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Bilance PaV" sheetId="4" r:id="rId1"/>
    <sheet name="92009" sheetId="3" r:id="rId2"/>
  </sheets>
  <calcPr calcId="145621"/>
</workbook>
</file>

<file path=xl/calcChain.xml><?xml version="1.0" encoding="utf-8"?>
<calcChain xmlns="http://schemas.openxmlformats.org/spreadsheetml/2006/main">
  <c r="C4" i="4" l="1"/>
  <c r="D4" i="4"/>
  <c r="E4" i="4"/>
  <c r="E5" i="4"/>
  <c r="E6" i="4"/>
  <c r="E7" i="4"/>
  <c r="C9" i="4"/>
  <c r="D9" i="4"/>
  <c r="D8" i="4" s="1"/>
  <c r="D18" i="4" s="1"/>
  <c r="D24" i="4" s="1"/>
  <c r="E10" i="4"/>
  <c r="E11" i="4"/>
  <c r="E12" i="4"/>
  <c r="E13" i="4"/>
  <c r="C14" i="4"/>
  <c r="C8" i="4" s="1"/>
  <c r="D14" i="4"/>
  <c r="E14" i="4"/>
  <c r="E15" i="4"/>
  <c r="E16" i="4"/>
  <c r="E17" i="4"/>
  <c r="C19" i="4"/>
  <c r="D19" i="4"/>
  <c r="E19" i="4"/>
  <c r="E20" i="4"/>
  <c r="E21" i="4"/>
  <c r="E22" i="4"/>
  <c r="E23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C43" i="4"/>
  <c r="D43" i="4"/>
  <c r="E43" i="4"/>
  <c r="E8" i="4" l="1"/>
  <c r="C18" i="4"/>
  <c r="E18" i="4" s="1"/>
  <c r="C24" i="4"/>
  <c r="E24" i="4" s="1"/>
  <c r="E9" i="4"/>
  <c r="J11" i="3"/>
  <c r="J9" i="3"/>
  <c r="H8" i="3" l="1"/>
  <c r="H7" i="3" s="1"/>
  <c r="I8" i="3"/>
  <c r="J8" i="3"/>
  <c r="I10" i="3"/>
  <c r="I7" i="3" s="1"/>
  <c r="J10" i="3"/>
  <c r="J7" i="3" l="1"/>
</calcChain>
</file>

<file path=xl/sharedStrings.xml><?xml version="1.0" encoding="utf-8"?>
<sst xmlns="http://schemas.openxmlformats.org/spreadsheetml/2006/main" count="115" uniqueCount="86">
  <si>
    <t>pol.</t>
  </si>
  <si>
    <t>x</t>
  </si>
  <si>
    <t>0000</t>
  </si>
  <si>
    <t>SU</t>
  </si>
  <si>
    <t>§</t>
  </si>
  <si>
    <t>č.a.</t>
  </si>
  <si>
    <t>uk.</t>
  </si>
  <si>
    <t>Odbor zdravotnictví</t>
  </si>
  <si>
    <t>inv.transfery nefinančním podnik.subj.-právn.osob</t>
  </si>
  <si>
    <t>inv.transfery zřízeným příspěvkovým organizacím</t>
  </si>
  <si>
    <t>1910</t>
  </si>
  <si>
    <t>Kapitálové (investiční) výdaje resortu celkem</t>
  </si>
  <si>
    <t xml:space="preserve"> K A P I T Á L O V É  V Ý D A J E</t>
  </si>
  <si>
    <t>09</t>
  </si>
  <si>
    <t>920 09 - Kapitálové výdaje</t>
  </si>
  <si>
    <t>099049</t>
  </si>
  <si>
    <t>099048</t>
  </si>
  <si>
    <t>ZZS LK - přístavba objektu LZZS</t>
  </si>
  <si>
    <t>SR 2015</t>
  </si>
  <si>
    <t>UR  I 2015</t>
  </si>
  <si>
    <t>OZ</t>
  </si>
  <si>
    <t>NsP Česká Lípa,a.s. - Rekonstrukce střech objektů dílen, údržby a dopravy</t>
  </si>
  <si>
    <t>Příloha č. 1  k ZR-RO 179/15</t>
  </si>
  <si>
    <t>v tis. Kč</t>
  </si>
  <si>
    <t xml:space="preserve">V ý d a je   c e l k e m </t>
  </si>
  <si>
    <t>5-6xxx</t>
  </si>
  <si>
    <t xml:space="preserve">Kap.934-lesnický fond </t>
  </si>
  <si>
    <t>Kap.932-fond ochrany vod</t>
  </si>
  <si>
    <t>Kap.931-krizový fond</t>
  </si>
  <si>
    <t>Kap.926-dotační fond</t>
  </si>
  <si>
    <t>5xxx</t>
  </si>
  <si>
    <t>Kap.925-sociální fond</t>
  </si>
  <si>
    <t>Kap.924-úvěry</t>
  </si>
  <si>
    <t>Kap.923-spolufinanc. EU</t>
  </si>
  <si>
    <t>6xxx</t>
  </si>
  <si>
    <t>Kap.921-úč.invest.dotace-škol.</t>
  </si>
  <si>
    <t>Kap.920-kapitálové výdaje</t>
  </si>
  <si>
    <t>Kap.919-Pokladní správa</t>
  </si>
  <si>
    <t>Kap.917-transfery</t>
  </si>
  <si>
    <t>Kap.916-úč.neinv.dot.-škol.</t>
  </si>
  <si>
    <t>Kap.914-působnosti</t>
  </si>
  <si>
    <t>Kap.913-příspěvkové organizace</t>
  </si>
  <si>
    <t>Kap.911-krajský úřad</t>
  </si>
  <si>
    <t>Kap.910-zastupitelstvo</t>
  </si>
  <si>
    <t xml:space="preserve">upravený rozpočet </t>
  </si>
  <si>
    <t>ZR-RO č. 179/15</t>
  </si>
  <si>
    <t xml:space="preserve">     ukazatel</t>
  </si>
  <si>
    <t>Výdajová část rozpočtu LK 2015</t>
  </si>
  <si>
    <t xml:space="preserve">Z d r o j e  L K   c e l k e m </t>
  </si>
  <si>
    <t>5. uhrazené splátky dlouhod.půjč.</t>
  </si>
  <si>
    <t>4. úvěr</t>
  </si>
  <si>
    <t>2. Zapojení  zákl.běžného účtu z r. 2014</t>
  </si>
  <si>
    <t>8115</t>
  </si>
  <si>
    <t>1. Zapojení fondů z r. 2014</t>
  </si>
  <si>
    <t>8xxx</t>
  </si>
  <si>
    <t>C/ F i n a n c o v á n í</t>
  </si>
  <si>
    <t>1-4xxx</t>
  </si>
  <si>
    <t>P ř í j m y   celkem</t>
  </si>
  <si>
    <t xml:space="preserve">    investiční dotace ze zahraničí</t>
  </si>
  <si>
    <t xml:space="preserve">    investiční dotace od obcí </t>
  </si>
  <si>
    <t>421x</t>
  </si>
  <si>
    <t xml:space="preserve">    resort.účel. inv. dot.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</si>
  <si>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</si>
  <si>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neinv. dotace od obcí</t>
  </si>
  <si>
    <t>415x</t>
  </si>
  <si>
    <t xml:space="preserve">   neinv. dotace ze zahraničí</t>
  </si>
  <si>
    <t>411x</t>
  </si>
  <si>
    <t xml:space="preserve">   resort. úč.neinv.dotace</t>
  </si>
  <si>
    <t>4112</t>
  </si>
  <si>
    <t xml:space="preserve">   zákon o st.rozpočtu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</si>
  <si>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</si>
  <si>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4xxx</t>
  </si>
  <si>
    <t>B/ Dotace a příspěvky</t>
  </si>
  <si>
    <t>3xxx</t>
  </si>
  <si>
    <t>3. kapitál. příjmy</t>
  </si>
  <si>
    <t>2xxx</t>
  </si>
  <si>
    <t>2. nedaňové příjmy</t>
  </si>
  <si>
    <t>1xxx</t>
  </si>
  <si>
    <t>1. daňové příjmy</t>
  </si>
  <si>
    <t>1-3xxx</t>
  </si>
  <si>
    <t>A/ Vlastní  příjmy</t>
  </si>
  <si>
    <t xml:space="preserve">pol. </t>
  </si>
  <si>
    <t>ukazatel</t>
  </si>
  <si>
    <t>Zdrojová část rozpočtu LK 2015</t>
  </si>
  <si>
    <t>Příloha č. 1 k ZR-RO 179/15</t>
  </si>
  <si>
    <t xml:space="preserve">ZR-RO 179/15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</si>
</sst>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3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"/>
      <family val="2"/>
    </font>
    <font>
      <b/>
      <sz val="8"/>
      <name val="Arial CE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2" fillId="0" borderId="0"/>
    <xf numFmtId="0" fontId="4" fillId="0" borderId="0"/>
    <xf numFmtId="0" fontId="7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16" borderId="19" applyNumberFormat="0" applyAlignment="0" applyProtection="0"/>
    <xf numFmtId="0" fontId="17" fillId="16" borderId="19" applyNumberFormat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20" fillId="0" borderId="22" applyNumberFormat="0" applyFill="0" applyAlignment="0" applyProtection="0"/>
    <xf numFmtId="0" fontId="20" fillId="0" borderId="22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3" fillId="18" borderId="23" applyNumberFormat="0" applyFont="0" applyAlignment="0" applyProtection="0"/>
    <xf numFmtId="0" fontId="13" fillId="18" borderId="23" applyNumberFormat="0" applyFont="0" applyAlignment="0" applyProtection="0"/>
    <xf numFmtId="0" fontId="23" fillId="0" borderId="24" applyNumberFormat="0" applyFill="0" applyAlignment="0" applyProtection="0"/>
    <xf numFmtId="0" fontId="23" fillId="0" borderId="24" applyNumberFormat="0" applyFill="0" applyAlignment="0" applyProtection="0"/>
    <xf numFmtId="0" fontId="24" fillId="19" borderId="0">
      <alignment horizontal="left"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25" applyNumberFormat="0" applyAlignment="0" applyProtection="0"/>
    <xf numFmtId="0" fontId="27" fillId="7" borderId="25" applyNumberFormat="0" applyAlignment="0" applyProtection="0"/>
    <xf numFmtId="0" fontId="28" fillId="20" borderId="25" applyNumberFormat="0" applyAlignment="0" applyProtection="0"/>
    <xf numFmtId="0" fontId="28" fillId="20" borderId="25" applyNumberForma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</cellStyleXfs>
  <cellXfs count="94">
    <xf numFmtId="0" fontId="0" fillId="0" borderId="0" xfId="0"/>
    <xf numFmtId="0" fontId="4" fillId="0" borderId="0" xfId="2"/>
    <xf numFmtId="0" fontId="7" fillId="0" borderId="0" xfId="3"/>
    <xf numFmtId="0" fontId="4" fillId="0" borderId="0" xfId="8"/>
    <xf numFmtId="4" fontId="4" fillId="0" borderId="0" xfId="8" applyNumberFormat="1"/>
    <xf numFmtId="0" fontId="4" fillId="0" borderId="4" xfId="8" applyBorder="1"/>
    <xf numFmtId="4" fontId="5" fillId="0" borderId="5" xfId="9" applyNumberFormat="1" applyFont="1" applyFill="1" applyBorder="1" applyAlignment="1">
      <alignment horizontal="right" vertical="center"/>
    </xf>
    <xf numFmtId="4" fontId="5" fillId="0" borderId="6" xfId="9" applyNumberFormat="1" applyFont="1" applyFill="1" applyBorder="1" applyAlignment="1">
      <alignment horizontal="right" wrapText="1"/>
    </xf>
    <xf numFmtId="4" fontId="5" fillId="0" borderId="6" xfId="9" applyNumberFormat="1" applyFont="1" applyFill="1" applyBorder="1" applyAlignment="1">
      <alignment vertical="center"/>
    </xf>
    <xf numFmtId="0" fontId="8" fillId="0" borderId="6" xfId="10" applyFont="1" applyFill="1" applyBorder="1" applyAlignment="1">
      <alignment vertical="center" wrapText="1"/>
    </xf>
    <xf numFmtId="1" fontId="5" fillId="0" borderId="6" xfId="9" applyNumberFormat="1" applyFont="1" applyFill="1" applyBorder="1" applyAlignment="1">
      <alignment horizontal="center" vertical="center"/>
    </xf>
    <xf numFmtId="49" fontId="5" fillId="0" borderId="5" xfId="9" applyNumberFormat="1" applyFont="1" applyFill="1" applyBorder="1" applyAlignment="1">
      <alignment horizontal="center" vertical="center"/>
    </xf>
    <xf numFmtId="49" fontId="5" fillId="0" borderId="2" xfId="9" applyNumberFormat="1" applyFont="1" applyFill="1" applyBorder="1" applyAlignment="1">
      <alignment horizontal="center" vertical="center"/>
    </xf>
    <xf numFmtId="0" fontId="5" fillId="0" borderId="6" xfId="11" applyFont="1" applyFill="1" applyBorder="1" applyAlignment="1">
      <alignment horizontal="center" vertical="center"/>
    </xf>
    <xf numFmtId="4" fontId="6" fillId="0" borderId="7" xfId="9" applyNumberFormat="1" applyFont="1" applyFill="1" applyBorder="1" applyAlignment="1">
      <alignment horizontal="right" vertical="center"/>
    </xf>
    <xf numFmtId="4" fontId="6" fillId="0" borderId="8" xfId="9" applyNumberFormat="1" applyFont="1" applyFill="1" applyBorder="1" applyAlignment="1">
      <alignment horizontal="right" wrapText="1"/>
    </xf>
    <xf numFmtId="4" fontId="6" fillId="0" borderId="8" xfId="9" applyNumberFormat="1" applyFont="1" applyFill="1" applyBorder="1" applyAlignment="1">
      <alignment vertical="center"/>
    </xf>
    <xf numFmtId="0" fontId="10" fillId="0" borderId="8" xfId="10" applyFont="1" applyFill="1" applyBorder="1" applyAlignment="1">
      <alignment vertical="center" wrapText="1"/>
    </xf>
    <xf numFmtId="1" fontId="6" fillId="0" borderId="8" xfId="9" applyNumberFormat="1" applyFont="1" applyFill="1" applyBorder="1" applyAlignment="1">
      <alignment horizontal="center" vertical="center"/>
    </xf>
    <xf numFmtId="49" fontId="6" fillId="0" borderId="7" xfId="9" applyNumberFormat="1" applyFont="1" applyFill="1" applyBorder="1" applyAlignment="1">
      <alignment horizontal="center" vertical="center"/>
    </xf>
    <xf numFmtId="49" fontId="6" fillId="0" borderId="9" xfId="9" applyNumberFormat="1" applyFont="1" applyFill="1" applyBorder="1" applyAlignment="1">
      <alignment horizontal="center" vertical="center"/>
    </xf>
    <xf numFmtId="0" fontId="6" fillId="0" borderId="8" xfId="11" applyFont="1" applyFill="1" applyBorder="1" applyAlignment="1">
      <alignment horizontal="center" vertical="center"/>
    </xf>
    <xf numFmtId="4" fontId="5" fillId="0" borderId="11" xfId="9" applyNumberFormat="1" applyFont="1" applyFill="1" applyBorder="1" applyAlignment="1">
      <alignment horizontal="right" vertical="center"/>
    </xf>
    <xf numFmtId="4" fontId="5" fillId="0" borderId="12" xfId="9" applyNumberFormat="1" applyFont="1" applyFill="1" applyBorder="1" applyAlignment="1">
      <alignment horizontal="right" wrapText="1"/>
    </xf>
    <xf numFmtId="4" fontId="5" fillId="0" borderId="12" xfId="9" applyNumberFormat="1" applyFont="1" applyFill="1" applyBorder="1" applyAlignment="1">
      <alignment vertical="center"/>
    </xf>
    <xf numFmtId="0" fontId="8" fillId="0" borderId="12" xfId="10" applyFont="1" applyFill="1" applyBorder="1" applyAlignment="1">
      <alignment vertical="center" wrapText="1"/>
    </xf>
    <xf numFmtId="1" fontId="5" fillId="0" borderId="12" xfId="9" applyNumberFormat="1" applyFont="1" applyFill="1" applyBorder="1" applyAlignment="1">
      <alignment horizontal="center" vertical="center"/>
    </xf>
    <xf numFmtId="49" fontId="5" fillId="0" borderId="11" xfId="9" applyNumberFormat="1" applyFont="1" applyFill="1" applyBorder="1" applyAlignment="1">
      <alignment horizontal="center" vertical="center"/>
    </xf>
    <xf numFmtId="49" fontId="5" fillId="0" borderId="3" xfId="9" applyNumberFormat="1" applyFont="1" applyFill="1" applyBorder="1" applyAlignment="1">
      <alignment horizontal="center" vertical="center"/>
    </xf>
    <xf numFmtId="0" fontId="5" fillId="0" borderId="12" xfId="11" applyFont="1" applyFill="1" applyBorder="1" applyAlignment="1">
      <alignment horizontal="center" vertical="center"/>
    </xf>
    <xf numFmtId="4" fontId="9" fillId="0" borderId="14" xfId="9" applyNumberFormat="1" applyFont="1" applyFill="1" applyBorder="1" applyAlignment="1">
      <alignment horizontal="right" vertical="center"/>
    </xf>
    <xf numFmtId="0" fontId="6" fillId="0" borderId="14" xfId="9" applyFont="1" applyFill="1" applyBorder="1" applyAlignment="1">
      <alignment horizontal="left" vertical="center"/>
    </xf>
    <xf numFmtId="0" fontId="6" fillId="0" borderId="14" xfId="9" applyFont="1" applyFill="1" applyBorder="1" applyAlignment="1">
      <alignment horizontal="center" vertical="center"/>
    </xf>
    <xf numFmtId="0" fontId="6" fillId="0" borderId="14" xfId="9" applyFont="1" applyBorder="1" applyAlignment="1">
      <alignment horizontal="center" vertical="center"/>
    </xf>
    <xf numFmtId="0" fontId="9" fillId="0" borderId="14" xfId="9" applyFont="1" applyFill="1" applyBorder="1" applyAlignment="1">
      <alignment horizontal="center" vertical="center"/>
    </xf>
    <xf numFmtId="0" fontId="9" fillId="0" borderId="16" xfId="9" applyFont="1" applyFill="1" applyBorder="1" applyAlignment="1">
      <alignment horizontal="center" vertical="center"/>
    </xf>
    <xf numFmtId="0" fontId="9" fillId="0" borderId="16" xfId="9" applyFont="1" applyBorder="1" applyAlignment="1">
      <alignment horizontal="center" vertical="center"/>
    </xf>
    <xf numFmtId="49" fontId="6" fillId="0" borderId="14" xfId="8" applyNumberFormat="1" applyFont="1" applyBorder="1" applyAlignment="1">
      <alignment vertical="center"/>
    </xf>
    <xf numFmtId="0" fontId="4" fillId="0" borderId="0" xfId="11" applyFill="1" applyAlignment="1">
      <alignment vertical="center"/>
    </xf>
    <xf numFmtId="0" fontId="6" fillId="0" borderId="0" xfId="11" applyFont="1" applyFill="1" applyAlignment="1">
      <alignment horizontal="center" vertical="center"/>
    </xf>
    <xf numFmtId="0" fontId="4" fillId="0" borderId="0" xfId="11" applyAlignment="1">
      <alignment vertical="center"/>
    </xf>
    <xf numFmtId="0" fontId="4" fillId="0" borderId="2" xfId="8" applyBorder="1"/>
    <xf numFmtId="4" fontId="6" fillId="0" borderId="8" xfId="9" applyNumberFormat="1" applyFont="1" applyFill="1" applyBorder="1" applyAlignment="1">
      <alignment horizontal="right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5" fillId="0" borderId="0" xfId="11" applyFont="1" applyFill="1" applyAlignment="1">
      <alignment horizontal="right" vertical="center"/>
    </xf>
    <xf numFmtId="0" fontId="4" fillId="0" borderId="0" xfId="71"/>
    <xf numFmtId="4" fontId="4" fillId="0" borderId="0" xfId="71" applyNumberFormat="1"/>
    <xf numFmtId="4" fontId="31" fillId="0" borderId="1" xfId="71" applyNumberFormat="1" applyFont="1" applyBorder="1" applyAlignment="1">
      <alignment horizontal="right" vertical="center" wrapText="1"/>
    </xf>
    <xf numFmtId="4" fontId="31" fillId="0" borderId="27" xfId="71" applyNumberFormat="1" applyFont="1" applyBorder="1" applyAlignment="1">
      <alignment horizontal="right" vertical="center" wrapText="1"/>
    </xf>
    <xf numFmtId="0" fontId="31" fillId="0" borderId="27" xfId="71" applyFont="1" applyBorder="1" applyAlignment="1">
      <alignment horizontal="right" vertical="center" wrapText="1"/>
    </xf>
    <xf numFmtId="0" fontId="31" fillId="0" borderId="28" xfId="71" applyFont="1" applyBorder="1" applyAlignment="1">
      <alignment horizontal="left" vertical="center" wrapText="1"/>
    </xf>
    <xf numFmtId="4" fontId="32" fillId="0" borderId="29" xfId="71" applyNumberFormat="1" applyFont="1" applyBorder="1" applyAlignment="1">
      <alignment horizontal="right" vertical="center" wrapText="1"/>
    </xf>
    <xf numFmtId="4" fontId="32" fillId="0" borderId="30" xfId="71" applyNumberFormat="1" applyFont="1" applyBorder="1" applyAlignment="1">
      <alignment horizontal="right" vertical="center" wrapText="1"/>
    </xf>
    <xf numFmtId="4" fontId="32" fillId="0" borderId="31" xfId="71" applyNumberFormat="1" applyFont="1" applyBorder="1" applyAlignment="1">
      <alignment horizontal="right" vertical="center" wrapText="1"/>
    </xf>
    <xf numFmtId="0" fontId="32" fillId="0" borderId="31" xfId="71" applyFont="1" applyBorder="1" applyAlignment="1">
      <alignment horizontal="right" vertical="center" wrapText="1"/>
    </xf>
    <xf numFmtId="0" fontId="32" fillId="0" borderId="32" xfId="71" applyFont="1" applyBorder="1" applyAlignment="1">
      <alignment horizontal="left" vertical="center" wrapText="1"/>
    </xf>
    <xf numFmtId="0" fontId="32" fillId="0" borderId="30" xfId="71" applyFont="1" applyBorder="1" applyAlignment="1">
      <alignment horizontal="right" vertical="center" wrapText="1"/>
    </xf>
    <xf numFmtId="0" fontId="32" fillId="0" borderId="33" xfId="71" applyFont="1" applyBorder="1" applyAlignment="1">
      <alignment horizontal="left" vertical="center" wrapText="1"/>
    </xf>
    <xf numFmtId="0" fontId="33" fillId="25" borderId="1" xfId="71" applyFont="1" applyFill="1" applyBorder="1" applyAlignment="1">
      <alignment horizontal="center" vertical="center" wrapText="1"/>
    </xf>
    <xf numFmtId="0" fontId="33" fillId="25" borderId="27" xfId="71" applyFont="1" applyFill="1" applyBorder="1" applyAlignment="1">
      <alignment horizontal="center" vertical="center" wrapText="1"/>
    </xf>
    <xf numFmtId="0" fontId="33" fillId="25" borderId="28" xfId="71" applyFont="1" applyFill="1" applyBorder="1" applyAlignment="1">
      <alignment horizontal="center" vertical="center" wrapText="1"/>
    </xf>
    <xf numFmtId="164" fontId="34" fillId="0" borderId="2" xfId="71" applyNumberFormat="1" applyFont="1" applyFill="1" applyBorder="1" applyAlignment="1">
      <alignment horizontal="right"/>
    </xf>
    <xf numFmtId="0" fontId="34" fillId="0" borderId="0" xfId="71" applyFont="1" applyFill="1" applyBorder="1"/>
    <xf numFmtId="0" fontId="31" fillId="0" borderId="28" xfId="71" applyFont="1" applyBorder="1" applyAlignment="1">
      <alignment vertical="center" wrapText="1"/>
    </xf>
    <xf numFmtId="4" fontId="32" fillId="0" borderId="34" xfId="71" applyNumberFormat="1" applyFont="1" applyBorder="1" applyAlignment="1">
      <alignment horizontal="right" vertical="center" wrapText="1"/>
    </xf>
    <xf numFmtId="4" fontId="32" fillId="0" borderId="35" xfId="71" applyNumberFormat="1" applyFont="1" applyBorder="1" applyAlignment="1">
      <alignment horizontal="right" vertical="center" wrapText="1"/>
    </xf>
    <xf numFmtId="0" fontId="32" fillId="0" borderId="35" xfId="71" applyFont="1" applyBorder="1" applyAlignment="1">
      <alignment horizontal="right" vertical="center" wrapText="1"/>
    </xf>
    <xf numFmtId="0" fontId="32" fillId="0" borderId="36" xfId="71" applyFont="1" applyBorder="1" applyAlignment="1">
      <alignment vertical="center" wrapText="1"/>
    </xf>
    <xf numFmtId="4" fontId="32" fillId="0" borderId="37" xfId="71" applyNumberFormat="1" applyFont="1" applyBorder="1" applyAlignment="1">
      <alignment horizontal="right" vertical="center" wrapText="1"/>
    </xf>
    <xf numFmtId="0" fontId="32" fillId="0" borderId="32" xfId="71" applyFont="1" applyBorder="1" applyAlignment="1">
      <alignment vertical="center" wrapText="1"/>
    </xf>
    <xf numFmtId="4" fontId="31" fillId="0" borderId="37" xfId="71" applyNumberFormat="1" applyFont="1" applyBorder="1" applyAlignment="1">
      <alignment horizontal="right" vertical="center" wrapText="1"/>
    </xf>
    <xf numFmtId="4" fontId="31" fillId="0" borderId="31" xfId="71" applyNumberFormat="1" applyFont="1" applyBorder="1" applyAlignment="1">
      <alignment horizontal="right" vertical="center" wrapText="1"/>
    </xf>
    <xf numFmtId="0" fontId="31" fillId="0" borderId="31" xfId="71" applyFont="1" applyBorder="1" applyAlignment="1">
      <alignment horizontal="right" vertical="center" wrapText="1"/>
    </xf>
    <xf numFmtId="0" fontId="31" fillId="0" borderId="32" xfId="71" applyFont="1" applyBorder="1" applyAlignment="1">
      <alignment vertical="center" wrapText="1"/>
    </xf>
    <xf numFmtId="4" fontId="32" fillId="0" borderId="37" xfId="71" applyNumberFormat="1" applyFont="1" applyBorder="1" applyAlignment="1">
      <alignment vertical="center"/>
    </xf>
    <xf numFmtId="4" fontId="32" fillId="0" borderId="31" xfId="71" applyNumberFormat="1" applyFont="1" applyBorder="1" applyAlignment="1">
      <alignment vertical="center"/>
    </xf>
    <xf numFmtId="4" fontId="31" fillId="0" borderId="29" xfId="71" applyNumberFormat="1" applyFont="1" applyBorder="1" applyAlignment="1">
      <alignment horizontal="right" vertical="center" wrapText="1"/>
    </xf>
    <xf numFmtId="4" fontId="31" fillId="0" borderId="30" xfId="71" applyNumberFormat="1" applyFont="1" applyBorder="1" applyAlignment="1">
      <alignment horizontal="right" vertical="center" wrapText="1"/>
    </xf>
    <xf numFmtId="0" fontId="31" fillId="0" borderId="30" xfId="71" applyFont="1" applyBorder="1" applyAlignment="1">
      <alignment horizontal="right" vertical="center" wrapText="1"/>
    </xf>
    <xf numFmtId="0" fontId="31" fillId="0" borderId="33" xfId="71" applyFont="1" applyBorder="1" applyAlignment="1">
      <alignment vertical="center" wrapText="1"/>
    </xf>
    <xf numFmtId="0" fontId="34" fillId="0" borderId="0" xfId="71" applyFont="1" applyFill="1" applyAlignment="1">
      <alignment horizontal="right"/>
    </xf>
    <xf numFmtId="0" fontId="34" fillId="0" borderId="0" xfId="71" applyFont="1" applyFill="1"/>
    <xf numFmtId="0" fontId="35" fillId="25" borderId="2" xfId="71" applyFont="1" applyFill="1" applyBorder="1" applyAlignment="1">
      <alignment horizontal="center"/>
    </xf>
    <xf numFmtId="0" fontId="6" fillId="0" borderId="16" xfId="8" applyFont="1" applyBorder="1" applyAlignment="1">
      <alignment horizontal="center" vertical="center" textRotation="90"/>
    </xf>
    <xf numFmtId="0" fontId="6" fillId="0" borderId="10" xfId="8" applyFont="1" applyBorder="1" applyAlignment="1">
      <alignment horizontal="center" vertical="center" textRotation="90"/>
    </xf>
    <xf numFmtId="0" fontId="6" fillId="0" borderId="6" xfId="8" applyFont="1" applyBorder="1" applyAlignment="1">
      <alignment horizontal="center" vertical="center" textRotation="90"/>
    </xf>
    <xf numFmtId="0" fontId="11" fillId="0" borderId="0" xfId="3" applyFont="1" applyAlignment="1">
      <alignment horizontal="center"/>
    </xf>
    <xf numFmtId="4" fontId="4" fillId="0" borderId="0" xfId="8" applyNumberFormat="1" applyAlignment="1">
      <alignment horizontal="right"/>
    </xf>
    <xf numFmtId="0" fontId="9" fillId="0" borderId="4" xfId="9" applyFont="1" applyFill="1" applyBorder="1" applyAlignment="1">
      <alignment horizontal="center" vertical="center"/>
    </xf>
    <xf numFmtId="0" fontId="4" fillId="0" borderId="17" xfId="11" applyFill="1" applyBorder="1" applyAlignment="1">
      <alignment horizontal="center" vertical="center"/>
    </xf>
    <xf numFmtId="0" fontId="6" fillId="0" borderId="15" xfId="9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/>
    </xf>
    <xf numFmtId="0" fontId="11" fillId="0" borderId="0" xfId="2" applyFont="1" applyFill="1" applyAlignment="1">
      <alignment horizontal="center"/>
    </xf>
  </cellXfs>
  <cellStyles count="110">
    <cellStyle name="20 % – Zvýraznění1 2" xfId="12"/>
    <cellStyle name="20 % – Zvýraznění1 3" xfId="13"/>
    <cellStyle name="20 % – Zvýraznění2 2" xfId="14"/>
    <cellStyle name="20 % – Zvýraznění2 3" xfId="15"/>
    <cellStyle name="20 % – Zvýraznění3 2" xfId="16"/>
    <cellStyle name="20 % – Zvýraznění3 3" xfId="17"/>
    <cellStyle name="20 % – Zvýraznění4 2" xfId="18"/>
    <cellStyle name="20 % – Zvýraznění4 3" xfId="19"/>
    <cellStyle name="20 % – Zvýraznění5 2" xfId="20"/>
    <cellStyle name="20 % – Zvýraznění5 3" xfId="21"/>
    <cellStyle name="20 % – Zvýraznění6 2" xfId="22"/>
    <cellStyle name="20 % – Zvýraznění6 3" xfId="23"/>
    <cellStyle name="40 % – Zvýraznění1 2" xfId="24"/>
    <cellStyle name="40 % – Zvýraznění1 3" xfId="25"/>
    <cellStyle name="40 % – Zvýraznění2 2" xfId="26"/>
    <cellStyle name="40 % – Zvýraznění2 3" xfId="27"/>
    <cellStyle name="40 % – Zvýraznění3 2" xfId="28"/>
    <cellStyle name="40 % – Zvýraznění3 3" xfId="29"/>
    <cellStyle name="40 % – Zvýraznění4 2" xfId="30"/>
    <cellStyle name="40 % – Zvýraznění4 3" xfId="31"/>
    <cellStyle name="40 % – Zvýraznění5 2" xfId="32"/>
    <cellStyle name="40 % – Zvýraznění5 3" xfId="33"/>
    <cellStyle name="40 % – Zvýraznění6 2" xfId="34"/>
    <cellStyle name="40 % – Zvýraznění6 3" xfId="35"/>
    <cellStyle name="60 % – Zvýraznění1 2" xfId="36"/>
    <cellStyle name="60 % – Zvýraznění1 3" xfId="37"/>
    <cellStyle name="60 % – Zvýraznění2 2" xfId="38"/>
    <cellStyle name="60 % – Zvýraznění2 3" xfId="39"/>
    <cellStyle name="60 % – Zvýraznění3 2" xfId="40"/>
    <cellStyle name="60 % – Zvýraznění3 3" xfId="41"/>
    <cellStyle name="60 % – Zvýraznění4 2" xfId="42"/>
    <cellStyle name="60 % – Zvýraznění4 3" xfId="43"/>
    <cellStyle name="60 % – Zvýraznění5 2" xfId="44"/>
    <cellStyle name="60 % – Zvýraznění5 3" xfId="45"/>
    <cellStyle name="60 % – Zvýraznění6 2" xfId="46"/>
    <cellStyle name="60 % – Zvýraznění6 3" xfId="47"/>
    <cellStyle name="Celkem 2" xfId="48"/>
    <cellStyle name="Celkem 3" xfId="49"/>
    <cellStyle name="Čárka 2" xfId="50"/>
    <cellStyle name="čárky 2" xfId="4"/>
    <cellStyle name="čárky 2 2" xfId="51"/>
    <cellStyle name="čárky 3" xfId="5"/>
    <cellStyle name="čárky 3 2" xfId="52"/>
    <cellStyle name="čárky 3 3" xfId="53"/>
    <cellStyle name="Chybně 2" xfId="54"/>
    <cellStyle name="Chybně 3" xfId="55"/>
    <cellStyle name="Kontrolní buňka 2" xfId="56"/>
    <cellStyle name="Kontrolní buňka 3" xfId="57"/>
    <cellStyle name="Nadpis 1 2" xfId="58"/>
    <cellStyle name="Nadpis 1 3" xfId="59"/>
    <cellStyle name="Nadpis 2 2" xfId="60"/>
    <cellStyle name="Nadpis 2 3" xfId="61"/>
    <cellStyle name="Nadpis 3 2" xfId="62"/>
    <cellStyle name="Nadpis 3 3" xfId="63"/>
    <cellStyle name="Nadpis 4 2" xfId="64"/>
    <cellStyle name="Nadpis 4 3" xfId="65"/>
    <cellStyle name="Název 2" xfId="66"/>
    <cellStyle name="Název 3" xfId="67"/>
    <cellStyle name="Neutrální 2" xfId="68"/>
    <cellStyle name="Neutrální 3" xfId="69"/>
    <cellStyle name="Normální" xfId="0" builtinId="0"/>
    <cellStyle name="Normální 10" xfId="70"/>
    <cellStyle name="Normální 11" xfId="71"/>
    <cellStyle name="Normální 12" xfId="72"/>
    <cellStyle name="Normální 13" xfId="73"/>
    <cellStyle name="Normální 2" xfId="1"/>
    <cellStyle name="normální 2 2" xfId="11"/>
    <cellStyle name="Normální 3" xfId="2"/>
    <cellStyle name="Normální 3 2" xfId="74"/>
    <cellStyle name="Normální 4" xfId="6"/>
    <cellStyle name="Normální 4 2" xfId="75"/>
    <cellStyle name="Normální 4 2 2" xfId="76"/>
    <cellStyle name="Normální 5" xfId="7"/>
    <cellStyle name="Normální 6" xfId="77"/>
    <cellStyle name="Normální 7" xfId="78"/>
    <cellStyle name="Normální 8" xfId="79"/>
    <cellStyle name="Normální 9" xfId="80"/>
    <cellStyle name="normální_2. čtení rozpočtu 2006 - příjmy" xfId="10"/>
    <cellStyle name="normální_2. Rozpočet 2007 - tabulky" xfId="3"/>
    <cellStyle name="normální_Rozpis výdajů 03 bez PO 2 2" xfId="9"/>
    <cellStyle name="normální_Rozpis výdajů 03 bez PO 3 2" xfId="8"/>
    <cellStyle name="Poznámka 2" xfId="81"/>
    <cellStyle name="Poznámka 3" xfId="82"/>
    <cellStyle name="Propojená buňka 2" xfId="83"/>
    <cellStyle name="Propojená buňka 3" xfId="84"/>
    <cellStyle name="S8M1" xfId="85"/>
    <cellStyle name="Správně 2" xfId="86"/>
    <cellStyle name="Správně 3" xfId="87"/>
    <cellStyle name="Text upozornění 2" xfId="88"/>
    <cellStyle name="Text upozornění 3" xfId="89"/>
    <cellStyle name="Vstup 2" xfId="90"/>
    <cellStyle name="Vstup 3" xfId="91"/>
    <cellStyle name="Výpočet 2" xfId="92"/>
    <cellStyle name="Výpočet 3" xfId="93"/>
    <cellStyle name="Výstup 2" xfId="94"/>
    <cellStyle name="Výstup 3" xfId="95"/>
    <cellStyle name="Vysvětlující text 2" xfId="96"/>
    <cellStyle name="Vysvětlující text 3" xfId="97"/>
    <cellStyle name="Zvýraznění 1 2" xfId="98"/>
    <cellStyle name="Zvýraznění 1 3" xfId="99"/>
    <cellStyle name="Zvýraznění 2 2" xfId="100"/>
    <cellStyle name="Zvýraznění 2 3" xfId="101"/>
    <cellStyle name="Zvýraznění 3 2" xfId="102"/>
    <cellStyle name="Zvýraznění 3 3" xfId="103"/>
    <cellStyle name="Zvýraznění 4 2" xfId="104"/>
    <cellStyle name="Zvýraznění 4 3" xfId="105"/>
    <cellStyle name="Zvýraznění 5 2" xfId="106"/>
    <cellStyle name="Zvýraznění 5 3" xfId="107"/>
    <cellStyle name="Zvýraznění 6 2" xfId="108"/>
    <cellStyle name="Zvýraznění 6 3" xfId="1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Normal="100" workbookViewId="0">
      <selection activeCell="D22" sqref="D22"/>
    </sheetView>
  </sheetViews>
  <sheetFormatPr defaultRowHeight="12.75" x14ac:dyDescent="0.2"/>
  <cols>
    <col min="1" max="1" width="36.5703125" style="46" bestFit="1" customWidth="1"/>
    <col min="2" max="2" width="7.28515625" style="46" customWidth="1"/>
    <col min="3" max="3" width="13.85546875" style="46" customWidth="1"/>
    <col min="4" max="4" width="10" style="46" bestFit="1" customWidth="1"/>
    <col min="5" max="5" width="14.140625" style="46" customWidth="1"/>
    <col min="6" max="9" width="9.140625" style="46"/>
    <col min="10" max="10" width="11.7109375" style="46" bestFit="1" customWidth="1"/>
    <col min="11" max="16384" width="9.140625" style="46"/>
  </cols>
  <sheetData>
    <row r="1" spans="1:10" x14ac:dyDescent="0.2">
      <c r="D1" s="46" t="s">
        <v>84</v>
      </c>
    </row>
    <row r="2" spans="1:10" ht="13.5" thickBot="1" x14ac:dyDescent="0.25">
      <c r="A2" s="83" t="s">
        <v>83</v>
      </c>
      <c r="B2" s="83"/>
      <c r="C2" s="82"/>
      <c r="D2" s="82"/>
      <c r="E2" s="81" t="s">
        <v>23</v>
      </c>
    </row>
    <row r="3" spans="1:10" ht="24.75" thickBot="1" x14ac:dyDescent="0.25">
      <c r="A3" s="61" t="s">
        <v>82</v>
      </c>
      <c r="B3" s="60" t="s">
        <v>81</v>
      </c>
      <c r="C3" s="59" t="s">
        <v>44</v>
      </c>
      <c r="D3" s="59" t="s">
        <v>45</v>
      </c>
      <c r="E3" s="59" t="s">
        <v>44</v>
      </c>
    </row>
    <row r="4" spans="1:10" ht="15" customHeight="1" x14ac:dyDescent="0.2">
      <c r="A4" s="80" t="s">
        <v>80</v>
      </c>
      <c r="B4" s="79" t="s">
        <v>79</v>
      </c>
      <c r="C4" s="78">
        <f>C5+C6+C7</f>
        <v>2357416.36</v>
      </c>
      <c r="D4" s="78">
        <f>D5+D6+D7</f>
        <v>0</v>
      </c>
      <c r="E4" s="77">
        <f t="shared" ref="E4:E11" si="0">C4+D4</f>
        <v>2357416.36</v>
      </c>
    </row>
    <row r="5" spans="1:10" ht="15" customHeight="1" x14ac:dyDescent="0.2">
      <c r="A5" s="70" t="s">
        <v>78</v>
      </c>
      <c r="B5" s="55" t="s">
        <v>77</v>
      </c>
      <c r="C5" s="54">
        <v>2220140.21</v>
      </c>
      <c r="D5" s="76">
        <v>0</v>
      </c>
      <c r="E5" s="75">
        <f t="shared" si="0"/>
        <v>2220140.21</v>
      </c>
      <c r="J5" s="47"/>
    </row>
    <row r="6" spans="1:10" ht="15" customHeight="1" x14ac:dyDescent="0.2">
      <c r="A6" s="70" t="s">
        <v>76</v>
      </c>
      <c r="B6" s="55" t="s">
        <v>75</v>
      </c>
      <c r="C6" s="54">
        <v>135750.59000000003</v>
      </c>
      <c r="D6" s="53">
        <v>0</v>
      </c>
      <c r="E6" s="75">
        <f t="shared" si="0"/>
        <v>135750.59000000003</v>
      </c>
    </row>
    <row r="7" spans="1:10" ht="15" customHeight="1" x14ac:dyDescent="0.2">
      <c r="A7" s="70" t="s">
        <v>74</v>
      </c>
      <c r="B7" s="55" t="s">
        <v>73</v>
      </c>
      <c r="C7" s="54">
        <v>1525.56</v>
      </c>
      <c r="D7" s="54">
        <v>0</v>
      </c>
      <c r="E7" s="75">
        <f t="shared" si="0"/>
        <v>1525.56</v>
      </c>
    </row>
    <row r="8" spans="1:10" ht="15" customHeight="1" x14ac:dyDescent="0.2">
      <c r="A8" s="74" t="s">
        <v>72</v>
      </c>
      <c r="B8" s="55" t="s">
        <v>71</v>
      </c>
      <c r="C8" s="72">
        <f>C9+C14</f>
        <v>4798409.5199999996</v>
      </c>
      <c r="D8" s="72">
        <f>D9+D14</f>
        <v>0</v>
      </c>
      <c r="E8" s="71">
        <f t="shared" si="0"/>
        <v>4798409.5199999996</v>
      </c>
    </row>
    <row r="9" spans="1:10" ht="15" customHeight="1" x14ac:dyDescent="0.2">
      <c r="A9" s="70" t="s">
        <v>70</v>
      </c>
      <c r="B9" s="55" t="s">
        <v>66</v>
      </c>
      <c r="C9" s="54">
        <f>C10+C11+C12+C13</f>
        <v>4086977.4499999997</v>
      </c>
      <c r="D9" s="54">
        <f>D10+D11+D12+D13</f>
        <v>0</v>
      </c>
      <c r="E9" s="69">
        <f t="shared" si="0"/>
        <v>4086977.4499999997</v>
      </c>
    </row>
    <row r="10" spans="1:10" ht="15" customHeight="1" x14ac:dyDescent="0.2">
      <c r="A10" s="70" t="s">
        <v>69</v>
      </c>
      <c r="B10" s="55" t="s">
        <v>68</v>
      </c>
      <c r="C10" s="54">
        <v>61072</v>
      </c>
      <c r="D10" s="54">
        <v>0</v>
      </c>
      <c r="E10" s="69">
        <f t="shared" si="0"/>
        <v>61072</v>
      </c>
    </row>
    <row r="11" spans="1:10" ht="15" customHeight="1" x14ac:dyDescent="0.2">
      <c r="A11" s="70" t="s">
        <v>67</v>
      </c>
      <c r="B11" s="55" t="s">
        <v>66</v>
      </c>
      <c r="C11" s="54">
        <v>3990675.28</v>
      </c>
      <c r="D11" s="54">
        <v>0</v>
      </c>
      <c r="E11" s="69">
        <f t="shared" si="0"/>
        <v>3990675.28</v>
      </c>
    </row>
    <row r="12" spans="1:10" ht="15" customHeight="1" x14ac:dyDescent="0.2">
      <c r="A12" s="70" t="s">
        <v>65</v>
      </c>
      <c r="B12" s="55" t="s">
        <v>64</v>
      </c>
      <c r="C12" s="54">
        <v>10460.17</v>
      </c>
      <c r="D12" s="54">
        <v>0</v>
      </c>
      <c r="E12" s="69">
        <f>SUM(C12:D12)</f>
        <v>10460.17</v>
      </c>
    </row>
    <row r="13" spans="1:10" ht="15" customHeight="1" x14ac:dyDescent="0.2">
      <c r="A13" s="70" t="s">
        <v>63</v>
      </c>
      <c r="B13" s="55">
        <v>4121</v>
      </c>
      <c r="C13" s="54">
        <v>24770</v>
      </c>
      <c r="D13" s="54">
        <v>0</v>
      </c>
      <c r="E13" s="69">
        <f>SUM(C13:D13)</f>
        <v>24770</v>
      </c>
    </row>
    <row r="14" spans="1:10" ht="15" customHeight="1" x14ac:dyDescent="0.2">
      <c r="A14" s="70" t="s">
        <v>62</v>
      </c>
      <c r="B14" s="55" t="s">
        <v>60</v>
      </c>
      <c r="C14" s="54">
        <f>C15+C16+C17</f>
        <v>711432.07000000007</v>
      </c>
      <c r="D14" s="54">
        <f>D15+D16+D17</f>
        <v>0</v>
      </c>
      <c r="E14" s="69">
        <f>C14+D14</f>
        <v>711432.07000000007</v>
      </c>
    </row>
    <row r="15" spans="1:10" ht="15" customHeight="1" x14ac:dyDescent="0.2">
      <c r="A15" s="70" t="s">
        <v>61</v>
      </c>
      <c r="B15" s="55" t="s">
        <v>60</v>
      </c>
      <c r="C15" s="54">
        <v>709937.4</v>
      </c>
      <c r="D15" s="54">
        <v>0</v>
      </c>
      <c r="E15" s="69">
        <f>C15+D15</f>
        <v>709937.4</v>
      </c>
    </row>
    <row r="16" spans="1:10" ht="15" customHeight="1" x14ac:dyDescent="0.2">
      <c r="A16" s="70" t="s">
        <v>59</v>
      </c>
      <c r="B16" s="55">
        <v>4221</v>
      </c>
      <c r="C16" s="54">
        <v>0</v>
      </c>
      <c r="D16" s="54">
        <v>0</v>
      </c>
      <c r="E16" s="69">
        <f>SUM(C16:D16)</f>
        <v>0</v>
      </c>
    </row>
    <row r="17" spans="1:5" ht="15" customHeight="1" x14ac:dyDescent="0.2">
      <c r="A17" s="70" t="s">
        <v>58</v>
      </c>
      <c r="B17" s="55">
        <v>4232</v>
      </c>
      <c r="C17" s="54">
        <v>1494.67</v>
      </c>
      <c r="D17" s="54">
        <v>0</v>
      </c>
      <c r="E17" s="69">
        <f>SUM(C17:D17)</f>
        <v>1494.67</v>
      </c>
    </row>
    <row r="18" spans="1:5" ht="15" customHeight="1" x14ac:dyDescent="0.2">
      <c r="A18" s="74" t="s">
        <v>57</v>
      </c>
      <c r="B18" s="73" t="s">
        <v>56</v>
      </c>
      <c r="C18" s="72">
        <f>C4+C8</f>
        <v>7155825.879999999</v>
      </c>
      <c r="D18" s="72">
        <f>D4+D8</f>
        <v>0</v>
      </c>
      <c r="E18" s="71">
        <f>C18+D18</f>
        <v>7155825.879999999</v>
      </c>
    </row>
    <row r="19" spans="1:5" ht="15" customHeight="1" x14ac:dyDescent="0.2">
      <c r="A19" s="74" t="s">
        <v>55</v>
      </c>
      <c r="B19" s="73" t="s">
        <v>54</v>
      </c>
      <c r="C19" s="72">
        <f>SUM(C20:C23)</f>
        <v>935774.76</v>
      </c>
      <c r="D19" s="72">
        <f>SUM(D20:D23)</f>
        <v>2437</v>
      </c>
      <c r="E19" s="71">
        <f>C19+D19</f>
        <v>938211.76</v>
      </c>
    </row>
    <row r="20" spans="1:5" ht="15" customHeight="1" x14ac:dyDescent="0.2">
      <c r="A20" s="70" t="s">
        <v>53</v>
      </c>
      <c r="B20" s="55" t="s">
        <v>52</v>
      </c>
      <c r="C20" s="54">
        <v>84875.51</v>
      </c>
      <c r="D20" s="54">
        <v>0</v>
      </c>
      <c r="E20" s="69">
        <f>C20+D20</f>
        <v>84875.51</v>
      </c>
    </row>
    <row r="21" spans="1:5" ht="15" customHeight="1" x14ac:dyDescent="0.2">
      <c r="A21" s="70" t="s">
        <v>51</v>
      </c>
      <c r="B21" s="55">
        <v>8115</v>
      </c>
      <c r="C21" s="54">
        <v>947774.25</v>
      </c>
      <c r="D21" s="54">
        <v>2437</v>
      </c>
      <c r="E21" s="69">
        <f>SUM(C21:D21)</f>
        <v>950211.25</v>
      </c>
    </row>
    <row r="22" spans="1:5" ht="15" customHeight="1" x14ac:dyDescent="0.2">
      <c r="A22" s="70" t="s">
        <v>50</v>
      </c>
      <c r="B22" s="55">
        <v>8123</v>
      </c>
      <c r="C22" s="54">
        <v>0</v>
      </c>
      <c r="D22" s="54">
        <v>0</v>
      </c>
      <c r="E22" s="69">
        <f>C22+D22</f>
        <v>0</v>
      </c>
    </row>
    <row r="23" spans="1:5" ht="15" customHeight="1" thickBot="1" x14ac:dyDescent="0.25">
      <c r="A23" s="68" t="s">
        <v>49</v>
      </c>
      <c r="B23" s="67">
        <v>-8124</v>
      </c>
      <c r="C23" s="66">
        <v>-96875</v>
      </c>
      <c r="D23" s="66">
        <v>0</v>
      </c>
      <c r="E23" s="65">
        <f>C23+D23</f>
        <v>-96875</v>
      </c>
    </row>
    <row r="24" spans="1:5" ht="15" customHeight="1" thickBot="1" x14ac:dyDescent="0.25">
      <c r="A24" s="64" t="s">
        <v>48</v>
      </c>
      <c r="B24" s="50"/>
      <c r="C24" s="49">
        <f>C4+C8+C19</f>
        <v>8091600.6399999987</v>
      </c>
      <c r="D24" s="49">
        <f>D18+D19</f>
        <v>2437</v>
      </c>
      <c r="E24" s="48">
        <f>C24+D24</f>
        <v>8094037.6399999987</v>
      </c>
    </row>
    <row r="25" spans="1:5" ht="13.5" thickBot="1" x14ac:dyDescent="0.25">
      <c r="A25" s="83" t="s">
        <v>47</v>
      </c>
      <c r="B25" s="83"/>
      <c r="C25" s="63"/>
      <c r="D25" s="63"/>
      <c r="E25" s="62" t="s">
        <v>23</v>
      </c>
    </row>
    <row r="26" spans="1:5" ht="24.75" thickBot="1" x14ac:dyDescent="0.25">
      <c r="A26" s="61" t="s">
        <v>46</v>
      </c>
      <c r="B26" s="60" t="s">
        <v>0</v>
      </c>
      <c r="C26" s="59" t="s">
        <v>44</v>
      </c>
      <c r="D26" s="59" t="s">
        <v>45</v>
      </c>
      <c r="E26" s="59" t="s">
        <v>44</v>
      </c>
    </row>
    <row r="27" spans="1:5" ht="15" customHeight="1" x14ac:dyDescent="0.2">
      <c r="A27" s="58" t="s">
        <v>43</v>
      </c>
      <c r="B27" s="57" t="s">
        <v>30</v>
      </c>
      <c r="C27" s="53">
        <v>26192.5</v>
      </c>
      <c r="D27" s="53">
        <v>0</v>
      </c>
      <c r="E27" s="52">
        <f t="shared" ref="E27:E42" si="1">C27+D27</f>
        <v>26192.5</v>
      </c>
    </row>
    <row r="28" spans="1:5" ht="15" customHeight="1" x14ac:dyDescent="0.2">
      <c r="A28" s="56" t="s">
        <v>42</v>
      </c>
      <c r="B28" s="55" t="s">
        <v>30</v>
      </c>
      <c r="C28" s="54">
        <v>242489.92</v>
      </c>
      <c r="D28" s="53">
        <v>0</v>
      </c>
      <c r="E28" s="52">
        <f t="shared" si="1"/>
        <v>242489.92</v>
      </c>
    </row>
    <row r="29" spans="1:5" ht="15" customHeight="1" x14ac:dyDescent="0.2">
      <c r="A29" s="56" t="s">
        <v>41</v>
      </c>
      <c r="B29" s="55" t="s">
        <v>30</v>
      </c>
      <c r="C29" s="54">
        <v>876172.86</v>
      </c>
      <c r="D29" s="53">
        <v>0</v>
      </c>
      <c r="E29" s="52">
        <f t="shared" si="1"/>
        <v>876172.86</v>
      </c>
    </row>
    <row r="30" spans="1:5" ht="15" customHeight="1" x14ac:dyDescent="0.2">
      <c r="A30" s="56" t="s">
        <v>40</v>
      </c>
      <c r="B30" s="55" t="s">
        <v>30</v>
      </c>
      <c r="C30" s="54">
        <v>649384.14</v>
      </c>
      <c r="D30" s="53">
        <v>0</v>
      </c>
      <c r="E30" s="52">
        <f t="shared" si="1"/>
        <v>649384.14</v>
      </c>
    </row>
    <row r="31" spans="1:5" ht="15" customHeight="1" x14ac:dyDescent="0.2">
      <c r="A31" s="56" t="s">
        <v>39</v>
      </c>
      <c r="B31" s="55" t="s">
        <v>30</v>
      </c>
      <c r="C31" s="54">
        <v>3582098.55</v>
      </c>
      <c r="D31" s="53">
        <v>0</v>
      </c>
      <c r="E31" s="52">
        <f t="shared" si="1"/>
        <v>3582098.55</v>
      </c>
    </row>
    <row r="32" spans="1:5" ht="15" customHeight="1" x14ac:dyDescent="0.2">
      <c r="A32" s="56" t="s">
        <v>38</v>
      </c>
      <c r="B32" s="55" t="s">
        <v>25</v>
      </c>
      <c r="C32" s="54">
        <v>443667.74999999994</v>
      </c>
      <c r="D32" s="53">
        <v>0</v>
      </c>
      <c r="E32" s="52">
        <f t="shared" si="1"/>
        <v>443667.74999999994</v>
      </c>
    </row>
    <row r="33" spans="1:5" ht="15" customHeight="1" x14ac:dyDescent="0.2">
      <c r="A33" s="56" t="s">
        <v>37</v>
      </c>
      <c r="B33" s="55" t="s">
        <v>30</v>
      </c>
      <c r="C33" s="54">
        <v>70358</v>
      </c>
      <c r="D33" s="53">
        <v>0</v>
      </c>
      <c r="E33" s="52">
        <f t="shared" si="1"/>
        <v>70358</v>
      </c>
    </row>
    <row r="34" spans="1:5" ht="15" customHeight="1" x14ac:dyDescent="0.2">
      <c r="A34" s="56" t="s">
        <v>36</v>
      </c>
      <c r="B34" s="55">
        <v>6313</v>
      </c>
      <c r="C34" s="54">
        <v>930849.00999999989</v>
      </c>
      <c r="D34" s="53">
        <v>2437</v>
      </c>
      <c r="E34" s="52">
        <f t="shared" si="1"/>
        <v>933286.00999999989</v>
      </c>
    </row>
    <row r="35" spans="1:5" ht="15" customHeight="1" x14ac:dyDescent="0.2">
      <c r="A35" s="56" t="s">
        <v>35</v>
      </c>
      <c r="B35" s="55" t="s">
        <v>34</v>
      </c>
      <c r="C35" s="54">
        <v>0</v>
      </c>
      <c r="D35" s="53">
        <v>0</v>
      </c>
      <c r="E35" s="52">
        <f t="shared" si="1"/>
        <v>0</v>
      </c>
    </row>
    <row r="36" spans="1:5" ht="15" customHeight="1" x14ac:dyDescent="0.2">
      <c r="A36" s="56" t="s">
        <v>33</v>
      </c>
      <c r="B36" s="55" t="s">
        <v>25</v>
      </c>
      <c r="C36" s="54">
        <v>1071986.8999999999</v>
      </c>
      <c r="D36" s="53">
        <v>0</v>
      </c>
      <c r="E36" s="52">
        <f t="shared" si="1"/>
        <v>1071986.8999999999</v>
      </c>
    </row>
    <row r="37" spans="1:5" ht="15" customHeight="1" x14ac:dyDescent="0.2">
      <c r="A37" s="56" t="s">
        <v>32</v>
      </c>
      <c r="B37" s="55" t="s">
        <v>25</v>
      </c>
      <c r="C37" s="54">
        <v>22000</v>
      </c>
      <c r="D37" s="53">
        <v>0</v>
      </c>
      <c r="E37" s="52">
        <f t="shared" si="1"/>
        <v>22000</v>
      </c>
    </row>
    <row r="38" spans="1:5" ht="15" customHeight="1" x14ac:dyDescent="0.2">
      <c r="A38" s="56" t="s">
        <v>31</v>
      </c>
      <c r="B38" s="55" t="s">
        <v>30</v>
      </c>
      <c r="C38" s="54">
        <v>5434.02</v>
      </c>
      <c r="D38" s="53">
        <v>0</v>
      </c>
      <c r="E38" s="52">
        <f t="shared" si="1"/>
        <v>5434.02</v>
      </c>
    </row>
    <row r="39" spans="1:5" ht="15" customHeight="1" x14ac:dyDescent="0.2">
      <c r="A39" s="56" t="s">
        <v>29</v>
      </c>
      <c r="B39" s="55" t="s">
        <v>25</v>
      </c>
      <c r="C39" s="54">
        <v>88007.47</v>
      </c>
      <c r="D39" s="53">
        <v>0</v>
      </c>
      <c r="E39" s="52">
        <f t="shared" si="1"/>
        <v>88007.47</v>
      </c>
    </row>
    <row r="40" spans="1:5" ht="15" customHeight="1" x14ac:dyDescent="0.2">
      <c r="A40" s="56" t="s">
        <v>28</v>
      </c>
      <c r="B40" s="55" t="s">
        <v>25</v>
      </c>
      <c r="C40" s="54">
        <v>5317.28</v>
      </c>
      <c r="D40" s="53">
        <v>0</v>
      </c>
      <c r="E40" s="52">
        <f t="shared" si="1"/>
        <v>5317.28</v>
      </c>
    </row>
    <row r="41" spans="1:5" ht="15" customHeight="1" x14ac:dyDescent="0.2">
      <c r="A41" s="56" t="s">
        <v>27</v>
      </c>
      <c r="B41" s="55" t="s">
        <v>25</v>
      </c>
      <c r="C41" s="54">
        <v>73602.25</v>
      </c>
      <c r="D41" s="53">
        <v>0</v>
      </c>
      <c r="E41" s="52">
        <f t="shared" si="1"/>
        <v>73602.25</v>
      </c>
    </row>
    <row r="42" spans="1:5" ht="15" customHeight="1" thickBot="1" x14ac:dyDescent="0.25">
      <c r="A42" s="56" t="s">
        <v>26</v>
      </c>
      <c r="B42" s="55" t="s">
        <v>25</v>
      </c>
      <c r="C42" s="54">
        <v>4039.9870000000001</v>
      </c>
      <c r="D42" s="53">
        <v>0</v>
      </c>
      <c r="E42" s="52">
        <f t="shared" si="1"/>
        <v>4039.9870000000001</v>
      </c>
    </row>
    <row r="43" spans="1:5" ht="15" customHeight="1" thickBot="1" x14ac:dyDescent="0.25">
      <c r="A43" s="51" t="s">
        <v>24</v>
      </c>
      <c r="B43" s="50"/>
      <c r="C43" s="49">
        <f>C27+C28+C29+C30+C31+C32+C33+C34+C35+C36+C37+C38+C39+C40+C41+C42</f>
        <v>8091600.6369999982</v>
      </c>
      <c r="D43" s="49">
        <f>SUM(D27:D42)</f>
        <v>2437</v>
      </c>
      <c r="E43" s="48">
        <f>SUM(E27:E42)</f>
        <v>8094037.6369999982</v>
      </c>
    </row>
    <row r="44" spans="1:5" x14ac:dyDescent="0.2">
      <c r="C44" s="47"/>
      <c r="E44" s="47"/>
    </row>
  </sheetData>
  <mergeCells count="2">
    <mergeCell ref="A2:B2"/>
    <mergeCell ref="A25:B25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J12"/>
  <sheetViews>
    <sheetView zoomScaleNormal="100" workbookViewId="0">
      <selection activeCell="I31" sqref="I31"/>
    </sheetView>
  </sheetViews>
  <sheetFormatPr defaultRowHeight="12.75" x14ac:dyDescent="0.2"/>
  <cols>
    <col min="1" max="1" width="2.5703125" style="3" customWidth="1"/>
    <col min="2" max="2" width="3.140625" style="3" customWidth="1"/>
    <col min="3" max="3" width="6.5703125" style="3" customWidth="1"/>
    <col min="4" max="5" width="4.7109375" style="3" customWidth="1"/>
    <col min="6" max="6" width="7.85546875" style="3" customWidth="1"/>
    <col min="7" max="7" width="40.85546875" style="3" customWidth="1"/>
    <col min="8" max="8" width="11.7109375" style="4" customWidth="1"/>
    <col min="9" max="10" width="11.7109375" style="3" customWidth="1"/>
    <col min="11" max="12" width="9.140625" style="3"/>
    <col min="13" max="13" width="10.140625" style="3" bestFit="1" customWidth="1"/>
    <col min="14" max="16384" width="9.140625" style="3"/>
  </cols>
  <sheetData>
    <row r="1" spans="1:10" x14ac:dyDescent="0.2">
      <c r="H1" s="88" t="s">
        <v>22</v>
      </c>
      <c r="I1" s="88"/>
      <c r="J1" s="88"/>
    </row>
    <row r="2" spans="1:10" x14ac:dyDescent="0.2">
      <c r="B2" s="2"/>
      <c r="C2" s="2"/>
      <c r="D2" s="2"/>
      <c r="E2" s="2"/>
      <c r="F2" s="2"/>
      <c r="G2" s="2"/>
      <c r="H2" s="2"/>
      <c r="I2" s="1"/>
      <c r="J2" s="1"/>
    </row>
    <row r="3" spans="1:10" ht="15.75" x14ac:dyDescent="0.25">
      <c r="B3" s="93" t="s">
        <v>7</v>
      </c>
      <c r="C3" s="93"/>
      <c r="D3" s="93"/>
      <c r="E3" s="93"/>
      <c r="F3" s="93"/>
      <c r="G3" s="93"/>
      <c r="H3" s="93"/>
      <c r="I3" s="93"/>
      <c r="J3" s="93"/>
    </row>
    <row r="4" spans="1:10" ht="15" customHeight="1" x14ac:dyDescent="0.25">
      <c r="B4" s="87" t="s">
        <v>14</v>
      </c>
      <c r="C4" s="87"/>
      <c r="D4" s="87"/>
      <c r="E4" s="87"/>
      <c r="F4" s="87"/>
      <c r="G4" s="87"/>
      <c r="H4" s="87"/>
      <c r="I4" s="87"/>
      <c r="J4" s="87"/>
    </row>
    <row r="5" spans="1:10" ht="13.5" thickBot="1" x14ac:dyDescent="0.25">
      <c r="A5" s="41"/>
      <c r="B5" s="40"/>
      <c r="C5" s="38"/>
      <c r="D5" s="38"/>
      <c r="E5" s="38"/>
      <c r="F5" s="38"/>
      <c r="G5" s="38"/>
      <c r="H5" s="39"/>
      <c r="I5" s="38"/>
      <c r="J5" s="45" t="s">
        <v>23</v>
      </c>
    </row>
    <row r="6" spans="1:10" ht="26.25" customHeight="1" thickBot="1" x14ac:dyDescent="0.25">
      <c r="A6" s="37" t="s">
        <v>13</v>
      </c>
      <c r="B6" s="36" t="s">
        <v>6</v>
      </c>
      <c r="C6" s="89" t="s">
        <v>5</v>
      </c>
      <c r="D6" s="90"/>
      <c r="E6" s="35" t="s">
        <v>4</v>
      </c>
      <c r="F6" s="35" t="s">
        <v>0</v>
      </c>
      <c r="G6" s="34" t="s">
        <v>12</v>
      </c>
      <c r="H6" s="43" t="s">
        <v>18</v>
      </c>
      <c r="I6" s="43" t="s">
        <v>85</v>
      </c>
      <c r="J6" s="44" t="s">
        <v>19</v>
      </c>
    </row>
    <row r="7" spans="1:10" ht="13.5" customHeight="1" thickBot="1" x14ac:dyDescent="0.25">
      <c r="A7" s="84" t="s">
        <v>20</v>
      </c>
      <c r="B7" s="33" t="s">
        <v>3</v>
      </c>
      <c r="C7" s="91" t="s">
        <v>1</v>
      </c>
      <c r="D7" s="92"/>
      <c r="E7" s="32" t="s">
        <v>1</v>
      </c>
      <c r="F7" s="32" t="s">
        <v>1</v>
      </c>
      <c r="G7" s="31" t="s">
        <v>11</v>
      </c>
      <c r="H7" s="30">
        <f>H8+H10</f>
        <v>1500</v>
      </c>
      <c r="I7" s="30">
        <f t="shared" ref="I7:J7" si="0">I8+I10</f>
        <v>2437</v>
      </c>
      <c r="J7" s="30">
        <f t="shared" si="0"/>
        <v>3937</v>
      </c>
    </row>
    <row r="8" spans="1:10" x14ac:dyDescent="0.2">
      <c r="A8" s="85"/>
      <c r="B8" s="21" t="s">
        <v>3</v>
      </c>
      <c r="C8" s="20" t="s">
        <v>16</v>
      </c>
      <c r="D8" s="19" t="s">
        <v>10</v>
      </c>
      <c r="E8" s="18" t="s">
        <v>1</v>
      </c>
      <c r="F8" s="18" t="s">
        <v>1</v>
      </c>
      <c r="G8" s="17" t="s">
        <v>17</v>
      </c>
      <c r="H8" s="16">
        <f>H9</f>
        <v>1500</v>
      </c>
      <c r="I8" s="15">
        <f>I9</f>
        <v>0</v>
      </c>
      <c r="J8" s="14">
        <f>J9</f>
        <v>1500</v>
      </c>
    </row>
    <row r="9" spans="1:10" ht="13.5" thickBot="1" x14ac:dyDescent="0.25">
      <c r="A9" s="85"/>
      <c r="B9" s="29"/>
      <c r="C9" s="28"/>
      <c r="D9" s="27"/>
      <c r="E9" s="26">
        <v>3533</v>
      </c>
      <c r="F9" s="26">
        <v>6351</v>
      </c>
      <c r="G9" s="25" t="s">
        <v>9</v>
      </c>
      <c r="H9" s="24">
        <v>1500</v>
      </c>
      <c r="I9" s="23">
        <v>0</v>
      </c>
      <c r="J9" s="22">
        <f>H9+I9</f>
        <v>1500</v>
      </c>
    </row>
    <row r="10" spans="1:10" ht="22.5" x14ac:dyDescent="0.2">
      <c r="A10" s="85"/>
      <c r="B10" s="21" t="s">
        <v>3</v>
      </c>
      <c r="C10" s="20" t="s">
        <v>15</v>
      </c>
      <c r="D10" s="19" t="s">
        <v>2</v>
      </c>
      <c r="E10" s="18" t="s">
        <v>1</v>
      </c>
      <c r="F10" s="18" t="s">
        <v>1</v>
      </c>
      <c r="G10" s="17" t="s">
        <v>21</v>
      </c>
      <c r="H10" s="16">
        <v>0</v>
      </c>
      <c r="I10" s="42">
        <f>I11</f>
        <v>2437</v>
      </c>
      <c r="J10" s="14">
        <f>J11</f>
        <v>2437</v>
      </c>
    </row>
    <row r="11" spans="1:10" ht="13.5" thickBot="1" x14ac:dyDescent="0.25">
      <c r="A11" s="86"/>
      <c r="B11" s="13"/>
      <c r="C11" s="12"/>
      <c r="D11" s="11"/>
      <c r="E11" s="10">
        <v>3522</v>
      </c>
      <c r="F11" s="10">
        <v>6313</v>
      </c>
      <c r="G11" s="9" t="s">
        <v>8</v>
      </c>
      <c r="H11" s="8">
        <v>0</v>
      </c>
      <c r="I11" s="7">
        <v>2437</v>
      </c>
      <c r="J11" s="6">
        <f>H11+I11</f>
        <v>2437</v>
      </c>
    </row>
    <row r="12" spans="1:10" x14ac:dyDescent="0.2">
      <c r="A12" s="5"/>
    </row>
  </sheetData>
  <mergeCells count="6">
    <mergeCell ref="A7:A11"/>
    <mergeCell ref="B4:J4"/>
    <mergeCell ref="H1:J1"/>
    <mergeCell ref="C6:D6"/>
    <mergeCell ref="C7:D7"/>
    <mergeCell ref="B3:J3"/>
  </mergeCells>
  <printOptions horizontalCentered="1"/>
  <pageMargins left="0.78740157480314965" right="0.59055118110236227" top="0.59055118110236227" bottom="0.78740157480314965" header="0.51181102362204722" footer="0.51181102362204722"/>
  <pageSetup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92009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Vesela Nada</cp:lastModifiedBy>
  <cp:lastPrinted>2014-11-26T11:13:09Z</cp:lastPrinted>
  <dcterms:created xsi:type="dcterms:W3CDTF">2007-12-18T12:40:54Z</dcterms:created>
  <dcterms:modified xsi:type="dcterms:W3CDTF">2015-07-03T09:06:13Z</dcterms:modified>
</cp:coreProperties>
</file>