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75" yWindow="225" windowWidth="17400" windowHeight="13995" activeTab="1"/>
  </bookViews>
  <sheets>
    <sheet name="Bilance PaV" sheetId="2" r:id="rId1"/>
    <sheet name="ZR_RO_221" sheetId="3" r:id="rId2"/>
  </sheets>
  <definedNames>
    <definedName name="_xlnm.Print_Titles" localSheetId="1">ZR_RO_221!$7:$7</definedName>
  </definedNames>
  <calcPr calcId="145621"/>
</workbook>
</file>

<file path=xl/calcChain.xml><?xml version="1.0" encoding="utf-8"?>
<calcChain xmlns="http://schemas.openxmlformats.org/spreadsheetml/2006/main">
  <c r="L143" i="3" l="1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K11" i="3"/>
  <c r="K10" i="3" s="1"/>
  <c r="L8" i="3"/>
  <c r="D42" i="2"/>
  <c r="C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42" i="2" s="1"/>
  <c r="E22" i="2"/>
  <c r="E21" i="2"/>
  <c r="E20" i="2"/>
  <c r="E19" i="2"/>
  <c r="D18" i="2"/>
  <c r="C18" i="2"/>
  <c r="E18" i="2" s="1"/>
  <c r="E16" i="2"/>
  <c r="E15" i="2"/>
  <c r="E14" i="2"/>
  <c r="D13" i="2"/>
  <c r="C13" i="2"/>
  <c r="E13" i="2" s="1"/>
  <c r="E12" i="2"/>
  <c r="E11" i="2"/>
  <c r="E10" i="2"/>
  <c r="E9" i="2"/>
  <c r="D8" i="2"/>
  <c r="C8" i="2"/>
  <c r="E8" i="2" s="1"/>
  <c r="D7" i="2"/>
  <c r="E6" i="2"/>
  <c r="E5" i="2"/>
  <c r="E4" i="2"/>
  <c r="D3" i="2"/>
  <c r="D17" i="2" s="1"/>
  <c r="D23" i="2" s="1"/>
  <c r="C3" i="2"/>
  <c r="L10" i="3" l="1"/>
  <c r="K9" i="3"/>
  <c r="L9" i="3" s="1"/>
  <c r="E3" i="2"/>
  <c r="C7" i="2"/>
  <c r="E7" i="2" s="1"/>
  <c r="C23" i="2" l="1"/>
  <c r="E23" i="2" s="1"/>
  <c r="C17" i="2"/>
  <c r="E17" i="2" s="1"/>
</calcChain>
</file>

<file path=xl/comments1.xml><?xml version="1.0" encoding="utf-8"?>
<comments xmlns="http://schemas.openxmlformats.org/spreadsheetml/2006/main">
  <authors>
    <author>Svarovsky Arnost</author>
  </authors>
  <commentList>
    <comment ref="K11" authorId="0">
      <text>
        <r>
          <rPr>
            <b/>
            <sz val="8"/>
            <color indexed="81"/>
            <rFont val="Tahoma"/>
            <family val="2"/>
            <charset val="238"/>
          </rPr>
          <t>pomocný výpočet</t>
        </r>
      </text>
    </comment>
  </commentList>
</comments>
</file>

<file path=xl/sharedStrings.xml><?xml version="1.0" encoding="utf-8"?>
<sst xmlns="http://schemas.openxmlformats.org/spreadsheetml/2006/main" count="700" uniqueCount="260">
  <si>
    <t>Odbor  kancelář hejtmana</t>
  </si>
  <si>
    <t>Výdaje 2015 - dílčí a rozpisové ukazatele</t>
  </si>
  <si>
    <t>uk.</t>
  </si>
  <si>
    <t>č.a.</t>
  </si>
  <si>
    <t>§</t>
  </si>
  <si>
    <t>pol.</t>
  </si>
  <si>
    <t>926 01 - D O T A Č N Í   F O N D</t>
  </si>
  <si>
    <t>UR I. 2015</t>
  </si>
  <si>
    <t>UR II. 2015</t>
  </si>
  <si>
    <t>SU</t>
  </si>
  <si>
    <t>x</t>
  </si>
  <si>
    <t>0000</t>
  </si>
  <si>
    <t xml:space="preserve">nespecifikované rezervy </t>
  </si>
  <si>
    <t>ZR-RO 
č. 221/15</t>
  </si>
  <si>
    <t>Podprogram 1.2</t>
  </si>
  <si>
    <t>Změna rozpočtu - rozpočtové opatření č. 221/15</t>
  </si>
  <si>
    <t>Podpora Sdružení hasičů Čech, Moravy a Slezska Libereckého kraje</t>
  </si>
  <si>
    <t>1020111</t>
  </si>
  <si>
    <t>Zdrojová část rozpočtu LK 2015</t>
  </si>
  <si>
    <t>v tis. Kč</t>
  </si>
  <si>
    <t>ukazatel</t>
  </si>
  <si>
    <t xml:space="preserve">pol. </t>
  </si>
  <si>
    <t xml:space="preserve">upravený rozpočet </t>
  </si>
  <si>
    <t>ZR-RO č.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</si>
  <si>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</si>
  <si>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</si>
  <si>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</si>
  <si>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</si>
  <si>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</si>
  <si>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</si>
  <si>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</si>
  <si>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</si>
  <si>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</si>
  <si>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</si>
  <si>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</si>
  <si>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</si>
  <si>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</si>
  <si>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</si>
  <si>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</si>
  <si>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</si>
  <si>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</si>
  <si>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</si>
  <si>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</si>
  <si>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</si>
  <si>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</si>
  <si>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</si>
  <si>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</si>
  <si>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</si>
  <si>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</si>
  <si>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</si>
  <si>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</si>
  <si>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</si>
  <si>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</si>
  <si>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2. Zapojení  zákl.běžného účtu z r. 2014</t>
  </si>
  <si>
    <t>4. úvěr</t>
  </si>
  <si>
    <t>5. uhrazené splátky dlouhod.půjč.</t>
  </si>
  <si>
    <t xml:space="preserve">Z d r o j e  L K   c e l k e m </t>
  </si>
  <si>
    <t>Výdajová část rozpočtu LK 2015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</si>
  <si>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</si>
  <si>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</si>
  <si>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</si>
  <si>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</si>
  <si>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</si>
  <si>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</si>
  <si>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</si>
  <si>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</si>
  <si>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</si>
  <si>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</si>
  <si>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</si>
  <si>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</si>
  <si>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</si>
  <si>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</si>
  <si>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</si>
  <si>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</si>
  <si>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</si>
  <si>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</si>
  <si>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</si>
  <si>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</si>
  <si>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</si>
  <si>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SDH</t>
  </si>
  <si>
    <t>1020000</t>
  </si>
  <si>
    <t>Bělá</t>
  </si>
  <si>
    <t>Hasičský den pro děti</t>
  </si>
  <si>
    <t>1020112</t>
  </si>
  <si>
    <t>Celoroční činnost mladých hasičů z Bělé</t>
  </si>
  <si>
    <t>1020113</t>
  </si>
  <si>
    <t>Benešov u Semil</t>
  </si>
  <si>
    <t>„Pohár starosty obce Benešov u Semil“ - Jizerská liga</t>
  </si>
  <si>
    <t>1020114</t>
  </si>
  <si>
    <t>Bozkov</t>
  </si>
  <si>
    <t>Příprava mládeže SDH Bozkov a doplnění materíálního vybavení pro dorostenky a dorostence</t>
  </si>
  <si>
    <t>1020115</t>
  </si>
  <si>
    <t>Zakoupení stánku jako zázemí na soutěžích pro družstva dětí a dorostu SDH Bozkov</t>
  </si>
  <si>
    <t>1020116</t>
  </si>
  <si>
    <t>Bratříkov</t>
  </si>
  <si>
    <t>Repase dětské soutěžní PS 12</t>
  </si>
  <si>
    <t>1020117</t>
  </si>
  <si>
    <t>Březová</t>
  </si>
  <si>
    <t>Hasičská soutěž březovák 2015</t>
  </si>
  <si>
    <t>1020118</t>
  </si>
  <si>
    <t>1020119</t>
  </si>
  <si>
    <t>Česká Lípa</t>
  </si>
  <si>
    <t>Dětská liga pro mladé hasiče s mezinárodní účastí - 14. ročník</t>
  </si>
  <si>
    <t>1020120</t>
  </si>
  <si>
    <t>Dětřichov</t>
  </si>
  <si>
    <t>O pohár starosty obce Dětřichov</t>
  </si>
  <si>
    <t>1020121</t>
  </si>
  <si>
    <t>Dlouhý Most</t>
  </si>
  <si>
    <t>Dlouhomostecký čtyřboj 2015</t>
  </si>
  <si>
    <t>1020122</t>
  </si>
  <si>
    <t>Frýdštejn</t>
  </si>
  <si>
    <t>Dětská soutěž „O hrad Frýdštejn“</t>
  </si>
  <si>
    <t>1020123</t>
  </si>
  <si>
    <t>Soustředění mladých hasičů</t>
  </si>
  <si>
    <t>1020124</t>
  </si>
  <si>
    <t>Horní Hanychov</t>
  </si>
  <si>
    <t>Celoroční vzdělávací činnost mladých hasičů</t>
  </si>
  <si>
    <t>1020125</t>
  </si>
  <si>
    <t>Branná soutěž TFA o titul „ Ještědský záchrannář“ (10-tý ročník)</t>
  </si>
  <si>
    <t>1020126</t>
  </si>
  <si>
    <t>Horní Tanvald</t>
  </si>
  <si>
    <t>O pohár starosty města Tanvaldu - kategorie mužů a žen - dopolední část</t>
  </si>
  <si>
    <t>1020127</t>
  </si>
  <si>
    <t>O pohár starosty města Tanvaldu - kategorie dětí - odopolední část</t>
  </si>
  <si>
    <t>1020128</t>
  </si>
  <si>
    <t>Jablonec nad Jizerou</t>
  </si>
  <si>
    <t>Pohár OSH Semily „O dráčka Soptíka“</t>
  </si>
  <si>
    <t>1020129</t>
  </si>
  <si>
    <t>Letní soustředění mladých hasičů s požární tématikou</t>
  </si>
  <si>
    <t>1020130</t>
  </si>
  <si>
    <t xml:space="preserve">SH ČMS okres </t>
  </si>
  <si>
    <t>Jablonec nad Nisou</t>
  </si>
  <si>
    <t>Jablonecká hala 2015</t>
  </si>
  <si>
    <t>1020131</t>
  </si>
  <si>
    <t>II. Jablonecká hala Mladých hasičů 2015  a I. Jablonecká hala Dorostu 2015</t>
  </si>
  <si>
    <t>1020132</t>
  </si>
  <si>
    <t>Jeřmanice</t>
  </si>
  <si>
    <t>Pohár starosty obce Jeřmanice</t>
  </si>
  <si>
    <t>1020133</t>
  </si>
  <si>
    <t>Jeřmanický víceboj</t>
  </si>
  <si>
    <t>1020134</t>
  </si>
  <si>
    <t>Jezvé</t>
  </si>
  <si>
    <t>Pohárová soutěž SDH Jezvé</t>
  </si>
  <si>
    <t>1020135</t>
  </si>
  <si>
    <t>Jilemnice</t>
  </si>
  <si>
    <t>Výcvik mladých hasičů na soustředění v Miletínských Lázních</t>
  </si>
  <si>
    <t>1020136</t>
  </si>
  <si>
    <t>Karlinky - Liberec</t>
  </si>
  <si>
    <t>Výcvikové soustředění mladých hasičů</t>
  </si>
  <si>
    <t>1020137</t>
  </si>
  <si>
    <t>Obvodové kolo požární hry Plamen</t>
  </si>
  <si>
    <t>1020138</t>
  </si>
  <si>
    <t>Krásnoleský víceboj</t>
  </si>
  <si>
    <t>1020139</t>
  </si>
  <si>
    <t>Cesta pohádkovým lesem a bobřík odvahy</t>
  </si>
  <si>
    <t>1020140</t>
  </si>
  <si>
    <t>Křečovice</t>
  </si>
  <si>
    <t>Memoriál Jana Šourka</t>
  </si>
  <si>
    <t>1020141</t>
  </si>
  <si>
    <t>Lázně Libverda</t>
  </si>
  <si>
    <t>Dětský den</t>
  </si>
  <si>
    <t>1020142</t>
  </si>
  <si>
    <t xml:space="preserve">SH ČMS, Okresní sdružení hasičů </t>
  </si>
  <si>
    <t>Liberec</t>
  </si>
  <si>
    <t>Okresní kolo mladých hasičů a dorostu</t>
  </si>
  <si>
    <t>1020143</t>
  </si>
  <si>
    <t>O Pohár starosty OSH Liberec</t>
  </si>
  <si>
    <t>1020144</t>
  </si>
  <si>
    <t xml:space="preserve">SH ČMS, krajské sdružení hasičů </t>
  </si>
  <si>
    <t>Krajské kolo v Požárním sportu</t>
  </si>
  <si>
    <t>1020145</t>
  </si>
  <si>
    <t>Krajské kolo mladých hasičů a dorostu</t>
  </si>
  <si>
    <t>1020146</t>
  </si>
  <si>
    <t>Lužec</t>
  </si>
  <si>
    <t>Lužecký pohár</t>
  </si>
  <si>
    <t>1020147</t>
  </si>
  <si>
    <t>Nedaříž</t>
  </si>
  <si>
    <t>Podkrkonošský pohár mládeže</t>
  </si>
  <si>
    <t>1020148</t>
  </si>
  <si>
    <t>Pertoltice</t>
  </si>
  <si>
    <t>Soutěž mladých hasičů</t>
  </si>
  <si>
    <t>1020149</t>
  </si>
  <si>
    <t>Pilínkov</t>
  </si>
  <si>
    <t>Dětské sportovní odpoledne</t>
  </si>
  <si>
    <t>1020150</t>
  </si>
  <si>
    <t>Hasičská soutěž v požárním útoku mladých hasičů Pilínkovský plamínek</t>
  </si>
  <si>
    <t>1020151</t>
  </si>
  <si>
    <t>Ploukonice</t>
  </si>
  <si>
    <t>Přebor v požárním útoku - O ploukoňského dráčka</t>
  </si>
  <si>
    <t>1020152</t>
  </si>
  <si>
    <t>1020153</t>
  </si>
  <si>
    <t>Poniklá</t>
  </si>
  <si>
    <t>Letní tábor mladých hasičů</t>
  </si>
  <si>
    <t>1020154</t>
  </si>
  <si>
    <t>Příšovice</t>
  </si>
  <si>
    <t>Zajištění bezpečnosti při trénincích a soutěžích kolektivu mladých hasičů</t>
  </si>
  <si>
    <t>1020155</t>
  </si>
  <si>
    <t>Radimovice</t>
  </si>
  <si>
    <t>Sportovní odpoledne pro děti se zaměřením na hasičskou tématiku</t>
  </si>
  <si>
    <t>1020156</t>
  </si>
  <si>
    <t>Růžodol I.</t>
  </si>
  <si>
    <t>Memoriál záchranářů z Manhattanu 2015</t>
  </si>
  <si>
    <t>1020157</t>
  </si>
  <si>
    <t>SH ČMS, okres</t>
  </si>
  <si>
    <t>Semily</t>
  </si>
  <si>
    <t>Pohár OSH Semily O dráčka Soptíka</t>
  </si>
  <si>
    <t>1020158</t>
  </si>
  <si>
    <t>Okresní kolo hry Plamen a soutěže dorostu</t>
  </si>
  <si>
    <t>1020159</t>
  </si>
  <si>
    <t>Semily 1</t>
  </si>
  <si>
    <t>Soutěžní oblečení pro družstva SDH Semily 1</t>
  </si>
  <si>
    <t>1020160</t>
  </si>
  <si>
    <t>Hasičský tábor SDH Semily 1</t>
  </si>
  <si>
    <t>1020161</t>
  </si>
  <si>
    <t>Stráž nad Nisou</t>
  </si>
  <si>
    <t>Strážský pohár starosty SDH Stráž nad Nisou 17. ročník pro mladé hasiče</t>
  </si>
  <si>
    <t>1020162</t>
  </si>
  <si>
    <t>celoroční činnosti mladých hasičů při SDH Stráž nad Nisou</t>
  </si>
  <si>
    <t>1020163</t>
  </si>
  <si>
    <t>1020164</t>
  </si>
  <si>
    <t>Škodějov</t>
  </si>
  <si>
    <t>Škodějovský pohár</t>
  </si>
  <si>
    <t>1020165</t>
  </si>
  <si>
    <t>Velké Hamry I</t>
  </si>
  <si>
    <t>Noční soutěž v požárním útoku</t>
  </si>
  <si>
    <t>1020166</t>
  </si>
  <si>
    <t>Nákup materiálu pro celoroční činnost mládeže</t>
  </si>
  <si>
    <t>1020167</t>
  </si>
  <si>
    <t>Ves</t>
  </si>
  <si>
    <t>Memoriál Františka Pulce</t>
  </si>
  <si>
    <t>1020168</t>
  </si>
  <si>
    <t>Vesec</t>
  </si>
  <si>
    <t>Letní dětský tábor hasičů</t>
  </si>
  <si>
    <t>1020169</t>
  </si>
  <si>
    <t>Višňová</t>
  </si>
  <si>
    <t>Soutěž o zlatou povodňovou lopatu a vzpomínka pa povodně 2010</t>
  </si>
  <si>
    <t>1020170</t>
  </si>
  <si>
    <t xml:space="preserve">Vratislavice nad Nisou </t>
  </si>
  <si>
    <t>Činnost mladých hasičů SDH Vratislavice n.N.</t>
  </si>
  <si>
    <t>1020171</t>
  </si>
  <si>
    <t>Obvodní kolo soutěže MH (ZPV) a Okresní kolo soutěže dorostu (ZPV)</t>
  </si>
  <si>
    <t>1020172</t>
  </si>
  <si>
    <t>Všelibice</t>
  </si>
  <si>
    <t>Všelibický pohár 2015</t>
  </si>
  <si>
    <t>1020173</t>
  </si>
  <si>
    <t>Celoroční činnost mladých hasičů</t>
  </si>
  <si>
    <t>1020174</t>
  </si>
  <si>
    <t>Vysoké nad Jizerou</t>
  </si>
  <si>
    <t>1020175</t>
  </si>
  <si>
    <t>Zdislava</t>
  </si>
  <si>
    <t>Hasičská soutěž „O pohár starosty  obce Zdislava“</t>
  </si>
  <si>
    <t>1020176</t>
  </si>
  <si>
    <t>Žďárek</t>
  </si>
  <si>
    <t>Letní tábor a soustředění mladých hasičů SDH Žďárek</t>
  </si>
  <si>
    <t>Železný Brod</t>
  </si>
  <si>
    <t>Železnobrodský pohár</t>
  </si>
  <si>
    <t>Soutěž dětí mateřských škol „Malý Soptík“</t>
  </si>
  <si>
    <t>Příloha č. 3</t>
  </si>
  <si>
    <t>Krásný Les</t>
  </si>
  <si>
    <t>neinvestiční transfery spolkům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</si>
</sst>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00"/>
    <numFmt numFmtId="165" formatCode="#,##0.0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theme="0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rgb="FF0000FF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sz val="10"/>
      <name val="Arial"/>
      <family val="2"/>
      <charset val="238"/>
    </font>
    <font>
      <b/>
      <sz val="8"/>
      <color indexed="81"/>
      <name val="Tahoma"/>
      <family val="2"/>
      <charset val="238"/>
    </font>
    <font>
      <sz val="10"/>
      <name val="Arial"/>
      <charset val="238"/>
    </font>
    <font>
      <b/>
      <u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7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5" fillId="0" borderId="0"/>
  </cellStyleXfs>
  <cellXfs count="166">
    <xf numFmtId="0" fontId="0" fillId="0" borderId="0" xfId="0"/>
    <xf numFmtId="0" fontId="2" fillId="0" borderId="0" xfId="1" applyFont="1"/>
    <xf numFmtId="0" fontId="2" fillId="0" borderId="0" xfId="2" applyFont="1" applyFill="1" applyAlignment="1">
      <alignment horizontal="right"/>
    </xf>
    <xf numFmtId="0" fontId="2" fillId="0" borderId="0" xfId="3" applyFont="1"/>
    <xf numFmtId="0" fontId="4" fillId="0" borderId="0" xfId="1" applyFont="1" applyFill="1" applyAlignment="1">
      <alignment horizontal="center"/>
    </xf>
    <xf numFmtId="0" fontId="5" fillId="0" borderId="0" xfId="3" applyFont="1"/>
    <xf numFmtId="0" fontId="2" fillId="0" borderId="0" xfId="4" applyFont="1"/>
    <xf numFmtId="0" fontId="2" fillId="0" borderId="0" xfId="4" applyFont="1" applyFill="1"/>
    <xf numFmtId="0" fontId="7" fillId="0" borderId="1" xfId="3" applyFont="1" applyBorder="1" applyAlignment="1">
      <alignment vertical="center"/>
    </xf>
    <xf numFmtId="0" fontId="7" fillId="0" borderId="4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2" borderId="6" xfId="3" applyFont="1" applyFill="1" applyBorder="1" applyAlignment="1">
      <alignment vertical="center" wrapText="1"/>
    </xf>
    <xf numFmtId="0" fontId="7" fillId="2" borderId="7" xfId="3" applyFont="1" applyFill="1" applyBorder="1" applyAlignment="1">
      <alignment horizontal="center" vertical="center"/>
    </xf>
    <xf numFmtId="49" fontId="7" fillId="2" borderId="8" xfId="6" applyNumberFormat="1" applyFont="1" applyFill="1" applyBorder="1" applyAlignment="1">
      <alignment horizontal="center" vertical="center"/>
    </xf>
    <xf numFmtId="164" fontId="7" fillId="3" borderId="4" xfId="5" applyNumberFormat="1" applyFont="1" applyFill="1" applyBorder="1" applyAlignment="1">
      <alignment horizontal="right" vertical="center"/>
    </xf>
    <xf numFmtId="4" fontId="7" fillId="3" borderId="5" xfId="5" applyNumberFormat="1" applyFont="1" applyFill="1" applyBorder="1" applyAlignment="1">
      <alignment horizontal="right" vertical="center"/>
    </xf>
    <xf numFmtId="0" fontId="7" fillId="0" borderId="9" xfId="3" applyFont="1" applyBorder="1" applyAlignment="1">
      <alignment horizontal="center"/>
    </xf>
    <xf numFmtId="49" fontId="7" fillId="0" borderId="10" xfId="3" applyNumberFormat="1" applyFont="1" applyFill="1" applyBorder="1" applyAlignment="1">
      <alignment horizontal="center"/>
    </xf>
    <xf numFmtId="49" fontId="7" fillId="0" borderId="11" xfId="3" applyNumberFormat="1" applyFont="1" applyFill="1" applyBorder="1" applyAlignment="1"/>
    <xf numFmtId="0" fontId="7" fillId="0" borderId="12" xfId="3" applyFont="1" applyBorder="1" applyAlignment="1">
      <alignment horizontal="center"/>
    </xf>
    <xf numFmtId="0" fontId="7" fillId="0" borderId="10" xfId="3" applyFont="1" applyBorder="1" applyAlignment="1">
      <alignment horizontal="center"/>
    </xf>
    <xf numFmtId="4" fontId="7" fillId="0" borderId="13" xfId="3" applyNumberFormat="1" applyFont="1" applyFill="1" applyBorder="1" applyAlignment="1">
      <alignment vertical="center"/>
    </xf>
    <xf numFmtId="4" fontId="7" fillId="0" borderId="14" xfId="3" applyNumberFormat="1" applyFont="1" applyFill="1" applyBorder="1" applyAlignment="1">
      <alignment vertical="center"/>
    </xf>
    <xf numFmtId="0" fontId="10" fillId="0" borderId="15" xfId="3" applyFont="1" applyBorder="1" applyAlignment="1">
      <alignment horizontal="center"/>
    </xf>
    <xf numFmtId="49" fontId="10" fillId="0" borderId="16" xfId="3" applyNumberFormat="1" applyFont="1" applyFill="1" applyBorder="1" applyAlignment="1">
      <alignment horizontal="center"/>
    </xf>
    <xf numFmtId="49" fontId="10" fillId="0" borderId="17" xfId="3" applyNumberFormat="1" applyFont="1" applyFill="1" applyBorder="1" applyAlignment="1">
      <alignment horizontal="center"/>
    </xf>
    <xf numFmtId="1" fontId="11" fillId="0" borderId="18" xfId="3" applyNumberFormat="1" applyFont="1" applyBorder="1" applyAlignment="1">
      <alignment horizontal="center" vertical="center"/>
    </xf>
    <xf numFmtId="1" fontId="11" fillId="0" borderId="16" xfId="3" applyNumberFormat="1" applyFont="1" applyBorder="1" applyAlignment="1">
      <alignment horizontal="center" vertical="center"/>
    </xf>
    <xf numFmtId="0" fontId="11" fillId="0" borderId="17" xfId="3" applyFont="1" applyFill="1" applyBorder="1" applyAlignment="1">
      <alignment horizontal="left" wrapText="1"/>
    </xf>
    <xf numFmtId="4" fontId="11" fillId="0" borderId="18" xfId="3" applyNumberFormat="1" applyFont="1" applyFill="1" applyBorder="1" applyAlignment="1">
      <alignment vertical="center"/>
    </xf>
    <xf numFmtId="4" fontId="11" fillId="0" borderId="19" xfId="3" applyNumberFormat="1" applyFont="1" applyFill="1" applyBorder="1" applyAlignment="1">
      <alignment vertical="center"/>
    </xf>
    <xf numFmtId="0" fontId="2" fillId="0" borderId="0" xfId="3" applyFont="1" applyFill="1"/>
    <xf numFmtId="0" fontId="7" fillId="0" borderId="9" xfId="3" applyFont="1" applyBorder="1" applyAlignment="1">
      <alignment horizontal="center" vertical="center"/>
    </xf>
    <xf numFmtId="49" fontId="7" fillId="0" borderId="12" xfId="3" applyNumberFormat="1" applyFont="1" applyFill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11" xfId="4" applyFont="1" applyFill="1" applyBorder="1" applyAlignment="1" applyProtection="1">
      <alignment vertical="center" wrapText="1"/>
      <protection locked="0"/>
    </xf>
    <xf numFmtId="4" fontId="7" fillId="0" borderId="12" xfId="4" applyNumberFormat="1" applyFont="1" applyFill="1" applyBorder="1" applyAlignment="1" applyProtection="1">
      <alignment horizontal="right" vertical="center" wrapText="1"/>
      <protection locked="0"/>
    </xf>
    <xf numFmtId="49" fontId="7" fillId="0" borderId="18" xfId="3" applyNumberFormat="1" applyFont="1" applyFill="1" applyBorder="1" applyAlignment="1">
      <alignment horizontal="center" vertical="center"/>
    </xf>
    <xf numFmtId="1" fontId="10" fillId="0" borderId="18" xfId="3" applyNumberFormat="1" applyFont="1" applyBorder="1" applyAlignment="1">
      <alignment horizontal="center" vertical="center"/>
    </xf>
    <xf numFmtId="1" fontId="10" fillId="0" borderId="18" xfId="3" applyNumberFormat="1" applyFont="1" applyFill="1" applyBorder="1" applyAlignment="1">
      <alignment horizontal="center" vertical="center"/>
    </xf>
    <xf numFmtId="4" fontId="10" fillId="0" borderId="18" xfId="4" applyNumberFormat="1" applyFont="1" applyFill="1" applyBorder="1" applyAlignment="1" applyProtection="1">
      <alignment horizontal="right" vertical="center" wrapText="1"/>
      <protection locked="0"/>
    </xf>
    <xf numFmtId="49" fontId="7" fillId="0" borderId="13" xfId="3" applyNumberFormat="1" applyFont="1" applyFill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25" xfId="4" applyFont="1" applyFill="1" applyBorder="1" applyAlignment="1" applyProtection="1">
      <alignment vertical="center" wrapText="1"/>
      <protection locked="0"/>
    </xf>
    <xf numFmtId="4" fontId="7" fillId="0" borderId="13" xfId="4" applyNumberFormat="1" applyFont="1" applyFill="1" applyBorder="1" applyAlignment="1" applyProtection="1">
      <alignment horizontal="right" vertical="center" wrapText="1"/>
      <protection locked="0"/>
    </xf>
    <xf numFmtId="4" fontId="8" fillId="0" borderId="0" xfId="3" applyNumberFormat="1" applyFont="1" applyFill="1"/>
    <xf numFmtId="0" fontId="2" fillId="0" borderId="0" xfId="4" applyFont="1" applyAlignment="1">
      <alignment vertical="center"/>
    </xf>
    <xf numFmtId="164" fontId="12" fillId="0" borderId="0" xfId="3" applyNumberFormat="1" applyFont="1" applyFill="1" applyAlignment="1">
      <alignment vertical="center"/>
    </xf>
    <xf numFmtId="4" fontId="7" fillId="0" borderId="12" xfId="3" applyNumberFormat="1" applyFont="1" applyFill="1" applyBorder="1" applyAlignment="1">
      <alignment vertical="center"/>
    </xf>
    <xf numFmtId="4" fontId="10" fillId="0" borderId="18" xfId="3" applyNumberFormat="1" applyFont="1" applyFill="1" applyBorder="1" applyAlignment="1">
      <alignment vertical="center"/>
    </xf>
    <xf numFmtId="0" fontId="5" fillId="0" borderId="0" xfId="4" applyFont="1" applyFill="1" applyAlignment="1">
      <alignment horizontal="center"/>
    </xf>
    <xf numFmtId="0" fontId="6" fillId="0" borderId="0" xfId="7" applyFont="1" applyFill="1"/>
    <xf numFmtId="0" fontId="6" fillId="0" borderId="0" xfId="7" applyFont="1" applyFill="1" applyAlignment="1">
      <alignment horizontal="right"/>
    </xf>
    <xf numFmtId="0" fontId="15" fillId="0" borderId="0" xfId="7"/>
    <xf numFmtId="0" fontId="17" fillId="4" borderId="6" xfId="7" applyFont="1" applyFill="1" applyBorder="1" applyAlignment="1">
      <alignment horizontal="center" vertical="center" wrapText="1"/>
    </xf>
    <xf numFmtId="0" fontId="17" fillId="4" borderId="4" xfId="7" applyFont="1" applyFill="1" applyBorder="1" applyAlignment="1">
      <alignment horizontal="center" vertical="center" wrapText="1"/>
    </xf>
    <xf numFmtId="0" fontId="17" fillId="4" borderId="5" xfId="7" applyFont="1" applyFill="1" applyBorder="1" applyAlignment="1">
      <alignment horizontal="center" vertical="center" wrapText="1"/>
    </xf>
    <xf numFmtId="0" fontId="18" fillId="0" borderId="27" xfId="7" applyFont="1" applyBorder="1" applyAlignment="1">
      <alignment vertical="center" wrapText="1"/>
    </xf>
    <xf numFmtId="0" fontId="18" fillId="0" borderId="13" xfId="7" applyFont="1" applyBorder="1" applyAlignment="1">
      <alignment horizontal="right" vertical="center" wrapText="1"/>
    </xf>
    <xf numFmtId="4" fontId="18" fillId="0" borderId="13" xfId="7" applyNumberFormat="1" applyFont="1" applyBorder="1" applyAlignment="1">
      <alignment horizontal="right" vertical="center" wrapText="1"/>
    </xf>
    <xf numFmtId="4" fontId="18" fillId="0" borderId="14" xfId="7" applyNumberFormat="1" applyFont="1" applyBorder="1" applyAlignment="1">
      <alignment horizontal="right" vertical="center" wrapText="1"/>
    </xf>
    <xf numFmtId="0" fontId="19" fillId="0" borderId="28" xfId="7" applyFont="1" applyBorder="1" applyAlignment="1">
      <alignment vertical="center" wrapText="1"/>
    </xf>
    <xf numFmtId="0" fontId="19" fillId="0" borderId="29" xfId="7" applyFont="1" applyBorder="1" applyAlignment="1">
      <alignment horizontal="right" vertical="center" wrapText="1"/>
    </xf>
    <xf numFmtId="4" fontId="19" fillId="0" borderId="29" xfId="7" applyNumberFormat="1" applyFont="1" applyBorder="1" applyAlignment="1">
      <alignment horizontal="right" vertical="center" wrapText="1"/>
    </xf>
    <xf numFmtId="4" fontId="19" fillId="0" borderId="29" xfId="7" applyNumberFormat="1" applyFont="1" applyBorder="1" applyAlignment="1">
      <alignment vertical="center"/>
    </xf>
    <xf numFmtId="4" fontId="19" fillId="0" borderId="30" xfId="7" applyNumberFormat="1" applyFont="1" applyBorder="1" applyAlignment="1">
      <alignment vertical="center"/>
    </xf>
    <xf numFmtId="4" fontId="15" fillId="0" borderId="0" xfId="7" applyNumberFormat="1"/>
    <xf numFmtId="4" fontId="19" fillId="0" borderId="13" xfId="7" applyNumberFormat="1" applyFont="1" applyBorder="1" applyAlignment="1">
      <alignment horizontal="right" vertical="center" wrapText="1"/>
    </xf>
    <xf numFmtId="0" fontId="18" fillId="0" borderId="28" xfId="7" applyFont="1" applyBorder="1" applyAlignment="1">
      <alignment vertical="center" wrapText="1"/>
    </xf>
    <xf numFmtId="4" fontId="18" fillId="0" borderId="29" xfId="7" applyNumberFormat="1" applyFont="1" applyBorder="1" applyAlignment="1">
      <alignment horizontal="right" vertical="center" wrapText="1"/>
    </xf>
    <xf numFmtId="4" fontId="18" fillId="0" borderId="30" xfId="7" applyNumberFormat="1" applyFont="1" applyBorder="1" applyAlignment="1">
      <alignment horizontal="right" vertical="center" wrapText="1"/>
    </xf>
    <xf numFmtId="4" fontId="19" fillId="0" borderId="30" xfId="7" applyNumberFormat="1" applyFont="1" applyBorder="1" applyAlignment="1">
      <alignment horizontal="right" vertical="center" wrapText="1"/>
    </xf>
    <xf numFmtId="0" fontId="18" fillId="0" borderId="29" xfId="7" applyFont="1" applyBorder="1" applyAlignment="1">
      <alignment horizontal="right" vertical="center" wrapText="1"/>
    </xf>
    <xf numFmtId="0" fontId="19" fillId="0" borderId="31" xfId="7" applyFont="1" applyBorder="1" applyAlignment="1">
      <alignment vertical="center" wrapText="1"/>
    </xf>
    <xf numFmtId="0" fontId="19" fillId="0" borderId="32" xfId="7" applyFont="1" applyBorder="1" applyAlignment="1">
      <alignment horizontal="right" vertical="center" wrapText="1"/>
    </xf>
    <xf numFmtId="4" fontId="19" fillId="0" borderId="32" xfId="7" applyNumberFormat="1" applyFont="1" applyBorder="1" applyAlignment="1">
      <alignment horizontal="right" vertical="center" wrapText="1"/>
    </xf>
    <xf numFmtId="4" fontId="19" fillId="0" borderId="33" xfId="7" applyNumberFormat="1" applyFont="1" applyBorder="1" applyAlignment="1">
      <alignment horizontal="right" vertical="center" wrapText="1"/>
    </xf>
    <xf numFmtId="0" fontId="18" fillId="0" borderId="6" xfId="7" applyFont="1" applyBorder="1" applyAlignment="1">
      <alignment vertical="center" wrapText="1"/>
    </xf>
    <xf numFmtId="0" fontId="18" fillId="0" borderId="4" xfId="7" applyFont="1" applyBorder="1" applyAlignment="1">
      <alignment horizontal="right" vertical="center" wrapText="1"/>
    </xf>
    <xf numFmtId="4" fontId="18" fillId="0" borderId="4" xfId="7" applyNumberFormat="1" applyFont="1" applyBorder="1" applyAlignment="1">
      <alignment horizontal="right" vertical="center" wrapText="1"/>
    </xf>
    <xf numFmtId="4" fontId="18" fillId="0" borderId="5" xfId="7" applyNumberFormat="1" applyFont="1" applyBorder="1" applyAlignment="1">
      <alignment horizontal="right" vertical="center" wrapText="1"/>
    </xf>
    <xf numFmtId="0" fontId="6" fillId="0" borderId="0" xfId="7" applyFont="1" applyFill="1" applyBorder="1"/>
    <xf numFmtId="165" fontId="6" fillId="0" borderId="22" xfId="7" applyNumberFormat="1" applyFont="1" applyFill="1" applyBorder="1" applyAlignment="1">
      <alignment horizontal="right"/>
    </xf>
    <xf numFmtId="0" fontId="19" fillId="0" borderId="27" xfId="7" applyFont="1" applyBorder="1" applyAlignment="1">
      <alignment horizontal="left" vertical="center" wrapText="1"/>
    </xf>
    <xf numFmtId="0" fontId="19" fillId="0" borderId="13" xfId="7" applyFont="1" applyBorder="1" applyAlignment="1">
      <alignment horizontal="right" vertical="center" wrapText="1"/>
    </xf>
    <xf numFmtId="4" fontId="19" fillId="0" borderId="14" xfId="7" applyNumberFormat="1" applyFont="1" applyBorder="1" applyAlignment="1">
      <alignment horizontal="right" vertical="center" wrapText="1"/>
    </xf>
    <xf numFmtId="0" fontId="19" fillId="0" borderId="28" xfId="7" applyFont="1" applyBorder="1" applyAlignment="1">
      <alignment horizontal="left" vertical="center" wrapText="1"/>
    </xf>
    <xf numFmtId="0" fontId="18" fillId="0" borderId="6" xfId="7" applyFont="1" applyBorder="1" applyAlignment="1">
      <alignment horizontal="left" vertical="center" wrapText="1"/>
    </xf>
    <xf numFmtId="0" fontId="10" fillId="0" borderId="0" xfId="4" applyFont="1" applyFill="1" applyAlignment="1" applyProtection="1">
      <alignment horizontal="center"/>
      <protection locked="0"/>
    </xf>
    <xf numFmtId="0" fontId="10" fillId="0" borderId="0" xfId="4" applyFont="1" applyFill="1" applyAlignment="1" applyProtection="1">
      <alignment horizontal="center" vertical="center" wrapText="1"/>
      <protection locked="0"/>
    </xf>
    <xf numFmtId="0" fontId="18" fillId="0" borderId="0" xfId="4" applyFont="1" applyFill="1" applyBorder="1" applyAlignment="1" applyProtection="1">
      <alignment vertical="center" wrapText="1"/>
      <protection locked="0"/>
    </xf>
    <xf numFmtId="0" fontId="20" fillId="0" borderId="0" xfId="4" applyFont="1" applyFill="1" applyBorder="1" applyAlignment="1" applyProtection="1">
      <alignment vertical="center" wrapText="1"/>
      <protection locked="0"/>
    </xf>
    <xf numFmtId="0" fontId="10" fillId="0" borderId="0" xfId="4" applyFont="1" applyFill="1" applyProtection="1">
      <protection locked="0"/>
    </xf>
    <xf numFmtId="0" fontId="3" fillId="0" borderId="0" xfId="4" applyFill="1" applyProtection="1">
      <protection locked="0"/>
    </xf>
    <xf numFmtId="0" fontId="7" fillId="0" borderId="34" xfId="4" applyFont="1" applyFill="1" applyBorder="1" applyAlignment="1" applyProtection="1">
      <alignment horizontal="center" vertical="center"/>
      <protection locked="0"/>
    </xf>
    <xf numFmtId="4" fontId="7" fillId="0" borderId="12" xfId="4" applyNumberFormat="1" applyFont="1" applyFill="1" applyBorder="1" applyAlignment="1">
      <alignment horizontal="right" vertical="center"/>
    </xf>
    <xf numFmtId="4" fontId="7" fillId="0" borderId="21" xfId="4" applyNumberFormat="1" applyFont="1" applyFill="1" applyBorder="1" applyAlignment="1" applyProtection="1">
      <alignment vertical="center"/>
      <protection locked="0"/>
    </xf>
    <xf numFmtId="0" fontId="13" fillId="0" borderId="0" xfId="4" applyFont="1" applyFill="1" applyAlignment="1" applyProtection="1">
      <alignment vertical="center"/>
      <protection locked="0"/>
    </xf>
    <xf numFmtId="0" fontId="10" fillId="0" borderId="34" xfId="4" applyFont="1" applyFill="1" applyBorder="1" applyAlignment="1" applyProtection="1">
      <alignment horizontal="center" vertical="center"/>
      <protection locked="0"/>
    </xf>
    <xf numFmtId="0" fontId="3" fillId="0" borderId="0" xfId="4" applyFill="1" applyAlignment="1" applyProtection="1">
      <alignment vertical="center"/>
      <protection locked="0"/>
    </xf>
    <xf numFmtId="0" fontId="7" fillId="0" borderId="23" xfId="4" applyFont="1" applyFill="1" applyBorder="1" applyAlignment="1" applyProtection="1">
      <alignment vertical="center" wrapText="1"/>
      <protection locked="0"/>
    </xf>
    <xf numFmtId="0" fontId="10" fillId="0" borderId="35" xfId="4" applyFont="1" applyFill="1" applyBorder="1" applyAlignment="1" applyProtection="1">
      <alignment horizontal="center" vertical="center"/>
      <protection locked="0"/>
    </xf>
    <xf numFmtId="0" fontId="10" fillId="0" borderId="36" xfId="4" applyFont="1" applyFill="1" applyBorder="1" applyAlignment="1" applyProtection="1">
      <alignment vertical="center" wrapText="1"/>
      <protection locked="0"/>
    </xf>
    <xf numFmtId="0" fontId="10" fillId="0" borderId="37" xfId="4" applyFont="1" applyFill="1" applyBorder="1" applyAlignment="1" applyProtection="1">
      <alignment horizontal="center" vertical="center"/>
      <protection locked="0"/>
    </xf>
    <xf numFmtId="0" fontId="7" fillId="0" borderId="15" xfId="3" applyFont="1" applyBorder="1" applyAlignment="1">
      <alignment horizontal="center" vertical="center"/>
    </xf>
    <xf numFmtId="4" fontId="10" fillId="0" borderId="19" xfId="4" applyNumberFormat="1" applyFont="1" applyFill="1" applyBorder="1" applyAlignment="1" applyProtection="1">
      <alignment vertical="center"/>
      <protection locked="0"/>
    </xf>
    <xf numFmtId="0" fontId="3" fillId="0" borderId="0" xfId="4" applyProtection="1">
      <protection locked="0"/>
    </xf>
    <xf numFmtId="0" fontId="10" fillId="0" borderId="0" xfId="4" applyFont="1" applyAlignment="1" applyProtection="1">
      <alignment horizontal="center"/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10" fillId="0" borderId="0" xfId="4" applyFont="1" applyFill="1" applyBorder="1" applyAlignment="1" applyProtection="1">
      <alignment vertical="center" wrapText="1"/>
      <protection locked="0"/>
    </xf>
    <xf numFmtId="0" fontId="10" fillId="0" borderId="0" xfId="4" applyFont="1" applyFill="1" applyAlignment="1" applyProtection="1">
      <alignment vertical="center"/>
      <protection locked="0"/>
    </xf>
    <xf numFmtId="4" fontId="12" fillId="0" borderId="0" xfId="4" applyNumberFormat="1" applyFont="1" applyFill="1" applyBorder="1" applyAlignment="1" applyProtection="1">
      <alignment vertical="center" wrapText="1"/>
    </xf>
    <xf numFmtId="0" fontId="10" fillId="0" borderId="0" xfId="4" applyFont="1" applyProtection="1">
      <protection locked="0"/>
    </xf>
    <xf numFmtId="0" fontId="10" fillId="0" borderId="0" xfId="4" applyFont="1" applyFill="1" applyAlignment="1" applyProtection="1">
      <alignment horizontal="right" vertical="center"/>
      <protection locked="0"/>
    </xf>
    <xf numFmtId="2" fontId="10" fillId="0" borderId="0" xfId="4" applyNumberFormat="1" applyFont="1" applyFill="1" applyAlignment="1" applyProtection="1">
      <alignment horizontal="center" vertical="center"/>
      <protection locked="0"/>
    </xf>
    <xf numFmtId="2" fontId="10" fillId="0" borderId="0" xfId="4" applyNumberFormat="1" applyFont="1" applyAlignment="1" applyProtection="1">
      <alignment horizontal="center" vertical="center"/>
      <protection locked="0"/>
    </xf>
    <xf numFmtId="0" fontId="10" fillId="0" borderId="0" xfId="4" applyFont="1" applyFill="1" applyAlignment="1" applyProtection="1">
      <alignment vertical="center" wrapText="1"/>
      <protection locked="0"/>
    </xf>
    <xf numFmtId="0" fontId="11" fillId="0" borderId="26" xfId="3" applyFont="1" applyFill="1" applyBorder="1" applyAlignment="1">
      <alignment horizontal="left" wrapText="1"/>
    </xf>
    <xf numFmtId="0" fontId="7" fillId="0" borderId="27" xfId="3" applyFont="1" applyBorder="1" applyAlignment="1">
      <alignment horizontal="center" vertical="center"/>
    </xf>
    <xf numFmtId="4" fontId="7" fillId="0" borderId="13" xfId="4" applyNumberFormat="1" applyFont="1" applyFill="1" applyBorder="1" applyAlignment="1">
      <alignment horizontal="right" vertical="center"/>
    </xf>
    <xf numFmtId="4" fontId="7" fillId="0" borderId="14" xfId="4" applyNumberFormat="1" applyFont="1" applyFill="1" applyBorder="1" applyAlignment="1" applyProtection="1">
      <alignment vertical="center"/>
      <protection locked="0"/>
    </xf>
    <xf numFmtId="0" fontId="7" fillId="0" borderId="39" xfId="4" applyFont="1" applyFill="1" applyBorder="1" applyAlignment="1" applyProtection="1">
      <alignment horizontal="center" vertical="center"/>
      <protection locked="0"/>
    </xf>
    <xf numFmtId="0" fontId="7" fillId="0" borderId="0" xfId="4" applyFont="1" applyFill="1" applyBorder="1" applyAlignment="1" applyProtection="1">
      <alignment vertical="center" wrapText="1"/>
      <protection locked="0"/>
    </xf>
    <xf numFmtId="4" fontId="7" fillId="0" borderId="40" xfId="4" applyNumberFormat="1" applyFont="1" applyFill="1" applyBorder="1" applyAlignment="1" applyProtection="1">
      <alignment horizontal="right" vertical="center" wrapText="1"/>
      <protection locked="0"/>
    </xf>
    <xf numFmtId="4" fontId="7" fillId="0" borderId="41" xfId="4" applyNumberFormat="1" applyFont="1" applyFill="1" applyBorder="1" applyAlignment="1" applyProtection="1">
      <alignment vertical="center"/>
      <protection locked="0"/>
    </xf>
    <xf numFmtId="0" fontId="10" fillId="0" borderId="26" xfId="4" applyFont="1" applyFill="1" applyBorder="1" applyAlignment="1" applyProtection="1">
      <alignment vertical="center" wrapText="1"/>
      <protection locked="0"/>
    </xf>
    <xf numFmtId="4" fontId="10" fillId="0" borderId="18" xfId="4" applyNumberFormat="1" applyFont="1" applyFill="1" applyBorder="1" applyAlignment="1">
      <alignment horizontal="right" vertical="center"/>
    </xf>
    <xf numFmtId="0" fontId="10" fillId="0" borderId="42" xfId="4" applyFont="1" applyFill="1" applyBorder="1" applyAlignment="1" applyProtection="1">
      <alignment horizontal="center" vertical="center"/>
      <protection locked="0"/>
    </xf>
    <xf numFmtId="0" fontId="10" fillId="0" borderId="17" xfId="4" applyFont="1" applyFill="1" applyBorder="1" applyAlignment="1" applyProtection="1">
      <alignment vertical="center" wrapText="1"/>
      <protection locked="0"/>
    </xf>
    <xf numFmtId="0" fontId="7" fillId="0" borderId="10" xfId="4" applyFont="1" applyFill="1" applyBorder="1" applyAlignment="1" applyProtection="1">
      <alignment horizontal="center" vertical="center" wrapText="1"/>
      <protection locked="0"/>
    </xf>
    <xf numFmtId="0" fontId="7" fillId="0" borderId="20" xfId="4" applyFont="1" applyFill="1" applyBorder="1" applyAlignment="1" applyProtection="1">
      <alignment vertical="center" wrapText="1"/>
      <protection locked="0"/>
    </xf>
    <xf numFmtId="0" fontId="10" fillId="0" borderId="16" xfId="4" applyFont="1" applyFill="1" applyBorder="1" applyAlignment="1" applyProtection="1">
      <alignment horizontal="center" vertical="center" wrapText="1"/>
      <protection locked="0"/>
    </xf>
    <xf numFmtId="0" fontId="7" fillId="0" borderId="24" xfId="4" applyFont="1" applyFill="1" applyBorder="1" applyAlignment="1" applyProtection="1">
      <alignment horizontal="center" vertical="center" wrapText="1"/>
      <protection locked="0"/>
    </xf>
    <xf numFmtId="0" fontId="21" fillId="0" borderId="25" xfId="4" applyFont="1" applyFill="1" applyBorder="1" applyAlignment="1" applyProtection="1">
      <alignment vertical="center" wrapText="1"/>
      <protection locked="0"/>
    </xf>
    <xf numFmtId="0" fontId="7" fillId="0" borderId="43" xfId="4" applyFont="1" applyFill="1" applyBorder="1" applyAlignment="1" applyProtection="1">
      <alignment vertical="center" wrapText="1"/>
      <protection locked="0"/>
    </xf>
    <xf numFmtId="0" fontId="7" fillId="5" borderId="24" xfId="4" applyFont="1" applyFill="1" applyBorder="1" applyAlignment="1" applyProtection="1">
      <alignment horizontal="center" vertical="center" wrapText="1"/>
      <protection locked="0"/>
    </xf>
    <xf numFmtId="3" fontId="7" fillId="3" borderId="4" xfId="5" applyNumberFormat="1" applyFont="1" applyFill="1" applyBorder="1" applyAlignment="1">
      <alignment horizontal="right" vertical="center"/>
    </xf>
    <xf numFmtId="3" fontId="7" fillId="0" borderId="13" xfId="3" applyNumberFormat="1" applyFont="1" applyFill="1" applyBorder="1" applyAlignment="1">
      <alignment vertical="center"/>
    </xf>
    <xf numFmtId="3" fontId="11" fillId="0" borderId="18" xfId="3" applyNumberFormat="1" applyFont="1" applyFill="1" applyBorder="1" applyAlignment="1">
      <alignment vertical="center"/>
    </xf>
    <xf numFmtId="0" fontId="7" fillId="0" borderId="4" xfId="3" applyFont="1" applyFill="1" applyBorder="1" applyAlignment="1">
      <alignment horizontal="center" vertical="center" wrapText="1"/>
    </xf>
    <xf numFmtId="0" fontId="7" fillId="0" borderId="31" xfId="3" applyFont="1" applyBorder="1" applyAlignment="1">
      <alignment horizontal="center" vertical="center"/>
    </xf>
    <xf numFmtId="49" fontId="7" fillId="0" borderId="32" xfId="3" applyNumberFormat="1" applyFont="1" applyFill="1" applyBorder="1" applyAlignment="1">
      <alignment horizontal="center" vertical="center"/>
    </xf>
    <xf numFmtId="1" fontId="10" fillId="0" borderId="32" xfId="3" applyNumberFormat="1" applyFont="1" applyBorder="1" applyAlignment="1">
      <alignment horizontal="center" vertical="center"/>
    </xf>
    <xf numFmtId="1" fontId="10" fillId="0" borderId="32" xfId="3" applyNumberFormat="1" applyFont="1" applyFill="1" applyBorder="1" applyAlignment="1">
      <alignment horizontal="center" vertical="center"/>
    </xf>
    <xf numFmtId="0" fontId="10" fillId="0" borderId="44" xfId="4" applyFont="1" applyFill="1" applyBorder="1" applyAlignment="1" applyProtection="1">
      <alignment horizontal="center" vertical="center" wrapText="1"/>
      <protection locked="0"/>
    </xf>
    <xf numFmtId="0" fontId="10" fillId="0" borderId="45" xfId="4" applyFont="1" applyFill="1" applyBorder="1" applyAlignment="1" applyProtection="1">
      <alignment vertical="center" wrapText="1"/>
      <protection locked="0"/>
    </xf>
    <xf numFmtId="4" fontId="10" fillId="0" borderId="32" xfId="3" applyNumberFormat="1" applyFont="1" applyFill="1" applyBorder="1" applyAlignment="1">
      <alignment vertical="center"/>
    </xf>
    <xf numFmtId="4" fontId="10" fillId="0" borderId="32" xfId="4" applyNumberFormat="1" applyFont="1" applyFill="1" applyBorder="1" applyAlignment="1" applyProtection="1">
      <alignment horizontal="right" vertical="center" wrapText="1"/>
      <protection locked="0"/>
    </xf>
    <xf numFmtId="4" fontId="10" fillId="0" borderId="33" xfId="4" applyNumberFormat="1" applyFont="1" applyFill="1" applyBorder="1" applyAlignment="1" applyProtection="1">
      <alignment vertical="center"/>
      <protection locked="0"/>
    </xf>
    <xf numFmtId="0" fontId="7" fillId="0" borderId="46" xfId="4" applyFont="1" applyFill="1" applyBorder="1" applyAlignment="1" applyProtection="1">
      <alignment horizontal="center" vertical="center"/>
      <protection locked="0"/>
    </xf>
    <xf numFmtId="0" fontId="16" fillId="4" borderId="22" xfId="7" applyFont="1" applyFill="1" applyBorder="1" applyAlignment="1">
      <alignment horizontal="center"/>
    </xf>
    <xf numFmtId="0" fontId="7" fillId="0" borderId="10" xfId="3" applyFont="1" applyBorder="1" applyAlignment="1">
      <alignment horizontal="left" vertical="center" wrapText="1" indent="1"/>
    </xf>
    <xf numFmtId="0" fontId="7" fillId="0" borderId="20" xfId="3" applyFont="1" applyBorder="1" applyAlignment="1">
      <alignment horizontal="left" vertical="center" wrapText="1" indent="1"/>
    </xf>
    <xf numFmtId="0" fontId="7" fillId="0" borderId="11" xfId="3" applyFont="1" applyBorder="1" applyAlignment="1">
      <alignment horizontal="left" vertical="center" wrapText="1" indent="1"/>
    </xf>
    <xf numFmtId="49" fontId="7" fillId="2" borderId="2" xfId="3" applyNumberFormat="1" applyFont="1" applyFill="1" applyBorder="1" applyAlignment="1">
      <alignment horizontal="center" vertical="center"/>
    </xf>
    <xf numFmtId="0" fontId="9" fillId="2" borderId="3" xfId="4" applyFont="1" applyFill="1" applyBorder="1" applyAlignment="1">
      <alignment horizontal="center" vertical="center"/>
    </xf>
    <xf numFmtId="0" fontId="2" fillId="0" borderId="0" xfId="2" applyFont="1" applyAlignment="1">
      <alignment horizontal="right"/>
    </xf>
    <xf numFmtId="0" fontId="4" fillId="0" borderId="0" xfId="1" applyFont="1" applyAlignment="1">
      <alignment horizontal="center"/>
    </xf>
    <xf numFmtId="0" fontId="5" fillId="0" borderId="0" xfId="4" applyFont="1" applyFill="1" applyAlignment="1">
      <alignment horizontal="center"/>
    </xf>
    <xf numFmtId="0" fontId="5" fillId="0" borderId="0" xfId="4" applyFont="1" applyAlignment="1">
      <alignment horizontal="center"/>
    </xf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38" xfId="3" applyFont="1" applyBorder="1" applyAlignment="1">
      <alignment horizontal="center" vertical="center"/>
    </xf>
    <xf numFmtId="0" fontId="7" fillId="2" borderId="2" xfId="3" applyFont="1" applyFill="1" applyBorder="1" applyAlignment="1">
      <alignment horizontal="left" vertical="center" wrapText="1" indent="1"/>
    </xf>
    <xf numFmtId="0" fontId="7" fillId="2" borderId="38" xfId="3" applyFont="1" applyFill="1" applyBorder="1" applyAlignment="1">
      <alignment horizontal="left" vertical="center" wrapText="1" indent="1"/>
    </xf>
    <xf numFmtId="0" fontId="7" fillId="2" borderId="3" xfId="3" applyFont="1" applyFill="1" applyBorder="1" applyAlignment="1">
      <alignment horizontal="left" vertical="center" wrapText="1" indent="1"/>
    </xf>
  </cellXfs>
  <cellStyles count="8">
    <cellStyle name="čárky 2" xfId="5"/>
    <cellStyle name="Normální" xfId="0" builtinId="0"/>
    <cellStyle name="Normální 11" xfId="4"/>
    <cellStyle name="Normální 2" xfId="7"/>
    <cellStyle name="normální 2 2" xfId="6"/>
    <cellStyle name="normální_2. Rozpočet 2007 - tabulky" xfId="1"/>
    <cellStyle name="normální_Rozpis výdajů 03 bez PO 2" xfId="3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selection activeCell="H34" sqref="H34"/>
    </sheetView>
  </sheetViews>
  <sheetFormatPr defaultRowHeight="12.75" x14ac:dyDescent="0.2"/>
  <cols>
    <col min="1" max="1" width="36.5703125" style="53" bestFit="1" customWidth="1"/>
    <col min="2" max="2" width="7.28515625" style="53" customWidth="1"/>
    <col min="3" max="3" width="13.85546875" style="53" customWidth="1"/>
    <col min="4" max="4" width="10" style="53" bestFit="1" customWidth="1"/>
    <col min="5" max="5" width="14.140625" style="53" customWidth="1"/>
    <col min="6" max="9" width="9.140625" style="53"/>
    <col min="10" max="10" width="11.7109375" style="53" bestFit="1" customWidth="1"/>
    <col min="11" max="256" width="9.140625" style="53"/>
    <col min="257" max="257" width="36.5703125" style="53" bestFit="1" customWidth="1"/>
    <col min="258" max="258" width="7.28515625" style="53" customWidth="1"/>
    <col min="259" max="259" width="13.85546875" style="53" customWidth="1"/>
    <col min="260" max="260" width="10" style="53" bestFit="1" customWidth="1"/>
    <col min="261" max="261" width="14.140625" style="53" customWidth="1"/>
    <col min="262" max="265" width="9.140625" style="53"/>
    <col min="266" max="266" width="11.7109375" style="53" bestFit="1" customWidth="1"/>
    <col min="267" max="512" width="9.140625" style="53"/>
    <col min="513" max="513" width="36.5703125" style="53" bestFit="1" customWidth="1"/>
    <col min="514" max="514" width="7.28515625" style="53" customWidth="1"/>
    <col min="515" max="515" width="13.85546875" style="53" customWidth="1"/>
    <col min="516" max="516" width="10" style="53" bestFit="1" customWidth="1"/>
    <col min="517" max="517" width="14.140625" style="53" customWidth="1"/>
    <col min="518" max="521" width="9.140625" style="53"/>
    <col min="522" max="522" width="11.7109375" style="53" bestFit="1" customWidth="1"/>
    <col min="523" max="768" width="9.140625" style="53"/>
    <col min="769" max="769" width="36.5703125" style="53" bestFit="1" customWidth="1"/>
    <col min="770" max="770" width="7.28515625" style="53" customWidth="1"/>
    <col min="771" max="771" width="13.85546875" style="53" customWidth="1"/>
    <col min="772" max="772" width="10" style="53" bestFit="1" customWidth="1"/>
    <col min="773" max="773" width="14.140625" style="53" customWidth="1"/>
    <col min="774" max="777" width="9.140625" style="53"/>
    <col min="778" max="778" width="11.7109375" style="53" bestFit="1" customWidth="1"/>
    <col min="779" max="1024" width="9.140625" style="53"/>
    <col min="1025" max="1025" width="36.5703125" style="53" bestFit="1" customWidth="1"/>
    <col min="1026" max="1026" width="7.28515625" style="53" customWidth="1"/>
    <col min="1027" max="1027" width="13.85546875" style="53" customWidth="1"/>
    <col min="1028" max="1028" width="10" style="53" bestFit="1" customWidth="1"/>
    <col min="1029" max="1029" width="14.140625" style="53" customWidth="1"/>
    <col min="1030" max="1033" width="9.140625" style="53"/>
    <col min="1034" max="1034" width="11.7109375" style="53" bestFit="1" customWidth="1"/>
    <col min="1035" max="1280" width="9.140625" style="53"/>
    <col min="1281" max="1281" width="36.5703125" style="53" bestFit="1" customWidth="1"/>
    <col min="1282" max="1282" width="7.28515625" style="53" customWidth="1"/>
    <col min="1283" max="1283" width="13.85546875" style="53" customWidth="1"/>
    <col min="1284" max="1284" width="10" style="53" bestFit="1" customWidth="1"/>
    <col min="1285" max="1285" width="14.140625" style="53" customWidth="1"/>
    <col min="1286" max="1289" width="9.140625" style="53"/>
    <col min="1290" max="1290" width="11.7109375" style="53" bestFit="1" customWidth="1"/>
    <col min="1291" max="1536" width="9.140625" style="53"/>
    <col min="1537" max="1537" width="36.5703125" style="53" bestFit="1" customWidth="1"/>
    <col min="1538" max="1538" width="7.28515625" style="53" customWidth="1"/>
    <col min="1539" max="1539" width="13.85546875" style="53" customWidth="1"/>
    <col min="1540" max="1540" width="10" style="53" bestFit="1" customWidth="1"/>
    <col min="1541" max="1541" width="14.140625" style="53" customWidth="1"/>
    <col min="1542" max="1545" width="9.140625" style="53"/>
    <col min="1546" max="1546" width="11.7109375" style="53" bestFit="1" customWidth="1"/>
    <col min="1547" max="1792" width="9.140625" style="53"/>
    <col min="1793" max="1793" width="36.5703125" style="53" bestFit="1" customWidth="1"/>
    <col min="1794" max="1794" width="7.28515625" style="53" customWidth="1"/>
    <col min="1795" max="1795" width="13.85546875" style="53" customWidth="1"/>
    <col min="1796" max="1796" width="10" style="53" bestFit="1" customWidth="1"/>
    <col min="1797" max="1797" width="14.140625" style="53" customWidth="1"/>
    <col min="1798" max="1801" width="9.140625" style="53"/>
    <col min="1802" max="1802" width="11.7109375" style="53" bestFit="1" customWidth="1"/>
    <col min="1803" max="2048" width="9.140625" style="53"/>
    <col min="2049" max="2049" width="36.5703125" style="53" bestFit="1" customWidth="1"/>
    <col min="2050" max="2050" width="7.28515625" style="53" customWidth="1"/>
    <col min="2051" max="2051" width="13.85546875" style="53" customWidth="1"/>
    <col min="2052" max="2052" width="10" style="53" bestFit="1" customWidth="1"/>
    <col min="2053" max="2053" width="14.140625" style="53" customWidth="1"/>
    <col min="2054" max="2057" width="9.140625" style="53"/>
    <col min="2058" max="2058" width="11.7109375" style="53" bestFit="1" customWidth="1"/>
    <col min="2059" max="2304" width="9.140625" style="53"/>
    <col min="2305" max="2305" width="36.5703125" style="53" bestFit="1" customWidth="1"/>
    <col min="2306" max="2306" width="7.28515625" style="53" customWidth="1"/>
    <col min="2307" max="2307" width="13.85546875" style="53" customWidth="1"/>
    <col min="2308" max="2308" width="10" style="53" bestFit="1" customWidth="1"/>
    <col min="2309" max="2309" width="14.140625" style="53" customWidth="1"/>
    <col min="2310" max="2313" width="9.140625" style="53"/>
    <col min="2314" max="2314" width="11.7109375" style="53" bestFit="1" customWidth="1"/>
    <col min="2315" max="2560" width="9.140625" style="53"/>
    <col min="2561" max="2561" width="36.5703125" style="53" bestFit="1" customWidth="1"/>
    <col min="2562" max="2562" width="7.28515625" style="53" customWidth="1"/>
    <col min="2563" max="2563" width="13.85546875" style="53" customWidth="1"/>
    <col min="2564" max="2564" width="10" style="53" bestFit="1" customWidth="1"/>
    <col min="2565" max="2565" width="14.140625" style="53" customWidth="1"/>
    <col min="2566" max="2569" width="9.140625" style="53"/>
    <col min="2570" max="2570" width="11.7109375" style="53" bestFit="1" customWidth="1"/>
    <col min="2571" max="2816" width="9.140625" style="53"/>
    <col min="2817" max="2817" width="36.5703125" style="53" bestFit="1" customWidth="1"/>
    <col min="2818" max="2818" width="7.28515625" style="53" customWidth="1"/>
    <col min="2819" max="2819" width="13.85546875" style="53" customWidth="1"/>
    <col min="2820" max="2820" width="10" style="53" bestFit="1" customWidth="1"/>
    <col min="2821" max="2821" width="14.140625" style="53" customWidth="1"/>
    <col min="2822" max="2825" width="9.140625" style="53"/>
    <col min="2826" max="2826" width="11.7109375" style="53" bestFit="1" customWidth="1"/>
    <col min="2827" max="3072" width="9.140625" style="53"/>
    <col min="3073" max="3073" width="36.5703125" style="53" bestFit="1" customWidth="1"/>
    <col min="3074" max="3074" width="7.28515625" style="53" customWidth="1"/>
    <col min="3075" max="3075" width="13.85546875" style="53" customWidth="1"/>
    <col min="3076" max="3076" width="10" style="53" bestFit="1" customWidth="1"/>
    <col min="3077" max="3077" width="14.140625" style="53" customWidth="1"/>
    <col min="3078" max="3081" width="9.140625" style="53"/>
    <col min="3082" max="3082" width="11.7109375" style="53" bestFit="1" customWidth="1"/>
    <col min="3083" max="3328" width="9.140625" style="53"/>
    <col min="3329" max="3329" width="36.5703125" style="53" bestFit="1" customWidth="1"/>
    <col min="3330" max="3330" width="7.28515625" style="53" customWidth="1"/>
    <col min="3331" max="3331" width="13.85546875" style="53" customWidth="1"/>
    <col min="3332" max="3332" width="10" style="53" bestFit="1" customWidth="1"/>
    <col min="3333" max="3333" width="14.140625" style="53" customWidth="1"/>
    <col min="3334" max="3337" width="9.140625" style="53"/>
    <col min="3338" max="3338" width="11.7109375" style="53" bestFit="1" customWidth="1"/>
    <col min="3339" max="3584" width="9.140625" style="53"/>
    <col min="3585" max="3585" width="36.5703125" style="53" bestFit="1" customWidth="1"/>
    <col min="3586" max="3586" width="7.28515625" style="53" customWidth="1"/>
    <col min="3587" max="3587" width="13.85546875" style="53" customWidth="1"/>
    <col min="3588" max="3588" width="10" style="53" bestFit="1" customWidth="1"/>
    <col min="3589" max="3589" width="14.140625" style="53" customWidth="1"/>
    <col min="3590" max="3593" width="9.140625" style="53"/>
    <col min="3594" max="3594" width="11.7109375" style="53" bestFit="1" customWidth="1"/>
    <col min="3595" max="3840" width="9.140625" style="53"/>
    <col min="3841" max="3841" width="36.5703125" style="53" bestFit="1" customWidth="1"/>
    <col min="3842" max="3842" width="7.28515625" style="53" customWidth="1"/>
    <col min="3843" max="3843" width="13.85546875" style="53" customWidth="1"/>
    <col min="3844" max="3844" width="10" style="53" bestFit="1" customWidth="1"/>
    <col min="3845" max="3845" width="14.140625" style="53" customWidth="1"/>
    <col min="3846" max="3849" width="9.140625" style="53"/>
    <col min="3850" max="3850" width="11.7109375" style="53" bestFit="1" customWidth="1"/>
    <col min="3851" max="4096" width="9.140625" style="53"/>
    <col min="4097" max="4097" width="36.5703125" style="53" bestFit="1" customWidth="1"/>
    <col min="4098" max="4098" width="7.28515625" style="53" customWidth="1"/>
    <col min="4099" max="4099" width="13.85546875" style="53" customWidth="1"/>
    <col min="4100" max="4100" width="10" style="53" bestFit="1" customWidth="1"/>
    <col min="4101" max="4101" width="14.140625" style="53" customWidth="1"/>
    <col min="4102" max="4105" width="9.140625" style="53"/>
    <col min="4106" max="4106" width="11.7109375" style="53" bestFit="1" customWidth="1"/>
    <col min="4107" max="4352" width="9.140625" style="53"/>
    <col min="4353" max="4353" width="36.5703125" style="53" bestFit="1" customWidth="1"/>
    <col min="4354" max="4354" width="7.28515625" style="53" customWidth="1"/>
    <col min="4355" max="4355" width="13.85546875" style="53" customWidth="1"/>
    <col min="4356" max="4356" width="10" style="53" bestFit="1" customWidth="1"/>
    <col min="4357" max="4357" width="14.140625" style="53" customWidth="1"/>
    <col min="4358" max="4361" width="9.140625" style="53"/>
    <col min="4362" max="4362" width="11.7109375" style="53" bestFit="1" customWidth="1"/>
    <col min="4363" max="4608" width="9.140625" style="53"/>
    <col min="4609" max="4609" width="36.5703125" style="53" bestFit="1" customWidth="1"/>
    <col min="4610" max="4610" width="7.28515625" style="53" customWidth="1"/>
    <col min="4611" max="4611" width="13.85546875" style="53" customWidth="1"/>
    <col min="4612" max="4612" width="10" style="53" bestFit="1" customWidth="1"/>
    <col min="4613" max="4613" width="14.140625" style="53" customWidth="1"/>
    <col min="4614" max="4617" width="9.140625" style="53"/>
    <col min="4618" max="4618" width="11.7109375" style="53" bestFit="1" customWidth="1"/>
    <col min="4619" max="4864" width="9.140625" style="53"/>
    <col min="4865" max="4865" width="36.5703125" style="53" bestFit="1" customWidth="1"/>
    <col min="4866" max="4866" width="7.28515625" style="53" customWidth="1"/>
    <col min="4867" max="4867" width="13.85546875" style="53" customWidth="1"/>
    <col min="4868" max="4868" width="10" style="53" bestFit="1" customWidth="1"/>
    <col min="4869" max="4869" width="14.140625" style="53" customWidth="1"/>
    <col min="4870" max="4873" width="9.140625" style="53"/>
    <col min="4874" max="4874" width="11.7109375" style="53" bestFit="1" customWidth="1"/>
    <col min="4875" max="5120" width="9.140625" style="53"/>
    <col min="5121" max="5121" width="36.5703125" style="53" bestFit="1" customWidth="1"/>
    <col min="5122" max="5122" width="7.28515625" style="53" customWidth="1"/>
    <col min="5123" max="5123" width="13.85546875" style="53" customWidth="1"/>
    <col min="5124" max="5124" width="10" style="53" bestFit="1" customWidth="1"/>
    <col min="5125" max="5125" width="14.140625" style="53" customWidth="1"/>
    <col min="5126" max="5129" width="9.140625" style="53"/>
    <col min="5130" max="5130" width="11.7109375" style="53" bestFit="1" customWidth="1"/>
    <col min="5131" max="5376" width="9.140625" style="53"/>
    <col min="5377" max="5377" width="36.5703125" style="53" bestFit="1" customWidth="1"/>
    <col min="5378" max="5378" width="7.28515625" style="53" customWidth="1"/>
    <col min="5379" max="5379" width="13.85546875" style="53" customWidth="1"/>
    <col min="5380" max="5380" width="10" style="53" bestFit="1" customWidth="1"/>
    <col min="5381" max="5381" width="14.140625" style="53" customWidth="1"/>
    <col min="5382" max="5385" width="9.140625" style="53"/>
    <col min="5386" max="5386" width="11.7109375" style="53" bestFit="1" customWidth="1"/>
    <col min="5387" max="5632" width="9.140625" style="53"/>
    <col min="5633" max="5633" width="36.5703125" style="53" bestFit="1" customWidth="1"/>
    <col min="5634" max="5634" width="7.28515625" style="53" customWidth="1"/>
    <col min="5635" max="5635" width="13.85546875" style="53" customWidth="1"/>
    <col min="5636" max="5636" width="10" style="53" bestFit="1" customWidth="1"/>
    <col min="5637" max="5637" width="14.140625" style="53" customWidth="1"/>
    <col min="5638" max="5641" width="9.140625" style="53"/>
    <col min="5642" max="5642" width="11.7109375" style="53" bestFit="1" customWidth="1"/>
    <col min="5643" max="5888" width="9.140625" style="53"/>
    <col min="5889" max="5889" width="36.5703125" style="53" bestFit="1" customWidth="1"/>
    <col min="5890" max="5890" width="7.28515625" style="53" customWidth="1"/>
    <col min="5891" max="5891" width="13.85546875" style="53" customWidth="1"/>
    <col min="5892" max="5892" width="10" style="53" bestFit="1" customWidth="1"/>
    <col min="5893" max="5893" width="14.140625" style="53" customWidth="1"/>
    <col min="5894" max="5897" width="9.140625" style="53"/>
    <col min="5898" max="5898" width="11.7109375" style="53" bestFit="1" customWidth="1"/>
    <col min="5899" max="6144" width="9.140625" style="53"/>
    <col min="6145" max="6145" width="36.5703125" style="53" bestFit="1" customWidth="1"/>
    <col min="6146" max="6146" width="7.28515625" style="53" customWidth="1"/>
    <col min="6147" max="6147" width="13.85546875" style="53" customWidth="1"/>
    <col min="6148" max="6148" width="10" style="53" bestFit="1" customWidth="1"/>
    <col min="6149" max="6149" width="14.140625" style="53" customWidth="1"/>
    <col min="6150" max="6153" width="9.140625" style="53"/>
    <col min="6154" max="6154" width="11.7109375" style="53" bestFit="1" customWidth="1"/>
    <col min="6155" max="6400" width="9.140625" style="53"/>
    <col min="6401" max="6401" width="36.5703125" style="53" bestFit="1" customWidth="1"/>
    <col min="6402" max="6402" width="7.28515625" style="53" customWidth="1"/>
    <col min="6403" max="6403" width="13.85546875" style="53" customWidth="1"/>
    <col min="6404" max="6404" width="10" style="53" bestFit="1" customWidth="1"/>
    <col min="6405" max="6405" width="14.140625" style="53" customWidth="1"/>
    <col min="6406" max="6409" width="9.140625" style="53"/>
    <col min="6410" max="6410" width="11.7109375" style="53" bestFit="1" customWidth="1"/>
    <col min="6411" max="6656" width="9.140625" style="53"/>
    <col min="6657" max="6657" width="36.5703125" style="53" bestFit="1" customWidth="1"/>
    <col min="6658" max="6658" width="7.28515625" style="53" customWidth="1"/>
    <col min="6659" max="6659" width="13.85546875" style="53" customWidth="1"/>
    <col min="6660" max="6660" width="10" style="53" bestFit="1" customWidth="1"/>
    <col min="6661" max="6661" width="14.140625" style="53" customWidth="1"/>
    <col min="6662" max="6665" width="9.140625" style="53"/>
    <col min="6666" max="6666" width="11.7109375" style="53" bestFit="1" customWidth="1"/>
    <col min="6667" max="6912" width="9.140625" style="53"/>
    <col min="6913" max="6913" width="36.5703125" style="53" bestFit="1" customWidth="1"/>
    <col min="6914" max="6914" width="7.28515625" style="53" customWidth="1"/>
    <col min="6915" max="6915" width="13.85546875" style="53" customWidth="1"/>
    <col min="6916" max="6916" width="10" style="53" bestFit="1" customWidth="1"/>
    <col min="6917" max="6917" width="14.140625" style="53" customWidth="1"/>
    <col min="6918" max="6921" width="9.140625" style="53"/>
    <col min="6922" max="6922" width="11.7109375" style="53" bestFit="1" customWidth="1"/>
    <col min="6923" max="7168" width="9.140625" style="53"/>
    <col min="7169" max="7169" width="36.5703125" style="53" bestFit="1" customWidth="1"/>
    <col min="7170" max="7170" width="7.28515625" style="53" customWidth="1"/>
    <col min="7171" max="7171" width="13.85546875" style="53" customWidth="1"/>
    <col min="7172" max="7172" width="10" style="53" bestFit="1" customWidth="1"/>
    <col min="7173" max="7173" width="14.140625" style="53" customWidth="1"/>
    <col min="7174" max="7177" width="9.140625" style="53"/>
    <col min="7178" max="7178" width="11.7109375" style="53" bestFit="1" customWidth="1"/>
    <col min="7179" max="7424" width="9.140625" style="53"/>
    <col min="7425" max="7425" width="36.5703125" style="53" bestFit="1" customWidth="1"/>
    <col min="7426" max="7426" width="7.28515625" style="53" customWidth="1"/>
    <col min="7427" max="7427" width="13.85546875" style="53" customWidth="1"/>
    <col min="7428" max="7428" width="10" style="53" bestFit="1" customWidth="1"/>
    <col min="7429" max="7429" width="14.140625" style="53" customWidth="1"/>
    <col min="7430" max="7433" width="9.140625" style="53"/>
    <col min="7434" max="7434" width="11.7109375" style="53" bestFit="1" customWidth="1"/>
    <col min="7435" max="7680" width="9.140625" style="53"/>
    <col min="7681" max="7681" width="36.5703125" style="53" bestFit="1" customWidth="1"/>
    <col min="7682" max="7682" width="7.28515625" style="53" customWidth="1"/>
    <col min="7683" max="7683" width="13.85546875" style="53" customWidth="1"/>
    <col min="7684" max="7684" width="10" style="53" bestFit="1" customWidth="1"/>
    <col min="7685" max="7685" width="14.140625" style="53" customWidth="1"/>
    <col min="7686" max="7689" width="9.140625" style="53"/>
    <col min="7690" max="7690" width="11.7109375" style="53" bestFit="1" customWidth="1"/>
    <col min="7691" max="7936" width="9.140625" style="53"/>
    <col min="7937" max="7937" width="36.5703125" style="53" bestFit="1" customWidth="1"/>
    <col min="7938" max="7938" width="7.28515625" style="53" customWidth="1"/>
    <col min="7939" max="7939" width="13.85546875" style="53" customWidth="1"/>
    <col min="7940" max="7940" width="10" style="53" bestFit="1" customWidth="1"/>
    <col min="7941" max="7941" width="14.140625" style="53" customWidth="1"/>
    <col min="7942" max="7945" width="9.140625" style="53"/>
    <col min="7946" max="7946" width="11.7109375" style="53" bestFit="1" customWidth="1"/>
    <col min="7947" max="8192" width="9.140625" style="53"/>
    <col min="8193" max="8193" width="36.5703125" style="53" bestFit="1" customWidth="1"/>
    <col min="8194" max="8194" width="7.28515625" style="53" customWidth="1"/>
    <col min="8195" max="8195" width="13.85546875" style="53" customWidth="1"/>
    <col min="8196" max="8196" width="10" style="53" bestFit="1" customWidth="1"/>
    <col min="8197" max="8197" width="14.140625" style="53" customWidth="1"/>
    <col min="8198" max="8201" width="9.140625" style="53"/>
    <col min="8202" max="8202" width="11.7109375" style="53" bestFit="1" customWidth="1"/>
    <col min="8203" max="8448" width="9.140625" style="53"/>
    <col min="8449" max="8449" width="36.5703125" style="53" bestFit="1" customWidth="1"/>
    <col min="8450" max="8450" width="7.28515625" style="53" customWidth="1"/>
    <col min="8451" max="8451" width="13.85546875" style="53" customWidth="1"/>
    <col min="8452" max="8452" width="10" style="53" bestFit="1" customWidth="1"/>
    <col min="8453" max="8453" width="14.140625" style="53" customWidth="1"/>
    <col min="8454" max="8457" width="9.140625" style="53"/>
    <col min="8458" max="8458" width="11.7109375" style="53" bestFit="1" customWidth="1"/>
    <col min="8459" max="8704" width="9.140625" style="53"/>
    <col min="8705" max="8705" width="36.5703125" style="53" bestFit="1" customWidth="1"/>
    <col min="8706" max="8706" width="7.28515625" style="53" customWidth="1"/>
    <col min="8707" max="8707" width="13.85546875" style="53" customWidth="1"/>
    <col min="8708" max="8708" width="10" style="53" bestFit="1" customWidth="1"/>
    <col min="8709" max="8709" width="14.140625" style="53" customWidth="1"/>
    <col min="8710" max="8713" width="9.140625" style="53"/>
    <col min="8714" max="8714" width="11.7109375" style="53" bestFit="1" customWidth="1"/>
    <col min="8715" max="8960" width="9.140625" style="53"/>
    <col min="8961" max="8961" width="36.5703125" style="53" bestFit="1" customWidth="1"/>
    <col min="8962" max="8962" width="7.28515625" style="53" customWidth="1"/>
    <col min="8963" max="8963" width="13.85546875" style="53" customWidth="1"/>
    <col min="8964" max="8964" width="10" style="53" bestFit="1" customWidth="1"/>
    <col min="8965" max="8965" width="14.140625" style="53" customWidth="1"/>
    <col min="8966" max="8969" width="9.140625" style="53"/>
    <col min="8970" max="8970" width="11.7109375" style="53" bestFit="1" customWidth="1"/>
    <col min="8971" max="9216" width="9.140625" style="53"/>
    <col min="9217" max="9217" width="36.5703125" style="53" bestFit="1" customWidth="1"/>
    <col min="9218" max="9218" width="7.28515625" style="53" customWidth="1"/>
    <col min="9219" max="9219" width="13.85546875" style="53" customWidth="1"/>
    <col min="9220" max="9220" width="10" style="53" bestFit="1" customWidth="1"/>
    <col min="9221" max="9221" width="14.140625" style="53" customWidth="1"/>
    <col min="9222" max="9225" width="9.140625" style="53"/>
    <col min="9226" max="9226" width="11.7109375" style="53" bestFit="1" customWidth="1"/>
    <col min="9227" max="9472" width="9.140625" style="53"/>
    <col min="9473" max="9473" width="36.5703125" style="53" bestFit="1" customWidth="1"/>
    <col min="9474" max="9474" width="7.28515625" style="53" customWidth="1"/>
    <col min="9475" max="9475" width="13.85546875" style="53" customWidth="1"/>
    <col min="9476" max="9476" width="10" style="53" bestFit="1" customWidth="1"/>
    <col min="9477" max="9477" width="14.140625" style="53" customWidth="1"/>
    <col min="9478" max="9481" width="9.140625" style="53"/>
    <col min="9482" max="9482" width="11.7109375" style="53" bestFit="1" customWidth="1"/>
    <col min="9483" max="9728" width="9.140625" style="53"/>
    <col min="9729" max="9729" width="36.5703125" style="53" bestFit="1" customWidth="1"/>
    <col min="9730" max="9730" width="7.28515625" style="53" customWidth="1"/>
    <col min="9731" max="9731" width="13.85546875" style="53" customWidth="1"/>
    <col min="9732" max="9732" width="10" style="53" bestFit="1" customWidth="1"/>
    <col min="9733" max="9733" width="14.140625" style="53" customWidth="1"/>
    <col min="9734" max="9737" width="9.140625" style="53"/>
    <col min="9738" max="9738" width="11.7109375" style="53" bestFit="1" customWidth="1"/>
    <col min="9739" max="9984" width="9.140625" style="53"/>
    <col min="9985" max="9985" width="36.5703125" style="53" bestFit="1" customWidth="1"/>
    <col min="9986" max="9986" width="7.28515625" style="53" customWidth="1"/>
    <col min="9987" max="9987" width="13.85546875" style="53" customWidth="1"/>
    <col min="9988" max="9988" width="10" style="53" bestFit="1" customWidth="1"/>
    <col min="9989" max="9989" width="14.140625" style="53" customWidth="1"/>
    <col min="9990" max="9993" width="9.140625" style="53"/>
    <col min="9994" max="9994" width="11.7109375" style="53" bestFit="1" customWidth="1"/>
    <col min="9995" max="10240" width="9.140625" style="53"/>
    <col min="10241" max="10241" width="36.5703125" style="53" bestFit="1" customWidth="1"/>
    <col min="10242" max="10242" width="7.28515625" style="53" customWidth="1"/>
    <col min="10243" max="10243" width="13.85546875" style="53" customWidth="1"/>
    <col min="10244" max="10244" width="10" style="53" bestFit="1" customWidth="1"/>
    <col min="10245" max="10245" width="14.140625" style="53" customWidth="1"/>
    <col min="10246" max="10249" width="9.140625" style="53"/>
    <col min="10250" max="10250" width="11.7109375" style="53" bestFit="1" customWidth="1"/>
    <col min="10251" max="10496" width="9.140625" style="53"/>
    <col min="10497" max="10497" width="36.5703125" style="53" bestFit="1" customWidth="1"/>
    <col min="10498" max="10498" width="7.28515625" style="53" customWidth="1"/>
    <col min="10499" max="10499" width="13.85546875" style="53" customWidth="1"/>
    <col min="10500" max="10500" width="10" style="53" bestFit="1" customWidth="1"/>
    <col min="10501" max="10501" width="14.140625" style="53" customWidth="1"/>
    <col min="10502" max="10505" width="9.140625" style="53"/>
    <col min="10506" max="10506" width="11.7109375" style="53" bestFit="1" customWidth="1"/>
    <col min="10507" max="10752" width="9.140625" style="53"/>
    <col min="10753" max="10753" width="36.5703125" style="53" bestFit="1" customWidth="1"/>
    <col min="10754" max="10754" width="7.28515625" style="53" customWidth="1"/>
    <col min="10755" max="10755" width="13.85546875" style="53" customWidth="1"/>
    <col min="10756" max="10756" width="10" style="53" bestFit="1" customWidth="1"/>
    <col min="10757" max="10757" width="14.140625" style="53" customWidth="1"/>
    <col min="10758" max="10761" width="9.140625" style="53"/>
    <col min="10762" max="10762" width="11.7109375" style="53" bestFit="1" customWidth="1"/>
    <col min="10763" max="11008" width="9.140625" style="53"/>
    <col min="11009" max="11009" width="36.5703125" style="53" bestFit="1" customWidth="1"/>
    <col min="11010" max="11010" width="7.28515625" style="53" customWidth="1"/>
    <col min="11011" max="11011" width="13.85546875" style="53" customWidth="1"/>
    <col min="11012" max="11012" width="10" style="53" bestFit="1" customWidth="1"/>
    <col min="11013" max="11013" width="14.140625" style="53" customWidth="1"/>
    <col min="11014" max="11017" width="9.140625" style="53"/>
    <col min="11018" max="11018" width="11.7109375" style="53" bestFit="1" customWidth="1"/>
    <col min="11019" max="11264" width="9.140625" style="53"/>
    <col min="11265" max="11265" width="36.5703125" style="53" bestFit="1" customWidth="1"/>
    <col min="11266" max="11266" width="7.28515625" style="53" customWidth="1"/>
    <col min="11267" max="11267" width="13.85546875" style="53" customWidth="1"/>
    <col min="11268" max="11268" width="10" style="53" bestFit="1" customWidth="1"/>
    <col min="11269" max="11269" width="14.140625" style="53" customWidth="1"/>
    <col min="11270" max="11273" width="9.140625" style="53"/>
    <col min="11274" max="11274" width="11.7109375" style="53" bestFit="1" customWidth="1"/>
    <col min="11275" max="11520" width="9.140625" style="53"/>
    <col min="11521" max="11521" width="36.5703125" style="53" bestFit="1" customWidth="1"/>
    <col min="11522" max="11522" width="7.28515625" style="53" customWidth="1"/>
    <col min="11523" max="11523" width="13.85546875" style="53" customWidth="1"/>
    <col min="11524" max="11524" width="10" style="53" bestFit="1" customWidth="1"/>
    <col min="11525" max="11525" width="14.140625" style="53" customWidth="1"/>
    <col min="11526" max="11529" width="9.140625" style="53"/>
    <col min="11530" max="11530" width="11.7109375" style="53" bestFit="1" customWidth="1"/>
    <col min="11531" max="11776" width="9.140625" style="53"/>
    <col min="11777" max="11777" width="36.5703125" style="53" bestFit="1" customWidth="1"/>
    <col min="11778" max="11778" width="7.28515625" style="53" customWidth="1"/>
    <col min="11779" max="11779" width="13.85546875" style="53" customWidth="1"/>
    <col min="11780" max="11780" width="10" style="53" bestFit="1" customWidth="1"/>
    <col min="11781" max="11781" width="14.140625" style="53" customWidth="1"/>
    <col min="11782" max="11785" width="9.140625" style="53"/>
    <col min="11786" max="11786" width="11.7109375" style="53" bestFit="1" customWidth="1"/>
    <col min="11787" max="12032" width="9.140625" style="53"/>
    <col min="12033" max="12033" width="36.5703125" style="53" bestFit="1" customWidth="1"/>
    <col min="12034" max="12034" width="7.28515625" style="53" customWidth="1"/>
    <col min="12035" max="12035" width="13.85546875" style="53" customWidth="1"/>
    <col min="12036" max="12036" width="10" style="53" bestFit="1" customWidth="1"/>
    <col min="12037" max="12037" width="14.140625" style="53" customWidth="1"/>
    <col min="12038" max="12041" width="9.140625" style="53"/>
    <col min="12042" max="12042" width="11.7109375" style="53" bestFit="1" customWidth="1"/>
    <col min="12043" max="12288" width="9.140625" style="53"/>
    <col min="12289" max="12289" width="36.5703125" style="53" bestFit="1" customWidth="1"/>
    <col min="12290" max="12290" width="7.28515625" style="53" customWidth="1"/>
    <col min="12291" max="12291" width="13.85546875" style="53" customWidth="1"/>
    <col min="12292" max="12292" width="10" style="53" bestFit="1" customWidth="1"/>
    <col min="12293" max="12293" width="14.140625" style="53" customWidth="1"/>
    <col min="12294" max="12297" width="9.140625" style="53"/>
    <col min="12298" max="12298" width="11.7109375" style="53" bestFit="1" customWidth="1"/>
    <col min="12299" max="12544" width="9.140625" style="53"/>
    <col min="12545" max="12545" width="36.5703125" style="53" bestFit="1" customWidth="1"/>
    <col min="12546" max="12546" width="7.28515625" style="53" customWidth="1"/>
    <col min="12547" max="12547" width="13.85546875" style="53" customWidth="1"/>
    <col min="12548" max="12548" width="10" style="53" bestFit="1" customWidth="1"/>
    <col min="12549" max="12549" width="14.140625" style="53" customWidth="1"/>
    <col min="12550" max="12553" width="9.140625" style="53"/>
    <col min="12554" max="12554" width="11.7109375" style="53" bestFit="1" customWidth="1"/>
    <col min="12555" max="12800" width="9.140625" style="53"/>
    <col min="12801" max="12801" width="36.5703125" style="53" bestFit="1" customWidth="1"/>
    <col min="12802" max="12802" width="7.28515625" style="53" customWidth="1"/>
    <col min="12803" max="12803" width="13.85546875" style="53" customWidth="1"/>
    <col min="12804" max="12804" width="10" style="53" bestFit="1" customWidth="1"/>
    <col min="12805" max="12805" width="14.140625" style="53" customWidth="1"/>
    <col min="12806" max="12809" width="9.140625" style="53"/>
    <col min="12810" max="12810" width="11.7109375" style="53" bestFit="1" customWidth="1"/>
    <col min="12811" max="13056" width="9.140625" style="53"/>
    <col min="13057" max="13057" width="36.5703125" style="53" bestFit="1" customWidth="1"/>
    <col min="13058" max="13058" width="7.28515625" style="53" customWidth="1"/>
    <col min="13059" max="13059" width="13.85546875" style="53" customWidth="1"/>
    <col min="13060" max="13060" width="10" style="53" bestFit="1" customWidth="1"/>
    <col min="13061" max="13061" width="14.140625" style="53" customWidth="1"/>
    <col min="13062" max="13065" width="9.140625" style="53"/>
    <col min="13066" max="13066" width="11.7109375" style="53" bestFit="1" customWidth="1"/>
    <col min="13067" max="13312" width="9.140625" style="53"/>
    <col min="13313" max="13313" width="36.5703125" style="53" bestFit="1" customWidth="1"/>
    <col min="13314" max="13314" width="7.28515625" style="53" customWidth="1"/>
    <col min="13315" max="13315" width="13.85546875" style="53" customWidth="1"/>
    <col min="13316" max="13316" width="10" style="53" bestFit="1" customWidth="1"/>
    <col min="13317" max="13317" width="14.140625" style="53" customWidth="1"/>
    <col min="13318" max="13321" width="9.140625" style="53"/>
    <col min="13322" max="13322" width="11.7109375" style="53" bestFit="1" customWidth="1"/>
    <col min="13323" max="13568" width="9.140625" style="53"/>
    <col min="13569" max="13569" width="36.5703125" style="53" bestFit="1" customWidth="1"/>
    <col min="13570" max="13570" width="7.28515625" style="53" customWidth="1"/>
    <col min="13571" max="13571" width="13.85546875" style="53" customWidth="1"/>
    <col min="13572" max="13572" width="10" style="53" bestFit="1" customWidth="1"/>
    <col min="13573" max="13573" width="14.140625" style="53" customWidth="1"/>
    <col min="13574" max="13577" width="9.140625" style="53"/>
    <col min="13578" max="13578" width="11.7109375" style="53" bestFit="1" customWidth="1"/>
    <col min="13579" max="13824" width="9.140625" style="53"/>
    <col min="13825" max="13825" width="36.5703125" style="53" bestFit="1" customWidth="1"/>
    <col min="13826" max="13826" width="7.28515625" style="53" customWidth="1"/>
    <col min="13827" max="13827" width="13.85546875" style="53" customWidth="1"/>
    <col min="13828" max="13828" width="10" style="53" bestFit="1" customWidth="1"/>
    <col min="13829" max="13829" width="14.140625" style="53" customWidth="1"/>
    <col min="13830" max="13833" width="9.140625" style="53"/>
    <col min="13834" max="13834" width="11.7109375" style="53" bestFit="1" customWidth="1"/>
    <col min="13835" max="14080" width="9.140625" style="53"/>
    <col min="14081" max="14081" width="36.5703125" style="53" bestFit="1" customWidth="1"/>
    <col min="14082" max="14082" width="7.28515625" style="53" customWidth="1"/>
    <col min="14083" max="14083" width="13.85546875" style="53" customWidth="1"/>
    <col min="14084" max="14084" width="10" style="53" bestFit="1" customWidth="1"/>
    <col min="14085" max="14085" width="14.140625" style="53" customWidth="1"/>
    <col min="14086" max="14089" width="9.140625" style="53"/>
    <col min="14090" max="14090" width="11.7109375" style="53" bestFit="1" customWidth="1"/>
    <col min="14091" max="14336" width="9.140625" style="53"/>
    <col min="14337" max="14337" width="36.5703125" style="53" bestFit="1" customWidth="1"/>
    <col min="14338" max="14338" width="7.28515625" style="53" customWidth="1"/>
    <col min="14339" max="14339" width="13.85546875" style="53" customWidth="1"/>
    <col min="14340" max="14340" width="10" style="53" bestFit="1" customWidth="1"/>
    <col min="14341" max="14341" width="14.140625" style="53" customWidth="1"/>
    <col min="14342" max="14345" width="9.140625" style="53"/>
    <col min="14346" max="14346" width="11.7109375" style="53" bestFit="1" customWidth="1"/>
    <col min="14347" max="14592" width="9.140625" style="53"/>
    <col min="14593" max="14593" width="36.5703125" style="53" bestFit="1" customWidth="1"/>
    <col min="14594" max="14594" width="7.28515625" style="53" customWidth="1"/>
    <col min="14595" max="14595" width="13.85546875" style="53" customWidth="1"/>
    <col min="14596" max="14596" width="10" style="53" bestFit="1" customWidth="1"/>
    <col min="14597" max="14597" width="14.140625" style="53" customWidth="1"/>
    <col min="14598" max="14601" width="9.140625" style="53"/>
    <col min="14602" max="14602" width="11.7109375" style="53" bestFit="1" customWidth="1"/>
    <col min="14603" max="14848" width="9.140625" style="53"/>
    <col min="14849" max="14849" width="36.5703125" style="53" bestFit="1" customWidth="1"/>
    <col min="14850" max="14850" width="7.28515625" style="53" customWidth="1"/>
    <col min="14851" max="14851" width="13.85546875" style="53" customWidth="1"/>
    <col min="14852" max="14852" width="10" style="53" bestFit="1" customWidth="1"/>
    <col min="14853" max="14853" width="14.140625" style="53" customWidth="1"/>
    <col min="14854" max="14857" width="9.140625" style="53"/>
    <col min="14858" max="14858" width="11.7109375" style="53" bestFit="1" customWidth="1"/>
    <col min="14859" max="15104" width="9.140625" style="53"/>
    <col min="15105" max="15105" width="36.5703125" style="53" bestFit="1" customWidth="1"/>
    <col min="15106" max="15106" width="7.28515625" style="53" customWidth="1"/>
    <col min="15107" max="15107" width="13.85546875" style="53" customWidth="1"/>
    <col min="15108" max="15108" width="10" style="53" bestFit="1" customWidth="1"/>
    <col min="15109" max="15109" width="14.140625" style="53" customWidth="1"/>
    <col min="15110" max="15113" width="9.140625" style="53"/>
    <col min="15114" max="15114" width="11.7109375" style="53" bestFit="1" customWidth="1"/>
    <col min="15115" max="15360" width="9.140625" style="53"/>
    <col min="15361" max="15361" width="36.5703125" style="53" bestFit="1" customWidth="1"/>
    <col min="15362" max="15362" width="7.28515625" style="53" customWidth="1"/>
    <col min="15363" max="15363" width="13.85546875" style="53" customWidth="1"/>
    <col min="15364" max="15364" width="10" style="53" bestFit="1" customWidth="1"/>
    <col min="15365" max="15365" width="14.140625" style="53" customWidth="1"/>
    <col min="15366" max="15369" width="9.140625" style="53"/>
    <col min="15370" max="15370" width="11.7109375" style="53" bestFit="1" customWidth="1"/>
    <col min="15371" max="15616" width="9.140625" style="53"/>
    <col min="15617" max="15617" width="36.5703125" style="53" bestFit="1" customWidth="1"/>
    <col min="15618" max="15618" width="7.28515625" style="53" customWidth="1"/>
    <col min="15619" max="15619" width="13.85546875" style="53" customWidth="1"/>
    <col min="15620" max="15620" width="10" style="53" bestFit="1" customWidth="1"/>
    <col min="15621" max="15621" width="14.140625" style="53" customWidth="1"/>
    <col min="15622" max="15625" width="9.140625" style="53"/>
    <col min="15626" max="15626" width="11.7109375" style="53" bestFit="1" customWidth="1"/>
    <col min="15627" max="15872" width="9.140625" style="53"/>
    <col min="15873" max="15873" width="36.5703125" style="53" bestFit="1" customWidth="1"/>
    <col min="15874" max="15874" width="7.28515625" style="53" customWidth="1"/>
    <col min="15875" max="15875" width="13.85546875" style="53" customWidth="1"/>
    <col min="15876" max="15876" width="10" style="53" bestFit="1" customWidth="1"/>
    <col min="15877" max="15877" width="14.140625" style="53" customWidth="1"/>
    <col min="15878" max="15881" width="9.140625" style="53"/>
    <col min="15882" max="15882" width="11.7109375" style="53" bestFit="1" customWidth="1"/>
    <col min="15883" max="16128" width="9.140625" style="53"/>
    <col min="16129" max="16129" width="36.5703125" style="53" bestFit="1" customWidth="1"/>
    <col min="16130" max="16130" width="7.28515625" style="53" customWidth="1"/>
    <col min="16131" max="16131" width="13.85546875" style="53" customWidth="1"/>
    <col min="16132" max="16132" width="10" style="53" bestFit="1" customWidth="1"/>
    <col min="16133" max="16133" width="14.140625" style="53" customWidth="1"/>
    <col min="16134" max="16137" width="9.140625" style="53"/>
    <col min="16138" max="16138" width="11.7109375" style="53" bestFit="1" customWidth="1"/>
    <col min="16139" max="16384" width="9.140625" style="53"/>
  </cols>
  <sheetData>
    <row r="1" spans="1:10" ht="13.5" thickBot="1" x14ac:dyDescent="0.25">
      <c r="A1" s="150" t="s">
        <v>18</v>
      </c>
      <c r="B1" s="150"/>
      <c r="C1" s="51"/>
      <c r="D1" s="51"/>
      <c r="E1" s="52" t="s">
        <v>19</v>
      </c>
    </row>
    <row r="2" spans="1:10" ht="24.75" thickBot="1" x14ac:dyDescent="0.25">
      <c r="A2" s="54" t="s">
        <v>20</v>
      </c>
      <c r="B2" s="55" t="s">
        <v>21</v>
      </c>
      <c r="C2" s="56" t="s">
        <v>22</v>
      </c>
      <c r="D2" s="56" t="s">
        <v>23</v>
      </c>
      <c r="E2" s="56" t="s">
        <v>22</v>
      </c>
    </row>
    <row r="3" spans="1:10" ht="15" customHeight="1" x14ac:dyDescent="0.2">
      <c r="A3" s="57" t="s">
        <v>24</v>
      </c>
      <c r="B3" s="58" t="s">
        <v>25</v>
      </c>
      <c r="C3" s="59">
        <f>C4+C5+C6</f>
        <v>2365092.9900000002</v>
      </c>
      <c r="D3" s="59">
        <f>D4+D5+D6</f>
        <v>0</v>
      </c>
      <c r="E3" s="60">
        <f t="shared" ref="E3:E23" si="0">C3+D3</f>
        <v>2365092.9900000002</v>
      </c>
    </row>
    <row r="4" spans="1:10" ht="15" customHeight="1" x14ac:dyDescent="0.2">
      <c r="A4" s="61" t="s">
        <v>26</v>
      </c>
      <c r="B4" s="62" t="s">
        <v>27</v>
      </c>
      <c r="C4" s="63">
        <v>2220140.41</v>
      </c>
      <c r="D4" s="64">
        <v>0</v>
      </c>
      <c r="E4" s="65">
        <f t="shared" si="0"/>
        <v>2220140.41</v>
      </c>
      <c r="J4" s="66"/>
    </row>
    <row r="5" spans="1:10" ht="15" customHeight="1" x14ac:dyDescent="0.2">
      <c r="A5" s="61" t="s">
        <v>28</v>
      </c>
      <c r="B5" s="62" t="s">
        <v>29</v>
      </c>
      <c r="C5" s="63">
        <v>143427.02000000002</v>
      </c>
      <c r="D5" s="67">
        <v>0</v>
      </c>
      <c r="E5" s="65">
        <f t="shared" si="0"/>
        <v>143427.02000000002</v>
      </c>
    </row>
    <row r="6" spans="1:10" ht="15" customHeight="1" x14ac:dyDescent="0.2">
      <c r="A6" s="61" t="s">
        <v>30</v>
      </c>
      <c r="B6" s="62" t="s">
        <v>31</v>
      </c>
      <c r="C6" s="63">
        <v>1525.56</v>
      </c>
      <c r="D6" s="63">
        <v>0</v>
      </c>
      <c r="E6" s="65">
        <f t="shared" si="0"/>
        <v>1525.56</v>
      </c>
    </row>
    <row r="7" spans="1:10" ht="15" customHeight="1" x14ac:dyDescent="0.2">
      <c r="A7" s="68" t="s">
        <v>32</v>
      </c>
      <c r="B7" s="62" t="s">
        <v>33</v>
      </c>
      <c r="C7" s="69">
        <f>C8+C13</f>
        <v>4953233.8658099994</v>
      </c>
      <c r="D7" s="69">
        <f>D8+D13</f>
        <v>0</v>
      </c>
      <c r="E7" s="70">
        <f t="shared" si="0"/>
        <v>4953233.8658099994</v>
      </c>
    </row>
    <row r="8" spans="1:10" ht="15" customHeight="1" x14ac:dyDescent="0.2">
      <c r="A8" s="61" t="s">
        <v>34</v>
      </c>
      <c r="B8" s="62" t="s">
        <v>35</v>
      </c>
      <c r="C8" s="63">
        <f>C9+C10+C11+C12</f>
        <v>4169701.2202599999</v>
      </c>
      <c r="D8" s="63">
        <f>D9+D10+D11+D12</f>
        <v>0</v>
      </c>
      <c r="E8" s="71">
        <f t="shared" si="0"/>
        <v>4169701.2202599999</v>
      </c>
    </row>
    <row r="9" spans="1:10" ht="15" customHeight="1" x14ac:dyDescent="0.2">
      <c r="A9" s="61" t="s">
        <v>36</v>
      </c>
      <c r="B9" s="62" t="s">
        <v>37</v>
      </c>
      <c r="C9" s="63">
        <v>61072</v>
      </c>
      <c r="D9" s="63">
        <v>0</v>
      </c>
      <c r="E9" s="71">
        <f t="shared" si="0"/>
        <v>61072</v>
      </c>
    </row>
    <row r="10" spans="1:10" ht="15" customHeight="1" x14ac:dyDescent="0.2">
      <c r="A10" s="61" t="s">
        <v>38</v>
      </c>
      <c r="B10" s="62" t="s">
        <v>35</v>
      </c>
      <c r="C10" s="63">
        <v>4072471.7502600001</v>
      </c>
      <c r="D10" s="63">
        <v>0</v>
      </c>
      <c r="E10" s="71">
        <f t="shared" si="0"/>
        <v>4072471.7502600001</v>
      </c>
    </row>
    <row r="11" spans="1:10" ht="15" customHeight="1" x14ac:dyDescent="0.2">
      <c r="A11" s="61" t="s">
        <v>39</v>
      </c>
      <c r="B11" s="62" t="s">
        <v>40</v>
      </c>
      <c r="C11" s="63">
        <v>10935.650000000001</v>
      </c>
      <c r="D11" s="63">
        <v>0</v>
      </c>
      <c r="E11" s="71">
        <f>SUM(C11:D11)</f>
        <v>10935.650000000001</v>
      </c>
    </row>
    <row r="12" spans="1:10" ht="15" customHeight="1" x14ac:dyDescent="0.2">
      <c r="A12" s="61" t="s">
        <v>41</v>
      </c>
      <c r="B12" s="62">
        <v>4121</v>
      </c>
      <c r="C12" s="63">
        <v>25221.82</v>
      </c>
      <c r="D12" s="63">
        <v>0</v>
      </c>
      <c r="E12" s="71">
        <f>SUM(C12:D12)</f>
        <v>25221.82</v>
      </c>
    </row>
    <row r="13" spans="1:10" ht="15" customHeight="1" x14ac:dyDescent="0.2">
      <c r="A13" s="61" t="s">
        <v>42</v>
      </c>
      <c r="B13" s="62" t="s">
        <v>43</v>
      </c>
      <c r="C13" s="63">
        <f>C14+C15+C16</f>
        <v>783532.64555000002</v>
      </c>
      <c r="D13" s="63">
        <f>D14+D15+D16</f>
        <v>0</v>
      </c>
      <c r="E13" s="71">
        <f t="shared" si="0"/>
        <v>783532.64555000002</v>
      </c>
    </row>
    <row r="14" spans="1:10" ht="15" customHeight="1" x14ac:dyDescent="0.2">
      <c r="A14" s="61" t="s">
        <v>44</v>
      </c>
      <c r="B14" s="62" t="s">
        <v>43</v>
      </c>
      <c r="C14" s="63">
        <v>775625.10554999998</v>
      </c>
      <c r="D14" s="63">
        <v>0</v>
      </c>
      <c r="E14" s="71">
        <f t="shared" si="0"/>
        <v>775625.10554999998</v>
      </c>
    </row>
    <row r="15" spans="1:10" ht="15" customHeight="1" x14ac:dyDescent="0.2">
      <c r="A15" s="61" t="s">
        <v>45</v>
      </c>
      <c r="B15" s="62">
        <v>4221</v>
      </c>
      <c r="C15" s="63">
        <v>6412.8700000000008</v>
      </c>
      <c r="D15" s="63">
        <v>0</v>
      </c>
      <c r="E15" s="71">
        <f>SUM(C15:D15)</f>
        <v>6412.8700000000008</v>
      </c>
    </row>
    <row r="16" spans="1:10" ht="15" customHeight="1" x14ac:dyDescent="0.2">
      <c r="A16" s="61" t="s">
        <v>46</v>
      </c>
      <c r="B16" s="62">
        <v>4232</v>
      </c>
      <c r="C16" s="63">
        <v>1494.67</v>
      </c>
      <c r="D16" s="63">
        <v>0</v>
      </c>
      <c r="E16" s="71">
        <f>SUM(C16:D16)</f>
        <v>1494.67</v>
      </c>
    </row>
    <row r="17" spans="1:5" ht="15" customHeight="1" x14ac:dyDescent="0.2">
      <c r="A17" s="68" t="s">
        <v>47</v>
      </c>
      <c r="B17" s="72" t="s">
        <v>48</v>
      </c>
      <c r="C17" s="69">
        <f>C3+C7</f>
        <v>7318326.8558099996</v>
      </c>
      <c r="D17" s="69">
        <f>D3+D7</f>
        <v>0</v>
      </c>
      <c r="E17" s="70">
        <f t="shared" si="0"/>
        <v>7318326.8558099996</v>
      </c>
    </row>
    <row r="18" spans="1:5" ht="15" customHeight="1" x14ac:dyDescent="0.2">
      <c r="A18" s="68" t="s">
        <v>49</v>
      </c>
      <c r="B18" s="72" t="s">
        <v>50</v>
      </c>
      <c r="C18" s="69">
        <f>SUM(C19:C22)</f>
        <v>999724.52</v>
      </c>
      <c r="D18" s="69">
        <f>SUM(D19:D22)</f>
        <v>0</v>
      </c>
      <c r="E18" s="70">
        <f t="shared" si="0"/>
        <v>999724.52</v>
      </c>
    </row>
    <row r="19" spans="1:5" ht="15" customHeight="1" x14ac:dyDescent="0.2">
      <c r="A19" s="61" t="s">
        <v>51</v>
      </c>
      <c r="B19" s="62" t="s">
        <v>52</v>
      </c>
      <c r="C19" s="63">
        <v>84875.51</v>
      </c>
      <c r="D19" s="63">
        <v>0</v>
      </c>
      <c r="E19" s="71">
        <f t="shared" si="0"/>
        <v>84875.51</v>
      </c>
    </row>
    <row r="20" spans="1:5" ht="15" customHeight="1" x14ac:dyDescent="0.2">
      <c r="A20" s="61" t="s">
        <v>53</v>
      </c>
      <c r="B20" s="62">
        <v>8115</v>
      </c>
      <c r="C20" s="63">
        <v>1011724.01</v>
      </c>
      <c r="D20" s="63">
        <v>0</v>
      </c>
      <c r="E20" s="71">
        <f>SUM(C20:D20)</f>
        <v>1011724.01</v>
      </c>
    </row>
    <row r="21" spans="1:5" ht="15" customHeight="1" x14ac:dyDescent="0.2">
      <c r="A21" s="61" t="s">
        <v>54</v>
      </c>
      <c r="B21" s="62">
        <v>8123</v>
      </c>
      <c r="C21" s="63">
        <v>0</v>
      </c>
      <c r="D21" s="63">
        <v>0</v>
      </c>
      <c r="E21" s="71">
        <f>C21+D21</f>
        <v>0</v>
      </c>
    </row>
    <row r="22" spans="1:5" ht="15" customHeight="1" thickBot="1" x14ac:dyDescent="0.25">
      <c r="A22" s="73" t="s">
        <v>55</v>
      </c>
      <c r="B22" s="74">
        <v>-8124</v>
      </c>
      <c r="C22" s="75">
        <v>-96875</v>
      </c>
      <c r="D22" s="75">
        <v>0</v>
      </c>
      <c r="E22" s="76">
        <f>C22+D22</f>
        <v>-96875</v>
      </c>
    </row>
    <row r="23" spans="1:5" ht="15" customHeight="1" thickBot="1" x14ac:dyDescent="0.25">
      <c r="A23" s="77" t="s">
        <v>56</v>
      </c>
      <c r="B23" s="78"/>
      <c r="C23" s="79">
        <f>C3+C7+C18</f>
        <v>8318051.3758099992</v>
      </c>
      <c r="D23" s="79">
        <f>D17+D18</f>
        <v>0</v>
      </c>
      <c r="E23" s="80">
        <f t="shared" si="0"/>
        <v>8318051.3758099992</v>
      </c>
    </row>
    <row r="24" spans="1:5" ht="13.5" thickBot="1" x14ac:dyDescent="0.25">
      <c r="A24" s="150" t="s">
        <v>57</v>
      </c>
      <c r="B24" s="150"/>
      <c r="C24" s="81"/>
      <c r="D24" s="81"/>
      <c r="E24" s="82" t="s">
        <v>19</v>
      </c>
    </row>
    <row r="25" spans="1:5" ht="24.75" thickBot="1" x14ac:dyDescent="0.25">
      <c r="A25" s="54" t="s">
        <v>58</v>
      </c>
      <c r="B25" s="55" t="s">
        <v>5</v>
      </c>
      <c r="C25" s="56" t="s">
        <v>22</v>
      </c>
      <c r="D25" s="56" t="s">
        <v>23</v>
      </c>
      <c r="E25" s="56" t="s">
        <v>22</v>
      </c>
    </row>
    <row r="26" spans="1:5" ht="15" customHeight="1" x14ac:dyDescent="0.2">
      <c r="A26" s="83" t="s">
        <v>59</v>
      </c>
      <c r="B26" s="84" t="s">
        <v>60</v>
      </c>
      <c r="C26" s="67">
        <v>26192.5</v>
      </c>
      <c r="D26" s="67">
        <v>0</v>
      </c>
      <c r="E26" s="85">
        <f>C26+D26</f>
        <v>26192.5</v>
      </c>
    </row>
    <row r="27" spans="1:5" ht="15" customHeight="1" x14ac:dyDescent="0.2">
      <c r="A27" s="86" t="s">
        <v>61</v>
      </c>
      <c r="B27" s="62" t="s">
        <v>60</v>
      </c>
      <c r="C27" s="63">
        <v>242789.92</v>
      </c>
      <c r="D27" s="67">
        <v>0</v>
      </c>
      <c r="E27" s="85">
        <f t="shared" ref="E27:E41" si="1">C27+D27</f>
        <v>242789.92</v>
      </c>
    </row>
    <row r="28" spans="1:5" ht="15" customHeight="1" x14ac:dyDescent="0.2">
      <c r="A28" s="86" t="s">
        <v>62</v>
      </c>
      <c r="B28" s="62" t="s">
        <v>60</v>
      </c>
      <c r="C28" s="63">
        <v>882990.86</v>
      </c>
      <c r="D28" s="67">
        <v>0</v>
      </c>
      <c r="E28" s="85">
        <f t="shared" si="1"/>
        <v>882990.86</v>
      </c>
    </row>
    <row r="29" spans="1:5" ht="15" customHeight="1" x14ac:dyDescent="0.2">
      <c r="A29" s="86" t="s">
        <v>63</v>
      </c>
      <c r="B29" s="62" t="s">
        <v>60</v>
      </c>
      <c r="C29" s="63">
        <v>653719.35000000009</v>
      </c>
      <c r="D29" s="67">
        <v>0</v>
      </c>
      <c r="E29" s="85">
        <f t="shared" si="1"/>
        <v>653719.35000000009</v>
      </c>
    </row>
    <row r="30" spans="1:5" ht="15" customHeight="1" x14ac:dyDescent="0.2">
      <c r="A30" s="86" t="s">
        <v>64</v>
      </c>
      <c r="B30" s="62" t="s">
        <v>60</v>
      </c>
      <c r="C30" s="63">
        <v>3646159.4899999998</v>
      </c>
      <c r="D30" s="67">
        <v>0</v>
      </c>
      <c r="E30" s="85">
        <f>C30+D30</f>
        <v>3646159.4899999998</v>
      </c>
    </row>
    <row r="31" spans="1:5" ht="15" customHeight="1" x14ac:dyDescent="0.2">
      <c r="A31" s="86" t="s">
        <v>65</v>
      </c>
      <c r="B31" s="62" t="s">
        <v>66</v>
      </c>
      <c r="C31" s="63">
        <v>452729.35999999993</v>
      </c>
      <c r="D31" s="67">
        <v>0</v>
      </c>
      <c r="E31" s="85">
        <f t="shared" si="1"/>
        <v>452729.35999999993</v>
      </c>
    </row>
    <row r="32" spans="1:5" ht="15" customHeight="1" x14ac:dyDescent="0.2">
      <c r="A32" s="86" t="s">
        <v>67</v>
      </c>
      <c r="B32" s="62" t="s">
        <v>60</v>
      </c>
      <c r="C32" s="63">
        <v>82487.759999999995</v>
      </c>
      <c r="D32" s="67">
        <v>0</v>
      </c>
      <c r="E32" s="85">
        <f t="shared" si="1"/>
        <v>82487.759999999995</v>
      </c>
    </row>
    <row r="33" spans="1:5" ht="15" customHeight="1" x14ac:dyDescent="0.2">
      <c r="A33" s="86" t="s">
        <v>68</v>
      </c>
      <c r="B33" s="62" t="s">
        <v>69</v>
      </c>
      <c r="C33" s="63">
        <v>941821.35999999987</v>
      </c>
      <c r="D33" s="67">
        <v>0</v>
      </c>
      <c r="E33" s="85">
        <f t="shared" si="1"/>
        <v>941821.35999999987</v>
      </c>
    </row>
    <row r="34" spans="1:5" ht="15" customHeight="1" x14ac:dyDescent="0.2">
      <c r="A34" s="86" t="s">
        <v>70</v>
      </c>
      <c r="B34" s="62" t="s">
        <v>69</v>
      </c>
      <c r="C34" s="63">
        <v>0</v>
      </c>
      <c r="D34" s="67">
        <v>0</v>
      </c>
      <c r="E34" s="85">
        <f t="shared" si="1"/>
        <v>0</v>
      </c>
    </row>
    <row r="35" spans="1:5" ht="15" customHeight="1" x14ac:dyDescent="0.2">
      <c r="A35" s="86" t="s">
        <v>71</v>
      </c>
      <c r="B35" s="62" t="s">
        <v>66</v>
      </c>
      <c r="C35" s="63">
        <v>1169844.1399999997</v>
      </c>
      <c r="D35" s="67">
        <v>0</v>
      </c>
      <c r="E35" s="85">
        <f t="shared" si="1"/>
        <v>1169844.1399999997</v>
      </c>
    </row>
    <row r="36" spans="1:5" ht="15" customHeight="1" x14ac:dyDescent="0.2">
      <c r="A36" s="86" t="s">
        <v>72</v>
      </c>
      <c r="B36" s="62" t="s">
        <v>66</v>
      </c>
      <c r="C36" s="63">
        <v>22000</v>
      </c>
      <c r="D36" s="67">
        <v>0</v>
      </c>
      <c r="E36" s="85">
        <f t="shared" si="1"/>
        <v>22000</v>
      </c>
    </row>
    <row r="37" spans="1:5" ht="15" customHeight="1" x14ac:dyDescent="0.2">
      <c r="A37" s="86" t="s">
        <v>73</v>
      </c>
      <c r="B37" s="62" t="s">
        <v>60</v>
      </c>
      <c r="C37" s="63">
        <v>5434.02</v>
      </c>
      <c r="D37" s="67">
        <v>0</v>
      </c>
      <c r="E37" s="85">
        <f t="shared" si="1"/>
        <v>5434.02</v>
      </c>
    </row>
    <row r="38" spans="1:5" ht="15" customHeight="1" x14ac:dyDescent="0.2">
      <c r="A38" s="86" t="s">
        <v>74</v>
      </c>
      <c r="B38" s="62" t="s">
        <v>66</v>
      </c>
      <c r="C38" s="63">
        <v>108923.1</v>
      </c>
      <c r="D38" s="67">
        <v>0</v>
      </c>
      <c r="E38" s="85">
        <f>C38+D38</f>
        <v>108923.1</v>
      </c>
    </row>
    <row r="39" spans="1:5" ht="15" customHeight="1" x14ac:dyDescent="0.2">
      <c r="A39" s="86" t="s">
        <v>75</v>
      </c>
      <c r="B39" s="62" t="s">
        <v>66</v>
      </c>
      <c r="C39" s="63">
        <v>5317.28</v>
      </c>
      <c r="D39" s="67">
        <v>0</v>
      </c>
      <c r="E39" s="85">
        <f t="shared" si="1"/>
        <v>5317.28</v>
      </c>
    </row>
    <row r="40" spans="1:5" ht="15" customHeight="1" x14ac:dyDescent="0.2">
      <c r="A40" s="86" t="s">
        <v>76</v>
      </c>
      <c r="B40" s="62" t="s">
        <v>66</v>
      </c>
      <c r="C40" s="63">
        <v>73602.25</v>
      </c>
      <c r="D40" s="67">
        <v>0</v>
      </c>
      <c r="E40" s="85">
        <f t="shared" si="1"/>
        <v>73602.25</v>
      </c>
    </row>
    <row r="41" spans="1:5" ht="15" customHeight="1" thickBot="1" x14ac:dyDescent="0.25">
      <c r="A41" s="86" t="s">
        <v>77</v>
      </c>
      <c r="B41" s="62" t="s">
        <v>66</v>
      </c>
      <c r="C41" s="63">
        <v>4039.9870000000001</v>
      </c>
      <c r="D41" s="67">
        <v>0</v>
      </c>
      <c r="E41" s="85">
        <f t="shared" si="1"/>
        <v>4039.9870000000001</v>
      </c>
    </row>
    <row r="42" spans="1:5" ht="15" customHeight="1" thickBot="1" x14ac:dyDescent="0.25">
      <c r="A42" s="87" t="s">
        <v>78</v>
      </c>
      <c r="B42" s="78"/>
      <c r="C42" s="79">
        <f>C26+C27+C28+C29+C30+C31+C32+C33+C34+C35+C36+C37+C38+C39+C40+C41</f>
        <v>8318051.3769999985</v>
      </c>
      <c r="D42" s="79">
        <f>SUM(D26:D41)</f>
        <v>0</v>
      </c>
      <c r="E42" s="80">
        <f>SUM(E26:E41)</f>
        <v>8318051.3769999985</v>
      </c>
    </row>
    <row r="43" spans="1:5" x14ac:dyDescent="0.2">
      <c r="C43" s="66"/>
      <c r="E43" s="66"/>
    </row>
  </sheetData>
  <mergeCells count="2">
    <mergeCell ref="A1:B1"/>
    <mergeCell ref="A24:B24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&amp;RPříloha č.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M242"/>
  <sheetViews>
    <sheetView tabSelected="1" topLeftCell="B1" zoomScale="115" zoomScaleNormal="115" workbookViewId="0">
      <selection activeCell="G148" sqref="G148"/>
    </sheetView>
  </sheetViews>
  <sheetFormatPr defaultRowHeight="12.75" x14ac:dyDescent="0.2"/>
  <cols>
    <col min="1" max="1" width="2.5703125" style="107" hidden="1" customWidth="1"/>
    <col min="2" max="2" width="3.140625" style="107" bestFit="1" customWidth="1"/>
    <col min="3" max="3" width="7" style="107" bestFit="1" customWidth="1"/>
    <col min="4" max="4" width="4.42578125" style="107" bestFit="1" customWidth="1"/>
    <col min="5" max="6" width="5" style="107" customWidth="1"/>
    <col min="7" max="7" width="8" style="108" customWidth="1"/>
    <col min="8" max="8" width="10.7109375" style="116" customWidth="1"/>
    <col min="9" max="9" width="26.7109375" style="110" customWidth="1"/>
    <col min="10" max="10" width="7" style="110" customWidth="1"/>
    <col min="11" max="11" width="8.5703125" style="113" customWidth="1"/>
    <col min="12" max="12" width="9.140625" style="112" customWidth="1"/>
    <col min="13" max="16384" width="9.140625" style="106"/>
  </cols>
  <sheetData>
    <row r="1" spans="1:13" s="3" customFormat="1" x14ac:dyDescent="0.2">
      <c r="B1" s="1"/>
      <c r="C1" s="1"/>
      <c r="D1" s="1"/>
      <c r="E1" s="1"/>
      <c r="F1" s="1"/>
      <c r="G1" s="1"/>
      <c r="H1" s="1"/>
      <c r="I1" s="156" t="s">
        <v>257</v>
      </c>
      <c r="J1" s="156"/>
      <c r="K1" s="156"/>
      <c r="L1" s="156"/>
      <c r="M1" s="2"/>
    </row>
    <row r="2" spans="1:13" s="5" customFormat="1" ht="15.75" x14ac:dyDescent="0.25">
      <c r="B2" s="157" t="s">
        <v>15</v>
      </c>
      <c r="C2" s="157"/>
      <c r="D2" s="157"/>
      <c r="E2" s="157"/>
      <c r="F2" s="157"/>
      <c r="G2" s="157"/>
      <c r="H2" s="157"/>
      <c r="I2" s="157"/>
      <c r="J2" s="157"/>
      <c r="K2" s="157"/>
      <c r="L2" s="4"/>
      <c r="M2" s="4"/>
    </row>
    <row r="3" spans="1:13" s="3" customFormat="1" ht="15.75" x14ac:dyDescent="0.25">
      <c r="B3" s="158" t="s">
        <v>0</v>
      </c>
      <c r="C3" s="158"/>
      <c r="D3" s="158"/>
      <c r="E3" s="158"/>
      <c r="F3" s="158"/>
      <c r="G3" s="158"/>
      <c r="H3" s="158"/>
      <c r="I3" s="158"/>
      <c r="J3" s="158"/>
      <c r="K3" s="158"/>
      <c r="L3" s="50"/>
      <c r="M3" s="50"/>
    </row>
    <row r="4" spans="1:13" s="3" customFormat="1" ht="2.25" customHeight="1" x14ac:dyDescent="0.2">
      <c r="B4" s="1"/>
      <c r="C4" s="1"/>
      <c r="D4" s="1"/>
      <c r="E4" s="1"/>
      <c r="F4" s="1"/>
      <c r="G4" s="1"/>
      <c r="H4" s="1"/>
      <c r="I4" s="1"/>
      <c r="J4" s="46"/>
      <c r="K4" s="6"/>
      <c r="L4" s="7"/>
      <c r="M4" s="7"/>
    </row>
    <row r="5" spans="1:13" s="3" customFormat="1" ht="15.75" x14ac:dyDescent="0.25">
      <c r="B5" s="159" t="s">
        <v>1</v>
      </c>
      <c r="C5" s="159"/>
      <c r="D5" s="159"/>
      <c r="E5" s="159"/>
      <c r="F5" s="159"/>
      <c r="G5" s="159"/>
      <c r="H5" s="159"/>
      <c r="I5" s="159"/>
      <c r="J5" s="159"/>
      <c r="K5" s="159"/>
      <c r="L5" s="50"/>
      <c r="M5" s="50"/>
    </row>
    <row r="6" spans="1:13" s="93" customFormat="1" ht="3.75" customHeight="1" thickBot="1" x14ac:dyDescent="0.25">
      <c r="A6" s="88"/>
      <c r="B6" s="88"/>
      <c r="C6" s="88"/>
      <c r="D6" s="88"/>
      <c r="E6" s="88"/>
      <c r="F6" s="88"/>
      <c r="G6" s="89"/>
      <c r="H6" s="90"/>
      <c r="I6" s="91"/>
      <c r="J6" s="91"/>
      <c r="K6" s="91"/>
      <c r="L6" s="92"/>
    </row>
    <row r="7" spans="1:13" s="3" customFormat="1" ht="23.25" customHeight="1" thickBot="1" x14ac:dyDescent="0.25">
      <c r="B7" s="8" t="s">
        <v>2</v>
      </c>
      <c r="C7" s="160" t="s">
        <v>3</v>
      </c>
      <c r="D7" s="161"/>
      <c r="E7" s="9" t="s">
        <v>4</v>
      </c>
      <c r="F7" s="9" t="s">
        <v>5</v>
      </c>
      <c r="G7" s="160" t="s">
        <v>6</v>
      </c>
      <c r="H7" s="162"/>
      <c r="I7" s="161"/>
      <c r="J7" s="9" t="s">
        <v>7</v>
      </c>
      <c r="K7" s="139" t="s">
        <v>13</v>
      </c>
      <c r="L7" s="10" t="s">
        <v>8</v>
      </c>
    </row>
    <row r="8" spans="1:13" s="3" customFormat="1" ht="26.25" customHeight="1" thickBot="1" x14ac:dyDescent="0.25">
      <c r="B8" s="11" t="s">
        <v>9</v>
      </c>
      <c r="C8" s="154" t="s">
        <v>14</v>
      </c>
      <c r="D8" s="155"/>
      <c r="E8" s="12" t="s">
        <v>10</v>
      </c>
      <c r="F8" s="13" t="s">
        <v>10</v>
      </c>
      <c r="G8" s="163" t="s">
        <v>16</v>
      </c>
      <c r="H8" s="164"/>
      <c r="I8" s="165"/>
      <c r="J8" s="136">
        <v>1140948</v>
      </c>
      <c r="K8" s="14"/>
      <c r="L8" s="15">
        <f>J8+K8</f>
        <v>1140948</v>
      </c>
    </row>
    <row r="9" spans="1:13" s="3" customFormat="1" ht="21" customHeight="1" x14ac:dyDescent="0.2">
      <c r="B9" s="16" t="s">
        <v>9</v>
      </c>
      <c r="C9" s="17" t="s">
        <v>80</v>
      </c>
      <c r="D9" s="18" t="s">
        <v>11</v>
      </c>
      <c r="E9" s="19" t="s">
        <v>10</v>
      </c>
      <c r="F9" s="20" t="s">
        <v>10</v>
      </c>
      <c r="G9" s="151" t="s">
        <v>16</v>
      </c>
      <c r="H9" s="152"/>
      <c r="I9" s="153"/>
      <c r="J9" s="137">
        <v>1130438</v>
      </c>
      <c r="K9" s="21">
        <f>K10</f>
        <v>-877594</v>
      </c>
      <c r="L9" s="22">
        <f>SUM(J9:K9)</f>
        <v>252844</v>
      </c>
    </row>
    <row r="10" spans="1:13" s="3" customFormat="1" ht="13.5" thickBot="1" x14ac:dyDescent="0.25">
      <c r="B10" s="23"/>
      <c r="C10" s="24"/>
      <c r="D10" s="25"/>
      <c r="E10" s="26">
        <v>5512</v>
      </c>
      <c r="F10" s="27">
        <v>5901</v>
      </c>
      <c r="G10" s="27"/>
      <c r="H10" s="117"/>
      <c r="I10" s="28" t="s">
        <v>12</v>
      </c>
      <c r="J10" s="138">
        <v>1130438</v>
      </c>
      <c r="K10" s="29">
        <f>-K11</f>
        <v>-877594</v>
      </c>
      <c r="L10" s="30">
        <f>SUM(J10:K10)</f>
        <v>252844</v>
      </c>
    </row>
    <row r="11" spans="1:13" s="3" customFormat="1" ht="3.75" customHeight="1" thickBot="1" x14ac:dyDescent="0.25">
      <c r="I11" s="31"/>
      <c r="J11" s="47"/>
      <c r="K11" s="45">
        <f>SUM(K12:K180)/2</f>
        <v>877594</v>
      </c>
    </row>
    <row r="12" spans="1:13" s="97" customFormat="1" x14ac:dyDescent="0.25">
      <c r="A12" s="94">
        <v>1</v>
      </c>
      <c r="B12" s="32" t="s">
        <v>9</v>
      </c>
      <c r="C12" s="33" t="s">
        <v>17</v>
      </c>
      <c r="D12" s="33" t="s">
        <v>11</v>
      </c>
      <c r="E12" s="34" t="s">
        <v>10</v>
      </c>
      <c r="F12" s="34" t="s">
        <v>10</v>
      </c>
      <c r="G12" s="129" t="s">
        <v>79</v>
      </c>
      <c r="H12" s="130" t="s">
        <v>81</v>
      </c>
      <c r="I12" s="35" t="s">
        <v>82</v>
      </c>
      <c r="J12" s="48">
        <v>0</v>
      </c>
      <c r="K12" s="95">
        <v>10000</v>
      </c>
      <c r="L12" s="96">
        <f>J12+K12</f>
        <v>10000</v>
      </c>
    </row>
    <row r="13" spans="1:13" s="99" customFormat="1" ht="13.5" thickBot="1" x14ac:dyDescent="0.3">
      <c r="A13" s="98"/>
      <c r="B13" s="104"/>
      <c r="C13" s="37"/>
      <c r="D13" s="37"/>
      <c r="E13" s="38">
        <v>5512</v>
      </c>
      <c r="F13" s="39">
        <v>5222</v>
      </c>
      <c r="G13" s="131"/>
      <c r="H13" s="125"/>
      <c r="I13" s="128" t="s">
        <v>259</v>
      </c>
      <c r="J13" s="49">
        <v>0</v>
      </c>
      <c r="K13" s="126">
        <v>10000</v>
      </c>
      <c r="L13" s="105">
        <f>J13+K13</f>
        <v>10000</v>
      </c>
    </row>
    <row r="14" spans="1:13" s="97" customFormat="1" ht="21" x14ac:dyDescent="0.25">
      <c r="A14" s="94">
        <v>2</v>
      </c>
      <c r="B14" s="118" t="s">
        <v>9</v>
      </c>
      <c r="C14" s="41" t="s">
        <v>83</v>
      </c>
      <c r="D14" s="41" t="s">
        <v>11</v>
      </c>
      <c r="E14" s="42" t="s">
        <v>10</v>
      </c>
      <c r="F14" s="42" t="s">
        <v>10</v>
      </c>
      <c r="G14" s="132" t="s">
        <v>79</v>
      </c>
      <c r="H14" s="100" t="s">
        <v>81</v>
      </c>
      <c r="I14" s="43" t="s">
        <v>84</v>
      </c>
      <c r="J14" s="21">
        <v>0</v>
      </c>
      <c r="K14" s="119">
        <v>10000</v>
      </c>
      <c r="L14" s="120">
        <f t="shared" ref="L14:L134" si="0">J14+K14</f>
        <v>10000</v>
      </c>
    </row>
    <row r="15" spans="1:13" s="99" customFormat="1" ht="13.5" thickBot="1" x14ac:dyDescent="0.3">
      <c r="A15" s="127"/>
      <c r="B15" s="104"/>
      <c r="C15" s="37"/>
      <c r="D15" s="37"/>
      <c r="E15" s="38">
        <v>5512</v>
      </c>
      <c r="F15" s="39">
        <v>5222</v>
      </c>
      <c r="G15" s="131"/>
      <c r="H15" s="125"/>
      <c r="I15" s="128" t="s">
        <v>259</v>
      </c>
      <c r="J15" s="49">
        <v>0</v>
      </c>
      <c r="K15" s="126">
        <v>10000</v>
      </c>
      <c r="L15" s="105">
        <f t="shared" si="0"/>
        <v>10000</v>
      </c>
    </row>
    <row r="16" spans="1:13" s="97" customFormat="1" ht="21" x14ac:dyDescent="0.25">
      <c r="A16" s="121">
        <v>3</v>
      </c>
      <c r="B16" s="118" t="s">
        <v>9</v>
      </c>
      <c r="C16" s="41" t="s">
        <v>85</v>
      </c>
      <c r="D16" s="41" t="s">
        <v>11</v>
      </c>
      <c r="E16" s="42" t="s">
        <v>10</v>
      </c>
      <c r="F16" s="42" t="s">
        <v>10</v>
      </c>
      <c r="G16" s="132" t="s">
        <v>79</v>
      </c>
      <c r="H16" s="100" t="s">
        <v>86</v>
      </c>
      <c r="I16" s="43" t="s">
        <v>87</v>
      </c>
      <c r="J16" s="21">
        <v>0</v>
      </c>
      <c r="K16" s="44">
        <v>7500</v>
      </c>
      <c r="L16" s="120">
        <f t="shared" si="0"/>
        <v>7500</v>
      </c>
    </row>
    <row r="17" spans="1:12" s="99" customFormat="1" ht="13.5" thickBot="1" x14ac:dyDescent="0.3">
      <c r="A17" s="127"/>
      <c r="B17" s="104"/>
      <c r="C17" s="37"/>
      <c r="D17" s="37"/>
      <c r="E17" s="38">
        <v>5512</v>
      </c>
      <c r="F17" s="39">
        <v>5222</v>
      </c>
      <c r="G17" s="131"/>
      <c r="H17" s="125"/>
      <c r="I17" s="128" t="s">
        <v>259</v>
      </c>
      <c r="J17" s="49">
        <v>0</v>
      </c>
      <c r="K17" s="40">
        <v>7500</v>
      </c>
      <c r="L17" s="105">
        <f t="shared" si="0"/>
        <v>7500</v>
      </c>
    </row>
    <row r="18" spans="1:12" s="97" customFormat="1" ht="31.5" x14ac:dyDescent="0.25">
      <c r="A18" s="121">
        <v>4</v>
      </c>
      <c r="B18" s="118" t="s">
        <v>9</v>
      </c>
      <c r="C18" s="41" t="s">
        <v>88</v>
      </c>
      <c r="D18" s="41" t="s">
        <v>11</v>
      </c>
      <c r="E18" s="42" t="s">
        <v>10</v>
      </c>
      <c r="F18" s="42" t="s">
        <v>10</v>
      </c>
      <c r="G18" s="132" t="s">
        <v>79</v>
      </c>
      <c r="H18" s="100" t="s">
        <v>89</v>
      </c>
      <c r="I18" s="43" t="s">
        <v>90</v>
      </c>
      <c r="J18" s="21">
        <v>0</v>
      </c>
      <c r="K18" s="119">
        <v>10000</v>
      </c>
      <c r="L18" s="120">
        <f t="shared" si="0"/>
        <v>10000</v>
      </c>
    </row>
    <row r="19" spans="1:12" s="99" customFormat="1" ht="13.5" thickBot="1" x14ac:dyDescent="0.3">
      <c r="A19" s="98"/>
      <c r="B19" s="104"/>
      <c r="C19" s="37"/>
      <c r="D19" s="37"/>
      <c r="E19" s="38">
        <v>5512</v>
      </c>
      <c r="F19" s="39">
        <v>5222</v>
      </c>
      <c r="G19" s="131"/>
      <c r="H19" s="125"/>
      <c r="I19" s="128" t="s">
        <v>259</v>
      </c>
      <c r="J19" s="49">
        <v>0</v>
      </c>
      <c r="K19" s="126">
        <v>10000</v>
      </c>
      <c r="L19" s="105">
        <f t="shared" si="0"/>
        <v>10000</v>
      </c>
    </row>
    <row r="20" spans="1:12" s="97" customFormat="1" ht="31.5" x14ac:dyDescent="0.25">
      <c r="A20" s="94">
        <v>5</v>
      </c>
      <c r="B20" s="118" t="s">
        <v>9</v>
      </c>
      <c r="C20" s="41" t="s">
        <v>91</v>
      </c>
      <c r="D20" s="41" t="s">
        <v>11</v>
      </c>
      <c r="E20" s="42" t="s">
        <v>10</v>
      </c>
      <c r="F20" s="42" t="s">
        <v>10</v>
      </c>
      <c r="G20" s="132" t="s">
        <v>79</v>
      </c>
      <c r="H20" s="100" t="s">
        <v>89</v>
      </c>
      <c r="I20" s="43" t="s">
        <v>92</v>
      </c>
      <c r="J20" s="21">
        <v>0</v>
      </c>
      <c r="K20" s="119">
        <v>10000</v>
      </c>
      <c r="L20" s="120">
        <f t="shared" si="0"/>
        <v>10000</v>
      </c>
    </row>
    <row r="21" spans="1:12" s="99" customFormat="1" ht="13.5" thickBot="1" x14ac:dyDescent="0.3">
      <c r="A21" s="127"/>
      <c r="B21" s="104"/>
      <c r="C21" s="37"/>
      <c r="D21" s="37"/>
      <c r="E21" s="38">
        <v>5512</v>
      </c>
      <c r="F21" s="39">
        <v>5222</v>
      </c>
      <c r="G21" s="131"/>
      <c r="H21" s="125"/>
      <c r="I21" s="128" t="s">
        <v>259</v>
      </c>
      <c r="J21" s="49">
        <v>0</v>
      </c>
      <c r="K21" s="126">
        <v>10000</v>
      </c>
      <c r="L21" s="105">
        <f t="shared" si="0"/>
        <v>10000</v>
      </c>
    </row>
    <row r="22" spans="1:12" s="97" customFormat="1" x14ac:dyDescent="0.25">
      <c r="A22" s="121">
        <v>6</v>
      </c>
      <c r="B22" s="118" t="s">
        <v>9</v>
      </c>
      <c r="C22" s="41" t="s">
        <v>93</v>
      </c>
      <c r="D22" s="41" t="s">
        <v>11</v>
      </c>
      <c r="E22" s="42" t="s">
        <v>10</v>
      </c>
      <c r="F22" s="42" t="s">
        <v>10</v>
      </c>
      <c r="G22" s="132" t="s">
        <v>79</v>
      </c>
      <c r="H22" s="100" t="s">
        <v>94</v>
      </c>
      <c r="I22" s="43" t="s">
        <v>95</v>
      </c>
      <c r="J22" s="21">
        <v>0</v>
      </c>
      <c r="K22" s="119">
        <v>10000</v>
      </c>
      <c r="L22" s="120">
        <f t="shared" si="0"/>
        <v>10000</v>
      </c>
    </row>
    <row r="23" spans="1:12" s="99" customFormat="1" ht="13.5" thickBot="1" x14ac:dyDescent="0.3">
      <c r="A23" s="98"/>
      <c r="B23" s="104"/>
      <c r="C23" s="37"/>
      <c r="D23" s="37"/>
      <c r="E23" s="38">
        <v>5512</v>
      </c>
      <c r="F23" s="39">
        <v>5222</v>
      </c>
      <c r="G23" s="131"/>
      <c r="H23" s="125"/>
      <c r="I23" s="128" t="s">
        <v>259</v>
      </c>
      <c r="J23" s="49">
        <v>0</v>
      </c>
      <c r="K23" s="126">
        <v>10000</v>
      </c>
      <c r="L23" s="105">
        <f t="shared" si="0"/>
        <v>10000</v>
      </c>
    </row>
    <row r="24" spans="1:12" s="97" customFormat="1" x14ac:dyDescent="0.25">
      <c r="A24" s="94">
        <v>7</v>
      </c>
      <c r="B24" s="118" t="s">
        <v>9</v>
      </c>
      <c r="C24" s="41" t="s">
        <v>96</v>
      </c>
      <c r="D24" s="41" t="s">
        <v>11</v>
      </c>
      <c r="E24" s="42" t="s">
        <v>10</v>
      </c>
      <c r="F24" s="42" t="s">
        <v>10</v>
      </c>
      <c r="G24" s="132" t="s">
        <v>79</v>
      </c>
      <c r="H24" s="100" t="s">
        <v>97</v>
      </c>
      <c r="I24" s="43" t="s">
        <v>98</v>
      </c>
      <c r="J24" s="21">
        <v>0</v>
      </c>
      <c r="K24" s="119">
        <v>7500</v>
      </c>
      <c r="L24" s="120">
        <f t="shared" si="0"/>
        <v>7500</v>
      </c>
    </row>
    <row r="25" spans="1:12" s="99" customFormat="1" ht="13.5" thickBot="1" x14ac:dyDescent="0.3">
      <c r="A25" s="98"/>
      <c r="B25" s="104"/>
      <c r="C25" s="37"/>
      <c r="D25" s="37"/>
      <c r="E25" s="38">
        <v>5512</v>
      </c>
      <c r="F25" s="39">
        <v>5222</v>
      </c>
      <c r="G25" s="131"/>
      <c r="H25" s="125"/>
      <c r="I25" s="128" t="s">
        <v>259</v>
      </c>
      <c r="J25" s="49">
        <v>0</v>
      </c>
      <c r="K25" s="126">
        <v>7500</v>
      </c>
      <c r="L25" s="105">
        <f t="shared" si="0"/>
        <v>7500</v>
      </c>
    </row>
    <row r="26" spans="1:12" s="97" customFormat="1" ht="21" x14ac:dyDescent="0.25">
      <c r="A26" s="121">
        <v>9</v>
      </c>
      <c r="B26" s="118" t="s">
        <v>9</v>
      </c>
      <c r="C26" s="41" t="s">
        <v>99</v>
      </c>
      <c r="D26" s="41" t="s">
        <v>11</v>
      </c>
      <c r="E26" s="42" t="s">
        <v>10</v>
      </c>
      <c r="F26" s="42" t="s">
        <v>10</v>
      </c>
      <c r="G26" s="132" t="s">
        <v>79</v>
      </c>
      <c r="H26" s="100" t="s">
        <v>101</v>
      </c>
      <c r="I26" s="43" t="s">
        <v>102</v>
      </c>
      <c r="J26" s="21">
        <v>0</v>
      </c>
      <c r="K26" s="44">
        <v>10000</v>
      </c>
      <c r="L26" s="120">
        <f t="shared" si="0"/>
        <v>10000</v>
      </c>
    </row>
    <row r="27" spans="1:12" s="99" customFormat="1" ht="13.5" thickBot="1" x14ac:dyDescent="0.3">
      <c r="A27" s="98"/>
      <c r="B27" s="104"/>
      <c r="C27" s="37"/>
      <c r="D27" s="37"/>
      <c r="E27" s="38">
        <v>5512</v>
      </c>
      <c r="F27" s="39">
        <v>5222</v>
      </c>
      <c r="G27" s="131"/>
      <c r="H27" s="125"/>
      <c r="I27" s="128" t="s">
        <v>259</v>
      </c>
      <c r="J27" s="49">
        <v>0</v>
      </c>
      <c r="K27" s="40">
        <v>10000</v>
      </c>
      <c r="L27" s="105">
        <f t="shared" si="0"/>
        <v>10000</v>
      </c>
    </row>
    <row r="28" spans="1:12" s="97" customFormat="1" x14ac:dyDescent="0.25">
      <c r="A28" s="94">
        <v>10</v>
      </c>
      <c r="B28" s="118" t="s">
        <v>9</v>
      </c>
      <c r="C28" s="41" t="s">
        <v>100</v>
      </c>
      <c r="D28" s="41" t="s">
        <v>11</v>
      </c>
      <c r="E28" s="42" t="s">
        <v>10</v>
      </c>
      <c r="F28" s="42" t="s">
        <v>10</v>
      </c>
      <c r="G28" s="132" t="s">
        <v>79</v>
      </c>
      <c r="H28" s="100" t="s">
        <v>104</v>
      </c>
      <c r="I28" s="43" t="s">
        <v>105</v>
      </c>
      <c r="J28" s="21">
        <v>0</v>
      </c>
      <c r="K28" s="119">
        <v>7500</v>
      </c>
      <c r="L28" s="120">
        <f t="shared" si="0"/>
        <v>7500</v>
      </c>
    </row>
    <row r="29" spans="1:12" s="99" customFormat="1" ht="13.5" thickBot="1" x14ac:dyDescent="0.3">
      <c r="A29" s="98"/>
      <c r="B29" s="104"/>
      <c r="C29" s="37"/>
      <c r="D29" s="37"/>
      <c r="E29" s="38">
        <v>5512</v>
      </c>
      <c r="F29" s="39">
        <v>5222</v>
      </c>
      <c r="G29" s="131"/>
      <c r="H29" s="125"/>
      <c r="I29" s="128" t="s">
        <v>259</v>
      </c>
      <c r="J29" s="49">
        <v>0</v>
      </c>
      <c r="K29" s="126">
        <v>7500</v>
      </c>
      <c r="L29" s="105">
        <f t="shared" si="0"/>
        <v>7500</v>
      </c>
    </row>
    <row r="30" spans="1:12" s="97" customFormat="1" x14ac:dyDescent="0.25">
      <c r="A30" s="94">
        <v>11</v>
      </c>
      <c r="B30" s="118" t="s">
        <v>9</v>
      </c>
      <c r="C30" s="41" t="s">
        <v>103</v>
      </c>
      <c r="D30" s="41" t="s">
        <v>11</v>
      </c>
      <c r="E30" s="42" t="s">
        <v>10</v>
      </c>
      <c r="F30" s="42" t="s">
        <v>10</v>
      </c>
      <c r="G30" s="132" t="s">
        <v>79</v>
      </c>
      <c r="H30" s="100" t="s">
        <v>107</v>
      </c>
      <c r="I30" s="43" t="s">
        <v>108</v>
      </c>
      <c r="J30" s="21">
        <v>0</v>
      </c>
      <c r="K30" s="44">
        <v>10000</v>
      </c>
      <c r="L30" s="120">
        <f t="shared" si="0"/>
        <v>10000</v>
      </c>
    </row>
    <row r="31" spans="1:12" s="99" customFormat="1" ht="13.5" thickBot="1" x14ac:dyDescent="0.3">
      <c r="A31" s="98"/>
      <c r="B31" s="104"/>
      <c r="C31" s="37"/>
      <c r="D31" s="37"/>
      <c r="E31" s="38">
        <v>5512</v>
      </c>
      <c r="F31" s="39">
        <v>5222</v>
      </c>
      <c r="G31" s="131"/>
      <c r="H31" s="125"/>
      <c r="I31" s="128" t="s">
        <v>259</v>
      </c>
      <c r="J31" s="49">
        <v>0</v>
      </c>
      <c r="K31" s="40">
        <v>10000</v>
      </c>
      <c r="L31" s="105">
        <f t="shared" si="0"/>
        <v>10000</v>
      </c>
    </row>
    <row r="32" spans="1:12" s="97" customFormat="1" x14ac:dyDescent="0.25">
      <c r="A32" s="94">
        <v>12</v>
      </c>
      <c r="B32" s="118" t="s">
        <v>9</v>
      </c>
      <c r="C32" s="41" t="s">
        <v>106</v>
      </c>
      <c r="D32" s="41" t="s">
        <v>11</v>
      </c>
      <c r="E32" s="42" t="s">
        <v>10</v>
      </c>
      <c r="F32" s="42" t="s">
        <v>10</v>
      </c>
      <c r="G32" s="132" t="s">
        <v>79</v>
      </c>
      <c r="H32" s="100" t="s">
        <v>110</v>
      </c>
      <c r="I32" s="43" t="s">
        <v>111</v>
      </c>
      <c r="J32" s="21">
        <v>0</v>
      </c>
      <c r="K32" s="44">
        <v>10000</v>
      </c>
      <c r="L32" s="120">
        <f t="shared" si="0"/>
        <v>10000</v>
      </c>
    </row>
    <row r="33" spans="1:12" s="99" customFormat="1" ht="13.5" thickBot="1" x14ac:dyDescent="0.3">
      <c r="A33" s="127"/>
      <c r="B33" s="104"/>
      <c r="C33" s="37"/>
      <c r="D33" s="37"/>
      <c r="E33" s="38">
        <v>5512</v>
      </c>
      <c r="F33" s="39">
        <v>5222</v>
      </c>
      <c r="G33" s="131"/>
      <c r="H33" s="125"/>
      <c r="I33" s="128" t="s">
        <v>259</v>
      </c>
      <c r="J33" s="49">
        <v>0</v>
      </c>
      <c r="K33" s="40">
        <v>10000</v>
      </c>
      <c r="L33" s="105">
        <f t="shared" si="0"/>
        <v>10000</v>
      </c>
    </row>
    <row r="34" spans="1:12" s="97" customFormat="1" x14ac:dyDescent="0.25">
      <c r="A34" s="121">
        <v>13</v>
      </c>
      <c r="B34" s="118" t="s">
        <v>9</v>
      </c>
      <c r="C34" s="41" t="s">
        <v>109</v>
      </c>
      <c r="D34" s="41" t="s">
        <v>11</v>
      </c>
      <c r="E34" s="42" t="s">
        <v>10</v>
      </c>
      <c r="F34" s="42" t="s">
        <v>10</v>
      </c>
      <c r="G34" s="132" t="s">
        <v>79</v>
      </c>
      <c r="H34" s="100" t="s">
        <v>110</v>
      </c>
      <c r="I34" s="43" t="s">
        <v>113</v>
      </c>
      <c r="J34" s="21">
        <v>0</v>
      </c>
      <c r="K34" s="44">
        <v>16800</v>
      </c>
      <c r="L34" s="120">
        <f t="shared" si="0"/>
        <v>16800</v>
      </c>
    </row>
    <row r="35" spans="1:12" s="99" customFormat="1" ht="13.5" thickBot="1" x14ac:dyDescent="0.3">
      <c r="A35" s="98"/>
      <c r="B35" s="104"/>
      <c r="C35" s="37"/>
      <c r="D35" s="37"/>
      <c r="E35" s="38">
        <v>5512</v>
      </c>
      <c r="F35" s="39">
        <v>5222</v>
      </c>
      <c r="G35" s="131"/>
      <c r="H35" s="125"/>
      <c r="I35" s="128" t="s">
        <v>259</v>
      </c>
      <c r="J35" s="49">
        <v>0</v>
      </c>
      <c r="K35" s="40">
        <v>16800</v>
      </c>
      <c r="L35" s="105">
        <f t="shared" si="0"/>
        <v>16800</v>
      </c>
    </row>
    <row r="36" spans="1:12" s="97" customFormat="1" ht="21" x14ac:dyDescent="0.25">
      <c r="A36" s="94">
        <v>14</v>
      </c>
      <c r="B36" s="118" t="s">
        <v>9</v>
      </c>
      <c r="C36" s="41" t="s">
        <v>112</v>
      </c>
      <c r="D36" s="41" t="s">
        <v>11</v>
      </c>
      <c r="E36" s="42" t="s">
        <v>10</v>
      </c>
      <c r="F36" s="42" t="s">
        <v>10</v>
      </c>
      <c r="G36" s="132" t="s">
        <v>79</v>
      </c>
      <c r="H36" s="100" t="s">
        <v>115</v>
      </c>
      <c r="I36" s="43" t="s">
        <v>116</v>
      </c>
      <c r="J36" s="21">
        <v>0</v>
      </c>
      <c r="K36" s="119">
        <v>10000</v>
      </c>
      <c r="L36" s="120">
        <f t="shared" si="0"/>
        <v>10000</v>
      </c>
    </row>
    <row r="37" spans="1:12" s="99" customFormat="1" ht="13.5" thickBot="1" x14ac:dyDescent="0.3">
      <c r="A37" s="98"/>
      <c r="B37" s="104"/>
      <c r="C37" s="37"/>
      <c r="D37" s="37"/>
      <c r="E37" s="38">
        <v>5512</v>
      </c>
      <c r="F37" s="39">
        <v>5222</v>
      </c>
      <c r="G37" s="131"/>
      <c r="H37" s="125"/>
      <c r="I37" s="128" t="s">
        <v>259</v>
      </c>
      <c r="J37" s="49">
        <v>0</v>
      </c>
      <c r="K37" s="126">
        <v>10000</v>
      </c>
      <c r="L37" s="105">
        <f t="shared" si="0"/>
        <v>10000</v>
      </c>
    </row>
    <row r="38" spans="1:12" s="97" customFormat="1" ht="31.5" x14ac:dyDescent="0.25">
      <c r="A38" s="94">
        <v>15</v>
      </c>
      <c r="B38" s="118" t="s">
        <v>9</v>
      </c>
      <c r="C38" s="41" t="s">
        <v>114</v>
      </c>
      <c r="D38" s="41" t="s">
        <v>11</v>
      </c>
      <c r="E38" s="42" t="s">
        <v>10</v>
      </c>
      <c r="F38" s="42" t="s">
        <v>10</v>
      </c>
      <c r="G38" s="132" t="s">
        <v>79</v>
      </c>
      <c r="H38" s="100" t="s">
        <v>115</v>
      </c>
      <c r="I38" s="43" t="s">
        <v>118</v>
      </c>
      <c r="J38" s="21">
        <v>0</v>
      </c>
      <c r="K38" s="119">
        <v>10000</v>
      </c>
      <c r="L38" s="120">
        <f t="shared" si="0"/>
        <v>10000</v>
      </c>
    </row>
    <row r="39" spans="1:12" s="99" customFormat="1" ht="13.5" thickBot="1" x14ac:dyDescent="0.3">
      <c r="A39" s="98"/>
      <c r="B39" s="104"/>
      <c r="C39" s="37"/>
      <c r="D39" s="37"/>
      <c r="E39" s="38">
        <v>5512</v>
      </c>
      <c r="F39" s="39">
        <v>5222</v>
      </c>
      <c r="G39" s="131"/>
      <c r="H39" s="125"/>
      <c r="I39" s="128" t="s">
        <v>259</v>
      </c>
      <c r="J39" s="49">
        <v>0</v>
      </c>
      <c r="K39" s="126">
        <v>10000</v>
      </c>
      <c r="L39" s="105">
        <f t="shared" si="0"/>
        <v>10000</v>
      </c>
    </row>
    <row r="40" spans="1:12" s="97" customFormat="1" ht="31.5" x14ac:dyDescent="0.25">
      <c r="A40" s="94">
        <v>16</v>
      </c>
      <c r="B40" s="118" t="s">
        <v>9</v>
      </c>
      <c r="C40" s="41" t="s">
        <v>117</v>
      </c>
      <c r="D40" s="41" t="s">
        <v>11</v>
      </c>
      <c r="E40" s="42" t="s">
        <v>10</v>
      </c>
      <c r="F40" s="42" t="s">
        <v>10</v>
      </c>
      <c r="G40" s="132" t="s">
        <v>79</v>
      </c>
      <c r="H40" s="100" t="s">
        <v>120</v>
      </c>
      <c r="I40" s="43" t="s">
        <v>121</v>
      </c>
      <c r="J40" s="21">
        <v>0</v>
      </c>
      <c r="K40" s="44">
        <v>6000</v>
      </c>
      <c r="L40" s="120">
        <f t="shared" si="0"/>
        <v>6000</v>
      </c>
    </row>
    <row r="41" spans="1:12" s="99" customFormat="1" ht="13.5" thickBot="1" x14ac:dyDescent="0.3">
      <c r="A41" s="98"/>
      <c r="B41" s="104"/>
      <c r="C41" s="37"/>
      <c r="D41" s="37"/>
      <c r="E41" s="38">
        <v>5512</v>
      </c>
      <c r="F41" s="39">
        <v>5222</v>
      </c>
      <c r="G41" s="131"/>
      <c r="H41" s="125"/>
      <c r="I41" s="128" t="s">
        <v>259</v>
      </c>
      <c r="J41" s="49">
        <v>0</v>
      </c>
      <c r="K41" s="40">
        <v>6000</v>
      </c>
      <c r="L41" s="105">
        <f t="shared" si="0"/>
        <v>6000</v>
      </c>
    </row>
    <row r="42" spans="1:12" s="97" customFormat="1" ht="30.75" customHeight="1" x14ac:dyDescent="0.25">
      <c r="A42" s="94">
        <v>17</v>
      </c>
      <c r="B42" s="118" t="s">
        <v>9</v>
      </c>
      <c r="C42" s="41" t="s">
        <v>119</v>
      </c>
      <c r="D42" s="41" t="s">
        <v>11</v>
      </c>
      <c r="E42" s="42" t="s">
        <v>10</v>
      </c>
      <c r="F42" s="42" t="s">
        <v>10</v>
      </c>
      <c r="G42" s="132" t="s">
        <v>79</v>
      </c>
      <c r="H42" s="100" t="s">
        <v>120</v>
      </c>
      <c r="I42" s="43" t="s">
        <v>123</v>
      </c>
      <c r="J42" s="21">
        <v>0</v>
      </c>
      <c r="K42" s="44">
        <v>6000</v>
      </c>
      <c r="L42" s="120">
        <f t="shared" si="0"/>
        <v>6000</v>
      </c>
    </row>
    <row r="43" spans="1:12" s="99" customFormat="1" ht="13.5" thickBot="1" x14ac:dyDescent="0.3">
      <c r="A43" s="101"/>
      <c r="B43" s="140"/>
      <c r="C43" s="37"/>
      <c r="D43" s="141"/>
      <c r="E43" s="142">
        <v>5512</v>
      </c>
      <c r="F43" s="143">
        <v>5222</v>
      </c>
      <c r="G43" s="144"/>
      <c r="H43" s="102"/>
      <c r="I43" s="145" t="s">
        <v>259</v>
      </c>
      <c r="J43" s="146">
        <v>0</v>
      </c>
      <c r="K43" s="147">
        <v>6000</v>
      </c>
      <c r="L43" s="148">
        <f t="shared" si="0"/>
        <v>6000</v>
      </c>
    </row>
    <row r="44" spans="1:12" s="97" customFormat="1" ht="21" x14ac:dyDescent="0.25">
      <c r="A44" s="149">
        <v>18</v>
      </c>
      <c r="B44" s="32" t="s">
        <v>9</v>
      </c>
      <c r="C44" s="41" t="s">
        <v>122</v>
      </c>
      <c r="D44" s="33" t="s">
        <v>11</v>
      </c>
      <c r="E44" s="34" t="s">
        <v>10</v>
      </c>
      <c r="F44" s="34" t="s">
        <v>10</v>
      </c>
      <c r="G44" s="129" t="s">
        <v>79</v>
      </c>
      <c r="H44" s="130" t="s">
        <v>125</v>
      </c>
      <c r="I44" s="35" t="s">
        <v>126</v>
      </c>
      <c r="J44" s="48">
        <v>0</v>
      </c>
      <c r="K44" s="95">
        <v>10000</v>
      </c>
      <c r="L44" s="96">
        <f t="shared" si="0"/>
        <v>10000</v>
      </c>
    </row>
    <row r="45" spans="1:12" s="99" customFormat="1" ht="13.5" thickBot="1" x14ac:dyDescent="0.3">
      <c r="A45" s="98"/>
      <c r="B45" s="104"/>
      <c r="C45" s="37"/>
      <c r="D45" s="37"/>
      <c r="E45" s="38">
        <v>5512</v>
      </c>
      <c r="F45" s="39">
        <v>5222</v>
      </c>
      <c r="G45" s="131"/>
      <c r="H45" s="125"/>
      <c r="I45" s="128" t="s">
        <v>259</v>
      </c>
      <c r="J45" s="49">
        <v>0</v>
      </c>
      <c r="K45" s="126">
        <v>10000</v>
      </c>
      <c r="L45" s="105">
        <f t="shared" si="0"/>
        <v>10000</v>
      </c>
    </row>
    <row r="46" spans="1:12" s="97" customFormat="1" ht="21" x14ac:dyDescent="0.25">
      <c r="A46" s="94">
        <v>19</v>
      </c>
      <c r="B46" s="118" t="s">
        <v>9</v>
      </c>
      <c r="C46" s="41" t="s">
        <v>124</v>
      </c>
      <c r="D46" s="41" t="s">
        <v>11</v>
      </c>
      <c r="E46" s="42" t="s">
        <v>10</v>
      </c>
      <c r="F46" s="42" t="s">
        <v>10</v>
      </c>
      <c r="G46" s="132" t="s">
        <v>79</v>
      </c>
      <c r="H46" s="100" t="s">
        <v>125</v>
      </c>
      <c r="I46" s="43" t="s">
        <v>128</v>
      </c>
      <c r="J46" s="21">
        <v>0</v>
      </c>
      <c r="K46" s="119">
        <v>10000</v>
      </c>
      <c r="L46" s="120">
        <f t="shared" si="0"/>
        <v>10000</v>
      </c>
    </row>
    <row r="47" spans="1:12" s="99" customFormat="1" ht="13.5" thickBot="1" x14ac:dyDescent="0.3">
      <c r="A47" s="98"/>
      <c r="B47" s="104"/>
      <c r="C47" s="37"/>
      <c r="D47" s="37"/>
      <c r="E47" s="38">
        <v>5512</v>
      </c>
      <c r="F47" s="39">
        <v>5222</v>
      </c>
      <c r="G47" s="131"/>
      <c r="H47" s="125"/>
      <c r="I47" s="128" t="s">
        <v>259</v>
      </c>
      <c r="J47" s="49">
        <v>0</v>
      </c>
      <c r="K47" s="126">
        <v>10000</v>
      </c>
      <c r="L47" s="105">
        <f t="shared" si="0"/>
        <v>10000</v>
      </c>
    </row>
    <row r="48" spans="1:12" s="97" customFormat="1" ht="21" x14ac:dyDescent="0.25">
      <c r="A48" s="94">
        <v>20</v>
      </c>
      <c r="B48" s="118" t="s">
        <v>9</v>
      </c>
      <c r="C48" s="41" t="s">
        <v>127</v>
      </c>
      <c r="D48" s="41" t="s">
        <v>11</v>
      </c>
      <c r="E48" s="42" t="s">
        <v>10</v>
      </c>
      <c r="F48" s="42" t="s">
        <v>10</v>
      </c>
      <c r="G48" s="135" t="s">
        <v>130</v>
      </c>
      <c r="H48" s="100" t="s">
        <v>131</v>
      </c>
      <c r="I48" s="43" t="s">
        <v>132</v>
      </c>
      <c r="J48" s="21">
        <v>0</v>
      </c>
      <c r="K48" s="119">
        <v>40000</v>
      </c>
      <c r="L48" s="120">
        <f t="shared" si="0"/>
        <v>40000</v>
      </c>
    </row>
    <row r="49" spans="1:12" s="99" customFormat="1" ht="13.5" thickBot="1" x14ac:dyDescent="0.3">
      <c r="A49" s="127"/>
      <c r="B49" s="104"/>
      <c r="C49" s="37"/>
      <c r="D49" s="37"/>
      <c r="E49" s="38">
        <v>5512</v>
      </c>
      <c r="F49" s="39">
        <v>5222</v>
      </c>
      <c r="G49" s="131"/>
      <c r="H49" s="125"/>
      <c r="I49" s="128" t="s">
        <v>259</v>
      </c>
      <c r="J49" s="49">
        <v>0</v>
      </c>
      <c r="K49" s="126">
        <v>40000</v>
      </c>
      <c r="L49" s="105">
        <f t="shared" si="0"/>
        <v>40000</v>
      </c>
    </row>
    <row r="50" spans="1:12" s="97" customFormat="1" ht="31.5" x14ac:dyDescent="0.25">
      <c r="A50" s="121">
        <v>21</v>
      </c>
      <c r="B50" s="118" t="s">
        <v>9</v>
      </c>
      <c r="C50" s="41" t="s">
        <v>129</v>
      </c>
      <c r="D50" s="41" t="s">
        <v>11</v>
      </c>
      <c r="E50" s="42" t="s">
        <v>10</v>
      </c>
      <c r="F50" s="42" t="s">
        <v>10</v>
      </c>
      <c r="G50" s="135" t="s">
        <v>130</v>
      </c>
      <c r="H50" s="100" t="s">
        <v>131</v>
      </c>
      <c r="I50" s="43" t="s">
        <v>134</v>
      </c>
      <c r="J50" s="21">
        <v>0</v>
      </c>
      <c r="K50" s="119">
        <v>40000</v>
      </c>
      <c r="L50" s="120">
        <f t="shared" si="0"/>
        <v>40000</v>
      </c>
    </row>
    <row r="51" spans="1:12" s="99" customFormat="1" ht="13.5" thickBot="1" x14ac:dyDescent="0.3">
      <c r="A51" s="127"/>
      <c r="B51" s="104"/>
      <c r="C51" s="37"/>
      <c r="D51" s="37"/>
      <c r="E51" s="38">
        <v>5512</v>
      </c>
      <c r="F51" s="39">
        <v>5222</v>
      </c>
      <c r="G51" s="131"/>
      <c r="H51" s="125"/>
      <c r="I51" s="128" t="s">
        <v>259</v>
      </c>
      <c r="J51" s="49">
        <v>0</v>
      </c>
      <c r="K51" s="126">
        <v>40000</v>
      </c>
      <c r="L51" s="105">
        <f t="shared" si="0"/>
        <v>40000</v>
      </c>
    </row>
    <row r="52" spans="1:12" s="97" customFormat="1" x14ac:dyDescent="0.25">
      <c r="A52" s="121">
        <v>22</v>
      </c>
      <c r="B52" s="118" t="s">
        <v>9</v>
      </c>
      <c r="C52" s="41" t="s">
        <v>133</v>
      </c>
      <c r="D52" s="41" t="s">
        <v>11</v>
      </c>
      <c r="E52" s="42" t="s">
        <v>10</v>
      </c>
      <c r="F52" s="42" t="s">
        <v>10</v>
      </c>
      <c r="G52" s="132" t="s">
        <v>79</v>
      </c>
      <c r="H52" s="100" t="s">
        <v>136</v>
      </c>
      <c r="I52" s="43" t="s">
        <v>137</v>
      </c>
      <c r="J52" s="21">
        <v>0</v>
      </c>
      <c r="K52" s="119">
        <v>7500</v>
      </c>
      <c r="L52" s="120">
        <f t="shared" si="0"/>
        <v>7500</v>
      </c>
    </row>
    <row r="53" spans="1:12" s="99" customFormat="1" ht="13.5" thickBot="1" x14ac:dyDescent="0.3">
      <c r="A53" s="127"/>
      <c r="B53" s="104"/>
      <c r="C53" s="37"/>
      <c r="D53" s="37"/>
      <c r="E53" s="38">
        <v>5512</v>
      </c>
      <c r="F53" s="39">
        <v>5222</v>
      </c>
      <c r="G53" s="131"/>
      <c r="H53" s="125"/>
      <c r="I53" s="128" t="s">
        <v>259</v>
      </c>
      <c r="J53" s="49">
        <v>0</v>
      </c>
      <c r="K53" s="126">
        <v>7500</v>
      </c>
      <c r="L53" s="105">
        <f t="shared" si="0"/>
        <v>7500</v>
      </c>
    </row>
    <row r="54" spans="1:12" s="97" customFormat="1" x14ac:dyDescent="0.25">
      <c r="A54" s="121">
        <v>23</v>
      </c>
      <c r="B54" s="118" t="s">
        <v>9</v>
      </c>
      <c r="C54" s="41" t="s">
        <v>135</v>
      </c>
      <c r="D54" s="41" t="s">
        <v>11</v>
      </c>
      <c r="E54" s="42" t="s">
        <v>10</v>
      </c>
      <c r="F54" s="42" t="s">
        <v>10</v>
      </c>
      <c r="G54" s="132" t="s">
        <v>79</v>
      </c>
      <c r="H54" s="100" t="s">
        <v>136</v>
      </c>
      <c r="I54" s="43" t="s">
        <v>139</v>
      </c>
      <c r="J54" s="21">
        <v>0</v>
      </c>
      <c r="K54" s="119">
        <v>10000</v>
      </c>
      <c r="L54" s="120">
        <f t="shared" si="0"/>
        <v>10000</v>
      </c>
    </row>
    <row r="55" spans="1:12" s="99" customFormat="1" ht="13.5" thickBot="1" x14ac:dyDescent="0.3">
      <c r="A55" s="98"/>
      <c r="B55" s="104"/>
      <c r="C55" s="37"/>
      <c r="D55" s="37"/>
      <c r="E55" s="38">
        <v>5512</v>
      </c>
      <c r="F55" s="39">
        <v>5222</v>
      </c>
      <c r="G55" s="131"/>
      <c r="H55" s="125"/>
      <c r="I55" s="128" t="s">
        <v>259</v>
      </c>
      <c r="J55" s="49">
        <v>0</v>
      </c>
      <c r="K55" s="126">
        <v>10000</v>
      </c>
      <c r="L55" s="105">
        <f t="shared" si="0"/>
        <v>10000</v>
      </c>
    </row>
    <row r="56" spans="1:12" s="97" customFormat="1" x14ac:dyDescent="0.25">
      <c r="A56" s="94">
        <v>24</v>
      </c>
      <c r="B56" s="118" t="s">
        <v>9</v>
      </c>
      <c r="C56" s="41" t="s">
        <v>138</v>
      </c>
      <c r="D56" s="41" t="s">
        <v>11</v>
      </c>
      <c r="E56" s="42" t="s">
        <v>10</v>
      </c>
      <c r="F56" s="42" t="s">
        <v>10</v>
      </c>
      <c r="G56" s="132" t="s">
        <v>79</v>
      </c>
      <c r="H56" s="100" t="s">
        <v>141</v>
      </c>
      <c r="I56" s="43" t="s">
        <v>142</v>
      </c>
      <c r="J56" s="21">
        <v>0</v>
      </c>
      <c r="K56" s="119">
        <v>4000</v>
      </c>
      <c r="L56" s="120">
        <f t="shared" si="0"/>
        <v>4000</v>
      </c>
    </row>
    <row r="57" spans="1:12" s="99" customFormat="1" ht="13.5" thickBot="1" x14ac:dyDescent="0.3">
      <c r="A57" s="98"/>
      <c r="B57" s="104"/>
      <c r="C57" s="37"/>
      <c r="D57" s="37"/>
      <c r="E57" s="38">
        <v>5512</v>
      </c>
      <c r="F57" s="39">
        <v>5222</v>
      </c>
      <c r="G57" s="131"/>
      <c r="H57" s="125"/>
      <c r="I57" s="128" t="s">
        <v>259</v>
      </c>
      <c r="J57" s="49">
        <v>0</v>
      </c>
      <c r="K57" s="126">
        <v>4000</v>
      </c>
      <c r="L57" s="105">
        <f t="shared" si="0"/>
        <v>4000</v>
      </c>
    </row>
    <row r="58" spans="1:12" s="97" customFormat="1" ht="31.5" x14ac:dyDescent="0.25">
      <c r="A58" s="94">
        <v>25</v>
      </c>
      <c r="B58" s="118" t="s">
        <v>9</v>
      </c>
      <c r="C58" s="41" t="s">
        <v>140</v>
      </c>
      <c r="D58" s="41" t="s">
        <v>11</v>
      </c>
      <c r="E58" s="42" t="s">
        <v>10</v>
      </c>
      <c r="F58" s="42" t="s">
        <v>10</v>
      </c>
      <c r="G58" s="132" t="s">
        <v>79</v>
      </c>
      <c r="H58" s="100" t="s">
        <v>144</v>
      </c>
      <c r="I58" s="43" t="s">
        <v>145</v>
      </c>
      <c r="J58" s="21">
        <v>0</v>
      </c>
      <c r="K58" s="119">
        <v>40000</v>
      </c>
      <c r="L58" s="120">
        <f t="shared" si="0"/>
        <v>40000</v>
      </c>
    </row>
    <row r="59" spans="1:12" s="99" customFormat="1" ht="13.5" thickBot="1" x14ac:dyDescent="0.3">
      <c r="A59" s="127"/>
      <c r="B59" s="104"/>
      <c r="C59" s="37"/>
      <c r="D59" s="37"/>
      <c r="E59" s="38">
        <v>5512</v>
      </c>
      <c r="F59" s="39">
        <v>5222</v>
      </c>
      <c r="G59" s="131"/>
      <c r="H59" s="125"/>
      <c r="I59" s="128" t="s">
        <v>259</v>
      </c>
      <c r="J59" s="49">
        <v>0</v>
      </c>
      <c r="K59" s="126">
        <v>40000</v>
      </c>
      <c r="L59" s="105">
        <f t="shared" si="0"/>
        <v>40000</v>
      </c>
    </row>
    <row r="60" spans="1:12" s="97" customFormat="1" ht="21" x14ac:dyDescent="0.25">
      <c r="A60" s="121">
        <v>26</v>
      </c>
      <c r="B60" s="118" t="s">
        <v>9</v>
      </c>
      <c r="C60" s="41" t="s">
        <v>143</v>
      </c>
      <c r="D60" s="41" t="s">
        <v>11</v>
      </c>
      <c r="E60" s="42" t="s">
        <v>10</v>
      </c>
      <c r="F60" s="42" t="s">
        <v>10</v>
      </c>
      <c r="G60" s="132" t="s">
        <v>79</v>
      </c>
      <c r="H60" s="100" t="s">
        <v>147</v>
      </c>
      <c r="I60" s="43" t="s">
        <v>148</v>
      </c>
      <c r="J60" s="21">
        <v>0</v>
      </c>
      <c r="K60" s="44">
        <v>35000</v>
      </c>
      <c r="L60" s="120">
        <f t="shared" si="0"/>
        <v>35000</v>
      </c>
    </row>
    <row r="61" spans="1:12" s="99" customFormat="1" ht="13.5" thickBot="1" x14ac:dyDescent="0.3">
      <c r="A61" s="98"/>
      <c r="B61" s="104"/>
      <c r="C61" s="37"/>
      <c r="D61" s="37"/>
      <c r="E61" s="38">
        <v>5512</v>
      </c>
      <c r="F61" s="39">
        <v>5222</v>
      </c>
      <c r="G61" s="131"/>
      <c r="H61" s="125"/>
      <c r="I61" s="128" t="s">
        <v>259</v>
      </c>
      <c r="J61" s="49">
        <v>0</v>
      </c>
      <c r="K61" s="40">
        <v>35000</v>
      </c>
      <c r="L61" s="105">
        <f t="shared" si="0"/>
        <v>35000</v>
      </c>
    </row>
    <row r="62" spans="1:12" s="97" customFormat="1" ht="21" x14ac:dyDescent="0.25">
      <c r="A62" s="94">
        <v>27</v>
      </c>
      <c r="B62" s="118" t="s">
        <v>9</v>
      </c>
      <c r="C62" s="41" t="s">
        <v>146</v>
      </c>
      <c r="D62" s="41" t="s">
        <v>11</v>
      </c>
      <c r="E62" s="42" t="s">
        <v>10</v>
      </c>
      <c r="F62" s="42" t="s">
        <v>10</v>
      </c>
      <c r="G62" s="132" t="s">
        <v>79</v>
      </c>
      <c r="H62" s="100" t="s">
        <v>147</v>
      </c>
      <c r="I62" s="43" t="s">
        <v>150</v>
      </c>
      <c r="J62" s="21">
        <v>0</v>
      </c>
      <c r="K62" s="44">
        <v>5000</v>
      </c>
      <c r="L62" s="120">
        <f t="shared" si="0"/>
        <v>5000</v>
      </c>
    </row>
    <row r="63" spans="1:12" s="99" customFormat="1" ht="13.5" thickBot="1" x14ac:dyDescent="0.3">
      <c r="A63" s="98"/>
      <c r="B63" s="104"/>
      <c r="C63" s="37"/>
      <c r="D63" s="37"/>
      <c r="E63" s="38">
        <v>5512</v>
      </c>
      <c r="F63" s="39">
        <v>5222</v>
      </c>
      <c r="G63" s="131"/>
      <c r="H63" s="125"/>
      <c r="I63" s="128" t="s">
        <v>259</v>
      </c>
      <c r="J63" s="49">
        <v>0</v>
      </c>
      <c r="K63" s="40">
        <v>5000</v>
      </c>
      <c r="L63" s="105">
        <f t="shared" si="0"/>
        <v>5000</v>
      </c>
    </row>
    <row r="64" spans="1:12" s="97" customFormat="1" x14ac:dyDescent="0.25">
      <c r="A64" s="94">
        <v>28</v>
      </c>
      <c r="B64" s="118" t="s">
        <v>9</v>
      </c>
      <c r="C64" s="41" t="s">
        <v>149</v>
      </c>
      <c r="D64" s="41" t="s">
        <v>11</v>
      </c>
      <c r="E64" s="42" t="s">
        <v>10</v>
      </c>
      <c r="F64" s="42" t="s">
        <v>10</v>
      </c>
      <c r="G64" s="132" t="s">
        <v>79</v>
      </c>
      <c r="H64" s="100" t="s">
        <v>258</v>
      </c>
      <c r="I64" s="43" t="s">
        <v>152</v>
      </c>
      <c r="J64" s="21">
        <v>0</v>
      </c>
      <c r="K64" s="44">
        <v>10000</v>
      </c>
      <c r="L64" s="120">
        <f t="shared" si="0"/>
        <v>10000</v>
      </c>
    </row>
    <row r="65" spans="1:12" s="99" customFormat="1" ht="13.5" thickBot="1" x14ac:dyDescent="0.3">
      <c r="A65" s="98"/>
      <c r="B65" s="104"/>
      <c r="C65" s="37"/>
      <c r="D65" s="37"/>
      <c r="E65" s="38">
        <v>5512</v>
      </c>
      <c r="F65" s="39">
        <v>5222</v>
      </c>
      <c r="G65" s="131"/>
      <c r="H65" s="125"/>
      <c r="I65" s="128" t="s">
        <v>259</v>
      </c>
      <c r="J65" s="49">
        <v>0</v>
      </c>
      <c r="K65" s="40">
        <v>10000</v>
      </c>
      <c r="L65" s="105">
        <f t="shared" si="0"/>
        <v>10000</v>
      </c>
    </row>
    <row r="66" spans="1:12" s="97" customFormat="1" ht="21" x14ac:dyDescent="0.25">
      <c r="A66" s="94">
        <v>29</v>
      </c>
      <c r="B66" s="118" t="s">
        <v>9</v>
      </c>
      <c r="C66" s="41" t="s">
        <v>151</v>
      </c>
      <c r="D66" s="41" t="s">
        <v>11</v>
      </c>
      <c r="E66" s="42" t="s">
        <v>10</v>
      </c>
      <c r="F66" s="42" t="s">
        <v>10</v>
      </c>
      <c r="G66" s="132" t="s">
        <v>79</v>
      </c>
      <c r="H66" s="100" t="s">
        <v>258</v>
      </c>
      <c r="I66" s="43" t="s">
        <v>154</v>
      </c>
      <c r="J66" s="21">
        <v>0</v>
      </c>
      <c r="K66" s="44">
        <v>10000</v>
      </c>
      <c r="L66" s="120">
        <f t="shared" si="0"/>
        <v>10000</v>
      </c>
    </row>
    <row r="67" spans="1:12" s="99" customFormat="1" ht="13.5" thickBot="1" x14ac:dyDescent="0.3">
      <c r="A67" s="127"/>
      <c r="B67" s="104"/>
      <c r="C67" s="37"/>
      <c r="D67" s="37"/>
      <c r="E67" s="38">
        <v>5512</v>
      </c>
      <c r="F67" s="39">
        <v>5222</v>
      </c>
      <c r="G67" s="131"/>
      <c r="H67" s="125"/>
      <c r="I67" s="128" t="s">
        <v>259</v>
      </c>
      <c r="J67" s="49">
        <v>0</v>
      </c>
      <c r="K67" s="40">
        <v>10000</v>
      </c>
      <c r="L67" s="105">
        <f t="shared" si="0"/>
        <v>10000</v>
      </c>
    </row>
    <row r="68" spans="1:12" s="97" customFormat="1" x14ac:dyDescent="0.25">
      <c r="A68" s="121">
        <v>30</v>
      </c>
      <c r="B68" s="118" t="s">
        <v>9</v>
      </c>
      <c r="C68" s="41" t="s">
        <v>153</v>
      </c>
      <c r="D68" s="41" t="s">
        <v>11</v>
      </c>
      <c r="E68" s="42" t="s">
        <v>10</v>
      </c>
      <c r="F68" s="42" t="s">
        <v>10</v>
      </c>
      <c r="G68" s="132" t="s">
        <v>79</v>
      </c>
      <c r="H68" s="100" t="s">
        <v>156</v>
      </c>
      <c r="I68" s="43" t="s">
        <v>157</v>
      </c>
      <c r="J68" s="21">
        <v>0</v>
      </c>
      <c r="K68" s="44">
        <v>7500</v>
      </c>
      <c r="L68" s="120">
        <f t="shared" si="0"/>
        <v>7500</v>
      </c>
    </row>
    <row r="69" spans="1:12" s="99" customFormat="1" ht="13.5" thickBot="1" x14ac:dyDescent="0.3">
      <c r="A69" s="127"/>
      <c r="B69" s="104"/>
      <c r="C69" s="37"/>
      <c r="D69" s="37"/>
      <c r="E69" s="38">
        <v>5512</v>
      </c>
      <c r="F69" s="39">
        <v>5222</v>
      </c>
      <c r="G69" s="131"/>
      <c r="H69" s="125"/>
      <c r="I69" s="128" t="s">
        <v>259</v>
      </c>
      <c r="J69" s="49">
        <v>0</v>
      </c>
      <c r="K69" s="40">
        <v>7500</v>
      </c>
      <c r="L69" s="105">
        <f t="shared" si="0"/>
        <v>7500</v>
      </c>
    </row>
    <row r="70" spans="1:12" s="97" customFormat="1" ht="21" x14ac:dyDescent="0.25">
      <c r="A70" s="121">
        <v>31</v>
      </c>
      <c r="B70" s="118" t="s">
        <v>9</v>
      </c>
      <c r="C70" s="41" t="s">
        <v>155</v>
      </c>
      <c r="D70" s="41" t="s">
        <v>11</v>
      </c>
      <c r="E70" s="42" t="s">
        <v>10</v>
      </c>
      <c r="F70" s="42" t="s">
        <v>10</v>
      </c>
      <c r="G70" s="132" t="s">
        <v>79</v>
      </c>
      <c r="H70" s="100" t="s">
        <v>159</v>
      </c>
      <c r="I70" s="43" t="s">
        <v>160</v>
      </c>
      <c r="J70" s="21">
        <v>0</v>
      </c>
      <c r="K70" s="44">
        <v>7500</v>
      </c>
      <c r="L70" s="120">
        <f t="shared" si="0"/>
        <v>7500</v>
      </c>
    </row>
    <row r="71" spans="1:12" s="99" customFormat="1" ht="13.5" thickBot="1" x14ac:dyDescent="0.3">
      <c r="A71" s="98"/>
      <c r="B71" s="104"/>
      <c r="C71" s="37"/>
      <c r="D71" s="37"/>
      <c r="E71" s="38">
        <v>5512</v>
      </c>
      <c r="F71" s="39">
        <v>5222</v>
      </c>
      <c r="G71" s="131"/>
      <c r="H71" s="125"/>
      <c r="I71" s="128" t="s">
        <v>259</v>
      </c>
      <c r="J71" s="49">
        <v>0</v>
      </c>
      <c r="K71" s="40">
        <v>7500</v>
      </c>
      <c r="L71" s="105">
        <f t="shared" si="0"/>
        <v>7500</v>
      </c>
    </row>
    <row r="72" spans="1:12" s="97" customFormat="1" ht="42" x14ac:dyDescent="0.25">
      <c r="A72" s="94">
        <v>32</v>
      </c>
      <c r="B72" s="118" t="s">
        <v>9</v>
      </c>
      <c r="C72" s="41" t="s">
        <v>158</v>
      </c>
      <c r="D72" s="41" t="s">
        <v>11</v>
      </c>
      <c r="E72" s="42" t="s">
        <v>10</v>
      </c>
      <c r="F72" s="42" t="s">
        <v>10</v>
      </c>
      <c r="G72" s="135" t="s">
        <v>162</v>
      </c>
      <c r="H72" s="100" t="s">
        <v>163</v>
      </c>
      <c r="I72" s="43" t="s">
        <v>164</v>
      </c>
      <c r="J72" s="21">
        <v>0</v>
      </c>
      <c r="K72" s="44">
        <v>25000</v>
      </c>
      <c r="L72" s="120">
        <f t="shared" si="0"/>
        <v>25000</v>
      </c>
    </row>
    <row r="73" spans="1:12" s="99" customFormat="1" ht="13.5" thickBot="1" x14ac:dyDescent="0.3">
      <c r="A73" s="127"/>
      <c r="B73" s="104"/>
      <c r="C73" s="37"/>
      <c r="D73" s="37"/>
      <c r="E73" s="38">
        <v>5512</v>
      </c>
      <c r="F73" s="39">
        <v>5222</v>
      </c>
      <c r="G73" s="131"/>
      <c r="H73" s="125"/>
      <c r="I73" s="128" t="s">
        <v>259</v>
      </c>
      <c r="J73" s="49">
        <v>0</v>
      </c>
      <c r="K73" s="40">
        <v>25000</v>
      </c>
      <c r="L73" s="105">
        <f t="shared" si="0"/>
        <v>25000</v>
      </c>
    </row>
    <row r="74" spans="1:12" s="97" customFormat="1" ht="42" x14ac:dyDescent="0.25">
      <c r="A74" s="121">
        <v>33</v>
      </c>
      <c r="B74" s="118" t="s">
        <v>9</v>
      </c>
      <c r="C74" s="41" t="s">
        <v>161</v>
      </c>
      <c r="D74" s="41" t="s">
        <v>11</v>
      </c>
      <c r="E74" s="42" t="s">
        <v>10</v>
      </c>
      <c r="F74" s="42" t="s">
        <v>10</v>
      </c>
      <c r="G74" s="135" t="s">
        <v>162</v>
      </c>
      <c r="H74" s="100" t="s">
        <v>163</v>
      </c>
      <c r="I74" s="43" t="s">
        <v>166</v>
      </c>
      <c r="J74" s="21">
        <v>0</v>
      </c>
      <c r="K74" s="44">
        <v>10500</v>
      </c>
      <c r="L74" s="120">
        <f t="shared" si="0"/>
        <v>10500</v>
      </c>
    </row>
    <row r="75" spans="1:12" s="99" customFormat="1" ht="13.5" thickBot="1" x14ac:dyDescent="0.3">
      <c r="A75" s="127"/>
      <c r="B75" s="104"/>
      <c r="C75" s="37"/>
      <c r="D75" s="37"/>
      <c r="E75" s="38">
        <v>5512</v>
      </c>
      <c r="F75" s="39">
        <v>5222</v>
      </c>
      <c r="G75" s="131"/>
      <c r="H75" s="125"/>
      <c r="I75" s="128" t="s">
        <v>259</v>
      </c>
      <c r="J75" s="49">
        <v>0</v>
      </c>
      <c r="K75" s="40">
        <v>10500</v>
      </c>
      <c r="L75" s="105">
        <f t="shared" si="0"/>
        <v>10500</v>
      </c>
    </row>
    <row r="76" spans="1:12" s="97" customFormat="1" ht="42" x14ac:dyDescent="0.25">
      <c r="A76" s="121">
        <v>34</v>
      </c>
      <c r="B76" s="118" t="s">
        <v>9</v>
      </c>
      <c r="C76" s="41" t="s">
        <v>165</v>
      </c>
      <c r="D76" s="41" t="s">
        <v>11</v>
      </c>
      <c r="E76" s="42" t="s">
        <v>10</v>
      </c>
      <c r="F76" s="42" t="s">
        <v>10</v>
      </c>
      <c r="G76" s="135" t="s">
        <v>168</v>
      </c>
      <c r="H76" s="100" t="s">
        <v>163</v>
      </c>
      <c r="I76" s="43" t="s">
        <v>169</v>
      </c>
      <c r="J76" s="21">
        <v>0</v>
      </c>
      <c r="K76" s="119">
        <v>22040</v>
      </c>
      <c r="L76" s="120">
        <f t="shared" si="0"/>
        <v>22040</v>
      </c>
    </row>
    <row r="77" spans="1:12" s="99" customFormat="1" ht="13.5" thickBot="1" x14ac:dyDescent="0.3">
      <c r="A77" s="127"/>
      <c r="B77" s="104"/>
      <c r="C77" s="37"/>
      <c r="D77" s="37"/>
      <c r="E77" s="38">
        <v>5512</v>
      </c>
      <c r="F77" s="39">
        <v>5222</v>
      </c>
      <c r="G77" s="131"/>
      <c r="H77" s="125"/>
      <c r="I77" s="128" t="s">
        <v>259</v>
      </c>
      <c r="J77" s="49">
        <v>0</v>
      </c>
      <c r="K77" s="126">
        <v>22040</v>
      </c>
      <c r="L77" s="105">
        <f t="shared" si="0"/>
        <v>22040</v>
      </c>
    </row>
    <row r="78" spans="1:12" s="97" customFormat="1" ht="42" x14ac:dyDescent="0.25">
      <c r="A78" s="121">
        <v>35</v>
      </c>
      <c r="B78" s="118" t="s">
        <v>9</v>
      </c>
      <c r="C78" s="41" t="s">
        <v>167</v>
      </c>
      <c r="D78" s="41" t="s">
        <v>11</v>
      </c>
      <c r="E78" s="42" t="s">
        <v>10</v>
      </c>
      <c r="F78" s="42" t="s">
        <v>10</v>
      </c>
      <c r="G78" s="135" t="s">
        <v>168</v>
      </c>
      <c r="H78" s="100" t="s">
        <v>163</v>
      </c>
      <c r="I78" s="43" t="s">
        <v>171</v>
      </c>
      <c r="J78" s="21">
        <v>0</v>
      </c>
      <c r="K78" s="119">
        <v>40000</v>
      </c>
      <c r="L78" s="120">
        <f t="shared" si="0"/>
        <v>40000</v>
      </c>
    </row>
    <row r="79" spans="1:12" s="99" customFormat="1" ht="13.5" thickBot="1" x14ac:dyDescent="0.3">
      <c r="A79" s="127"/>
      <c r="B79" s="104"/>
      <c r="C79" s="37"/>
      <c r="D79" s="37"/>
      <c r="E79" s="38">
        <v>5512</v>
      </c>
      <c r="F79" s="39">
        <v>5222</v>
      </c>
      <c r="G79" s="131"/>
      <c r="H79" s="125"/>
      <c r="I79" s="128" t="s">
        <v>259</v>
      </c>
      <c r="J79" s="49">
        <v>0</v>
      </c>
      <c r="K79" s="126">
        <v>40000</v>
      </c>
      <c r="L79" s="105">
        <f t="shared" si="0"/>
        <v>40000</v>
      </c>
    </row>
    <row r="80" spans="1:12" s="97" customFormat="1" x14ac:dyDescent="0.25">
      <c r="A80" s="121">
        <v>36</v>
      </c>
      <c r="B80" s="118" t="s">
        <v>9</v>
      </c>
      <c r="C80" s="41" t="s">
        <v>170</v>
      </c>
      <c r="D80" s="41" t="s">
        <v>11</v>
      </c>
      <c r="E80" s="42" t="s">
        <v>10</v>
      </c>
      <c r="F80" s="42" t="s">
        <v>10</v>
      </c>
      <c r="G80" s="132" t="s">
        <v>79</v>
      </c>
      <c r="H80" s="100" t="s">
        <v>173</v>
      </c>
      <c r="I80" s="43" t="s">
        <v>174</v>
      </c>
      <c r="J80" s="21">
        <v>0</v>
      </c>
      <c r="K80" s="44">
        <v>7500</v>
      </c>
      <c r="L80" s="120">
        <f t="shared" si="0"/>
        <v>7500</v>
      </c>
    </row>
    <row r="81" spans="1:12" s="99" customFormat="1" ht="13.5" thickBot="1" x14ac:dyDescent="0.3">
      <c r="A81" s="98"/>
      <c r="B81" s="104"/>
      <c r="C81" s="37"/>
      <c r="D81" s="37"/>
      <c r="E81" s="38">
        <v>5512</v>
      </c>
      <c r="F81" s="39">
        <v>5222</v>
      </c>
      <c r="G81" s="131"/>
      <c r="H81" s="125"/>
      <c r="I81" s="128" t="s">
        <v>259</v>
      </c>
      <c r="J81" s="49">
        <v>0</v>
      </c>
      <c r="K81" s="40">
        <v>7500</v>
      </c>
      <c r="L81" s="105">
        <f t="shared" si="0"/>
        <v>7500</v>
      </c>
    </row>
    <row r="82" spans="1:12" s="97" customFormat="1" ht="21" customHeight="1" x14ac:dyDescent="0.25">
      <c r="A82" s="94">
        <v>37</v>
      </c>
      <c r="B82" s="118" t="s">
        <v>9</v>
      </c>
      <c r="C82" s="41" t="s">
        <v>172</v>
      </c>
      <c r="D82" s="41" t="s">
        <v>11</v>
      </c>
      <c r="E82" s="42" t="s">
        <v>10</v>
      </c>
      <c r="F82" s="42" t="s">
        <v>10</v>
      </c>
      <c r="G82" s="132" t="s">
        <v>79</v>
      </c>
      <c r="H82" s="100" t="s">
        <v>176</v>
      </c>
      <c r="I82" s="43" t="s">
        <v>177</v>
      </c>
      <c r="J82" s="21">
        <v>0</v>
      </c>
      <c r="K82" s="44">
        <v>10000</v>
      </c>
      <c r="L82" s="120">
        <f t="shared" si="0"/>
        <v>10000</v>
      </c>
    </row>
    <row r="83" spans="1:12" s="99" customFormat="1" ht="17.25" customHeight="1" thickBot="1" x14ac:dyDescent="0.3">
      <c r="A83" s="101"/>
      <c r="B83" s="140"/>
      <c r="C83" s="37"/>
      <c r="D83" s="141"/>
      <c r="E83" s="142">
        <v>5512</v>
      </c>
      <c r="F83" s="143">
        <v>5222</v>
      </c>
      <c r="G83" s="144"/>
      <c r="H83" s="102"/>
      <c r="I83" s="145" t="s">
        <v>259</v>
      </c>
      <c r="J83" s="146">
        <v>0</v>
      </c>
      <c r="K83" s="147">
        <v>10000</v>
      </c>
      <c r="L83" s="148">
        <f t="shared" si="0"/>
        <v>10000</v>
      </c>
    </row>
    <row r="84" spans="1:12" s="97" customFormat="1" ht="15.75" customHeight="1" x14ac:dyDescent="0.25">
      <c r="A84" s="149">
        <v>38</v>
      </c>
      <c r="B84" s="32" t="s">
        <v>9</v>
      </c>
      <c r="C84" s="41" t="s">
        <v>175</v>
      </c>
      <c r="D84" s="33" t="s">
        <v>11</v>
      </c>
      <c r="E84" s="34" t="s">
        <v>10</v>
      </c>
      <c r="F84" s="34" t="s">
        <v>10</v>
      </c>
      <c r="G84" s="129" t="s">
        <v>79</v>
      </c>
      <c r="H84" s="130" t="s">
        <v>179</v>
      </c>
      <c r="I84" s="35" t="s">
        <v>180</v>
      </c>
      <c r="J84" s="48">
        <v>0</v>
      </c>
      <c r="K84" s="36">
        <v>3584</v>
      </c>
      <c r="L84" s="96">
        <f t="shared" si="0"/>
        <v>3584</v>
      </c>
    </row>
    <row r="85" spans="1:12" s="99" customFormat="1" ht="13.5" thickBot="1" x14ac:dyDescent="0.3">
      <c r="A85" s="98"/>
      <c r="B85" s="104"/>
      <c r="C85" s="37"/>
      <c r="D85" s="37"/>
      <c r="E85" s="38">
        <v>5512</v>
      </c>
      <c r="F85" s="39">
        <v>5222</v>
      </c>
      <c r="G85" s="131"/>
      <c r="H85" s="125"/>
      <c r="I85" s="128" t="s">
        <v>259</v>
      </c>
      <c r="J85" s="49">
        <v>0</v>
      </c>
      <c r="K85" s="40">
        <v>3584</v>
      </c>
      <c r="L85" s="105">
        <f t="shared" si="0"/>
        <v>3584</v>
      </c>
    </row>
    <row r="86" spans="1:12" s="97" customFormat="1" x14ac:dyDescent="0.25">
      <c r="A86" s="94">
        <v>39</v>
      </c>
      <c r="B86" s="118" t="s">
        <v>9</v>
      </c>
      <c r="C86" s="41" t="s">
        <v>178</v>
      </c>
      <c r="D86" s="41" t="s">
        <v>11</v>
      </c>
      <c r="E86" s="42" t="s">
        <v>10</v>
      </c>
      <c r="F86" s="42" t="s">
        <v>10</v>
      </c>
      <c r="G86" s="132" t="s">
        <v>79</v>
      </c>
      <c r="H86" s="100" t="s">
        <v>182</v>
      </c>
      <c r="I86" s="43" t="s">
        <v>183</v>
      </c>
      <c r="J86" s="21">
        <v>0</v>
      </c>
      <c r="K86" s="119">
        <v>10000</v>
      </c>
      <c r="L86" s="120">
        <f t="shared" si="0"/>
        <v>10000</v>
      </c>
    </row>
    <row r="87" spans="1:12" s="99" customFormat="1" ht="13.5" thickBot="1" x14ac:dyDescent="0.3">
      <c r="A87" s="127"/>
      <c r="B87" s="104"/>
      <c r="C87" s="37"/>
      <c r="D87" s="37"/>
      <c r="E87" s="38">
        <v>5512</v>
      </c>
      <c r="F87" s="39">
        <v>5222</v>
      </c>
      <c r="G87" s="131"/>
      <c r="H87" s="125"/>
      <c r="I87" s="128" t="s">
        <v>259</v>
      </c>
      <c r="J87" s="49">
        <v>0</v>
      </c>
      <c r="K87" s="126">
        <v>10000</v>
      </c>
      <c r="L87" s="105">
        <f t="shared" si="0"/>
        <v>10000</v>
      </c>
    </row>
    <row r="88" spans="1:12" s="97" customFormat="1" ht="31.5" x14ac:dyDescent="0.25">
      <c r="A88" s="121">
        <v>40</v>
      </c>
      <c r="B88" s="118" t="s">
        <v>9</v>
      </c>
      <c r="C88" s="41" t="s">
        <v>181</v>
      </c>
      <c r="D88" s="41" t="s">
        <v>11</v>
      </c>
      <c r="E88" s="42" t="s">
        <v>10</v>
      </c>
      <c r="F88" s="42" t="s">
        <v>10</v>
      </c>
      <c r="G88" s="132" t="s">
        <v>79</v>
      </c>
      <c r="H88" s="100" t="s">
        <v>182</v>
      </c>
      <c r="I88" s="43" t="s">
        <v>185</v>
      </c>
      <c r="J88" s="21">
        <v>0</v>
      </c>
      <c r="K88" s="119">
        <v>8000</v>
      </c>
      <c r="L88" s="120">
        <f t="shared" si="0"/>
        <v>8000</v>
      </c>
    </row>
    <row r="89" spans="1:12" s="99" customFormat="1" ht="13.5" thickBot="1" x14ac:dyDescent="0.3">
      <c r="A89" s="127"/>
      <c r="B89" s="104"/>
      <c r="C89" s="37"/>
      <c r="D89" s="37"/>
      <c r="E89" s="38">
        <v>5512</v>
      </c>
      <c r="F89" s="39">
        <v>5222</v>
      </c>
      <c r="G89" s="131"/>
      <c r="H89" s="125"/>
      <c r="I89" s="128" t="s">
        <v>259</v>
      </c>
      <c r="J89" s="49">
        <v>0</v>
      </c>
      <c r="K89" s="126">
        <v>8000</v>
      </c>
      <c r="L89" s="105">
        <f t="shared" si="0"/>
        <v>8000</v>
      </c>
    </row>
    <row r="90" spans="1:12" s="97" customFormat="1" ht="21" x14ac:dyDescent="0.25">
      <c r="A90" s="121">
        <v>41</v>
      </c>
      <c r="B90" s="118" t="s">
        <v>9</v>
      </c>
      <c r="C90" s="41" t="s">
        <v>184</v>
      </c>
      <c r="D90" s="41" t="s">
        <v>11</v>
      </c>
      <c r="E90" s="42" t="s">
        <v>10</v>
      </c>
      <c r="F90" s="42" t="s">
        <v>10</v>
      </c>
      <c r="G90" s="132" t="s">
        <v>79</v>
      </c>
      <c r="H90" s="100" t="s">
        <v>187</v>
      </c>
      <c r="I90" s="43" t="s">
        <v>188</v>
      </c>
      <c r="J90" s="21">
        <v>0</v>
      </c>
      <c r="K90" s="44">
        <v>10000</v>
      </c>
      <c r="L90" s="120">
        <f t="shared" si="0"/>
        <v>10000</v>
      </c>
    </row>
    <row r="91" spans="1:12" s="99" customFormat="1" ht="13.5" thickBot="1" x14ac:dyDescent="0.3">
      <c r="A91" s="127"/>
      <c r="B91" s="104"/>
      <c r="C91" s="37"/>
      <c r="D91" s="37"/>
      <c r="E91" s="38">
        <v>5512</v>
      </c>
      <c r="F91" s="39">
        <v>5222</v>
      </c>
      <c r="G91" s="131"/>
      <c r="H91" s="125"/>
      <c r="I91" s="128" t="s">
        <v>259</v>
      </c>
      <c r="J91" s="49">
        <v>0</v>
      </c>
      <c r="K91" s="40">
        <v>10000</v>
      </c>
      <c r="L91" s="105">
        <f t="shared" si="0"/>
        <v>10000</v>
      </c>
    </row>
    <row r="92" spans="1:12" s="97" customFormat="1" x14ac:dyDescent="0.25">
      <c r="A92" s="94">
        <v>43</v>
      </c>
      <c r="B92" s="118" t="s">
        <v>9</v>
      </c>
      <c r="C92" s="41" t="s">
        <v>186</v>
      </c>
      <c r="D92" s="41" t="s">
        <v>11</v>
      </c>
      <c r="E92" s="42" t="s">
        <v>10</v>
      </c>
      <c r="F92" s="42" t="s">
        <v>10</v>
      </c>
      <c r="G92" s="132" t="s">
        <v>79</v>
      </c>
      <c r="H92" s="100" t="s">
        <v>191</v>
      </c>
      <c r="I92" s="43" t="s">
        <v>192</v>
      </c>
      <c r="J92" s="21">
        <v>0</v>
      </c>
      <c r="K92" s="44">
        <v>18480</v>
      </c>
      <c r="L92" s="120">
        <f t="shared" si="0"/>
        <v>18480</v>
      </c>
    </row>
    <row r="93" spans="1:12" s="99" customFormat="1" ht="13.5" thickBot="1" x14ac:dyDescent="0.3">
      <c r="A93" s="127"/>
      <c r="B93" s="104"/>
      <c r="C93" s="37"/>
      <c r="D93" s="37"/>
      <c r="E93" s="38">
        <v>5512</v>
      </c>
      <c r="F93" s="39">
        <v>5222</v>
      </c>
      <c r="G93" s="131"/>
      <c r="H93" s="125"/>
      <c r="I93" s="128" t="s">
        <v>259</v>
      </c>
      <c r="J93" s="49">
        <v>0</v>
      </c>
      <c r="K93" s="40">
        <v>18480</v>
      </c>
      <c r="L93" s="105">
        <f t="shared" si="0"/>
        <v>18480</v>
      </c>
    </row>
    <row r="94" spans="1:12" s="97" customFormat="1" ht="31.5" x14ac:dyDescent="0.25">
      <c r="A94" s="121">
        <v>44</v>
      </c>
      <c r="B94" s="118" t="s">
        <v>9</v>
      </c>
      <c r="C94" s="41" t="s">
        <v>189</v>
      </c>
      <c r="D94" s="41" t="s">
        <v>11</v>
      </c>
      <c r="E94" s="42" t="s">
        <v>10</v>
      </c>
      <c r="F94" s="42" t="s">
        <v>10</v>
      </c>
      <c r="G94" s="132" t="s">
        <v>79</v>
      </c>
      <c r="H94" s="100" t="s">
        <v>194</v>
      </c>
      <c r="I94" s="43" t="s">
        <v>195</v>
      </c>
      <c r="J94" s="21">
        <v>0</v>
      </c>
      <c r="K94" s="119">
        <v>6800</v>
      </c>
      <c r="L94" s="120">
        <f t="shared" si="0"/>
        <v>6800</v>
      </c>
    </row>
    <row r="95" spans="1:12" s="99" customFormat="1" ht="13.5" thickBot="1" x14ac:dyDescent="0.3">
      <c r="A95" s="127"/>
      <c r="B95" s="104"/>
      <c r="C95" s="37"/>
      <c r="D95" s="37"/>
      <c r="E95" s="38">
        <v>5512</v>
      </c>
      <c r="F95" s="39">
        <v>5222</v>
      </c>
      <c r="G95" s="131"/>
      <c r="H95" s="125"/>
      <c r="I95" s="128" t="s">
        <v>259</v>
      </c>
      <c r="J95" s="49">
        <v>0</v>
      </c>
      <c r="K95" s="126">
        <v>6800</v>
      </c>
      <c r="L95" s="105">
        <f t="shared" si="0"/>
        <v>6800</v>
      </c>
    </row>
    <row r="96" spans="1:12" s="97" customFormat="1" ht="31.5" x14ac:dyDescent="0.25">
      <c r="A96" s="121">
        <v>45</v>
      </c>
      <c r="B96" s="118" t="s">
        <v>9</v>
      </c>
      <c r="C96" s="41" t="s">
        <v>190</v>
      </c>
      <c r="D96" s="41" t="s">
        <v>11</v>
      </c>
      <c r="E96" s="42" t="s">
        <v>10</v>
      </c>
      <c r="F96" s="42" t="s">
        <v>10</v>
      </c>
      <c r="G96" s="132" t="s">
        <v>79</v>
      </c>
      <c r="H96" s="100" t="s">
        <v>197</v>
      </c>
      <c r="I96" s="43" t="s">
        <v>198</v>
      </c>
      <c r="J96" s="21">
        <v>0</v>
      </c>
      <c r="K96" s="44">
        <v>9390</v>
      </c>
      <c r="L96" s="120">
        <f t="shared" si="0"/>
        <v>9390</v>
      </c>
    </row>
    <row r="97" spans="1:12" s="99" customFormat="1" ht="13.5" thickBot="1" x14ac:dyDescent="0.3">
      <c r="A97" s="98"/>
      <c r="B97" s="104"/>
      <c r="C97" s="37"/>
      <c r="D97" s="37"/>
      <c r="E97" s="38">
        <v>5512</v>
      </c>
      <c r="F97" s="39">
        <v>5222</v>
      </c>
      <c r="G97" s="131"/>
      <c r="H97" s="125"/>
      <c r="I97" s="128" t="s">
        <v>259</v>
      </c>
      <c r="J97" s="49">
        <v>0</v>
      </c>
      <c r="K97" s="40">
        <v>9390</v>
      </c>
      <c r="L97" s="105">
        <f t="shared" si="0"/>
        <v>9390</v>
      </c>
    </row>
    <row r="98" spans="1:12" s="97" customFormat="1" ht="21" x14ac:dyDescent="0.25">
      <c r="A98" s="94">
        <v>46</v>
      </c>
      <c r="B98" s="118" t="s">
        <v>9</v>
      </c>
      <c r="C98" s="41" t="s">
        <v>193</v>
      </c>
      <c r="D98" s="41" t="s">
        <v>11</v>
      </c>
      <c r="E98" s="42" t="s">
        <v>10</v>
      </c>
      <c r="F98" s="42" t="s">
        <v>10</v>
      </c>
      <c r="G98" s="132" t="s">
        <v>79</v>
      </c>
      <c r="H98" s="100" t="s">
        <v>200</v>
      </c>
      <c r="I98" s="43" t="s">
        <v>201</v>
      </c>
      <c r="J98" s="21">
        <v>0</v>
      </c>
      <c r="K98" s="44">
        <v>40000</v>
      </c>
      <c r="L98" s="120">
        <f t="shared" si="0"/>
        <v>40000</v>
      </c>
    </row>
    <row r="99" spans="1:12" s="99" customFormat="1" ht="13.5" thickBot="1" x14ac:dyDescent="0.3">
      <c r="A99" s="98"/>
      <c r="B99" s="104"/>
      <c r="C99" s="37"/>
      <c r="D99" s="37"/>
      <c r="E99" s="38">
        <v>5512</v>
      </c>
      <c r="F99" s="39">
        <v>5222</v>
      </c>
      <c r="G99" s="131"/>
      <c r="H99" s="125"/>
      <c r="I99" s="128" t="s">
        <v>259</v>
      </c>
      <c r="J99" s="49">
        <v>0</v>
      </c>
      <c r="K99" s="40">
        <v>40000</v>
      </c>
      <c r="L99" s="105">
        <f t="shared" si="0"/>
        <v>40000</v>
      </c>
    </row>
    <row r="100" spans="1:12" s="97" customFormat="1" ht="21" x14ac:dyDescent="0.25">
      <c r="A100" s="94">
        <v>47</v>
      </c>
      <c r="B100" s="118" t="s">
        <v>9</v>
      </c>
      <c r="C100" s="41" t="s">
        <v>196</v>
      </c>
      <c r="D100" s="41" t="s">
        <v>11</v>
      </c>
      <c r="E100" s="42" t="s">
        <v>10</v>
      </c>
      <c r="F100" s="42" t="s">
        <v>10</v>
      </c>
      <c r="G100" s="135" t="s">
        <v>203</v>
      </c>
      <c r="H100" s="100" t="s">
        <v>204</v>
      </c>
      <c r="I100" s="43" t="s">
        <v>205</v>
      </c>
      <c r="J100" s="21">
        <v>0</v>
      </c>
      <c r="K100" s="44">
        <v>25000</v>
      </c>
      <c r="L100" s="120">
        <f t="shared" si="0"/>
        <v>25000</v>
      </c>
    </row>
    <row r="101" spans="1:12" s="99" customFormat="1" ht="13.5" thickBot="1" x14ac:dyDescent="0.3">
      <c r="A101" s="127"/>
      <c r="B101" s="104"/>
      <c r="C101" s="37"/>
      <c r="D101" s="37"/>
      <c r="E101" s="38">
        <v>5512</v>
      </c>
      <c r="F101" s="39">
        <v>5222</v>
      </c>
      <c r="G101" s="131"/>
      <c r="H101" s="125"/>
      <c r="I101" s="128" t="s">
        <v>259</v>
      </c>
      <c r="J101" s="49">
        <v>0</v>
      </c>
      <c r="K101" s="40">
        <v>25000</v>
      </c>
      <c r="L101" s="105">
        <f t="shared" si="0"/>
        <v>25000</v>
      </c>
    </row>
    <row r="102" spans="1:12" s="97" customFormat="1" ht="21" x14ac:dyDescent="0.25">
      <c r="A102" s="121">
        <v>48</v>
      </c>
      <c r="B102" s="118" t="s">
        <v>9</v>
      </c>
      <c r="C102" s="41" t="s">
        <v>199</v>
      </c>
      <c r="D102" s="41" t="s">
        <v>11</v>
      </c>
      <c r="E102" s="42" t="s">
        <v>10</v>
      </c>
      <c r="F102" s="42" t="s">
        <v>10</v>
      </c>
      <c r="G102" s="135" t="s">
        <v>203</v>
      </c>
      <c r="H102" s="100" t="s">
        <v>204</v>
      </c>
      <c r="I102" s="43" t="s">
        <v>207</v>
      </c>
      <c r="J102" s="21">
        <v>0</v>
      </c>
      <c r="K102" s="44">
        <v>25000</v>
      </c>
      <c r="L102" s="120">
        <f t="shared" si="0"/>
        <v>25000</v>
      </c>
    </row>
    <row r="103" spans="1:12" s="99" customFormat="1" ht="13.5" thickBot="1" x14ac:dyDescent="0.3">
      <c r="A103" s="98"/>
      <c r="B103" s="104"/>
      <c r="C103" s="37"/>
      <c r="D103" s="37"/>
      <c r="E103" s="38">
        <v>5512</v>
      </c>
      <c r="F103" s="39">
        <v>5222</v>
      </c>
      <c r="G103" s="131"/>
      <c r="H103" s="125"/>
      <c r="I103" s="128" t="s">
        <v>259</v>
      </c>
      <c r="J103" s="49">
        <v>0</v>
      </c>
      <c r="K103" s="40">
        <v>25000</v>
      </c>
      <c r="L103" s="105">
        <f t="shared" si="0"/>
        <v>25000</v>
      </c>
    </row>
    <row r="104" spans="1:12" s="97" customFormat="1" ht="21" x14ac:dyDescent="0.25">
      <c r="A104" s="94">
        <v>49</v>
      </c>
      <c r="B104" s="118" t="s">
        <v>9</v>
      </c>
      <c r="C104" s="41" t="s">
        <v>202</v>
      </c>
      <c r="D104" s="41" t="s">
        <v>11</v>
      </c>
      <c r="E104" s="42" t="s">
        <v>10</v>
      </c>
      <c r="F104" s="42" t="s">
        <v>10</v>
      </c>
      <c r="G104" s="132" t="s">
        <v>79</v>
      </c>
      <c r="H104" s="100" t="s">
        <v>209</v>
      </c>
      <c r="I104" s="43" t="s">
        <v>210</v>
      </c>
      <c r="J104" s="21">
        <v>0</v>
      </c>
      <c r="K104" s="44">
        <v>10000</v>
      </c>
      <c r="L104" s="120">
        <f t="shared" si="0"/>
        <v>10000</v>
      </c>
    </row>
    <row r="105" spans="1:12" s="99" customFormat="1" ht="13.5" thickBot="1" x14ac:dyDescent="0.3">
      <c r="A105" s="98"/>
      <c r="B105" s="104"/>
      <c r="C105" s="37"/>
      <c r="D105" s="37"/>
      <c r="E105" s="38">
        <v>5512</v>
      </c>
      <c r="F105" s="39">
        <v>5222</v>
      </c>
      <c r="G105" s="131"/>
      <c r="H105" s="125"/>
      <c r="I105" s="128" t="s">
        <v>259</v>
      </c>
      <c r="J105" s="49">
        <v>0</v>
      </c>
      <c r="K105" s="40">
        <v>10000</v>
      </c>
      <c r="L105" s="105">
        <f t="shared" si="0"/>
        <v>10000</v>
      </c>
    </row>
    <row r="106" spans="1:12" s="97" customFormat="1" x14ac:dyDescent="0.25">
      <c r="A106" s="94">
        <v>50</v>
      </c>
      <c r="B106" s="118" t="s">
        <v>9</v>
      </c>
      <c r="C106" s="41" t="s">
        <v>206</v>
      </c>
      <c r="D106" s="41" t="s">
        <v>11</v>
      </c>
      <c r="E106" s="42" t="s">
        <v>10</v>
      </c>
      <c r="F106" s="42" t="s">
        <v>10</v>
      </c>
      <c r="G106" s="132" t="s">
        <v>79</v>
      </c>
      <c r="H106" s="100" t="s">
        <v>209</v>
      </c>
      <c r="I106" s="43" t="s">
        <v>212</v>
      </c>
      <c r="J106" s="21">
        <v>0</v>
      </c>
      <c r="K106" s="44">
        <v>25000</v>
      </c>
      <c r="L106" s="120">
        <f t="shared" si="0"/>
        <v>25000</v>
      </c>
    </row>
    <row r="107" spans="1:12" s="99" customFormat="1" ht="13.5" thickBot="1" x14ac:dyDescent="0.3">
      <c r="A107" s="98"/>
      <c r="B107" s="104"/>
      <c r="C107" s="37"/>
      <c r="D107" s="37"/>
      <c r="E107" s="38">
        <v>5512</v>
      </c>
      <c r="F107" s="39">
        <v>5222</v>
      </c>
      <c r="G107" s="131"/>
      <c r="H107" s="125"/>
      <c r="I107" s="128" t="s">
        <v>259</v>
      </c>
      <c r="J107" s="49">
        <v>0</v>
      </c>
      <c r="K107" s="40">
        <v>25000</v>
      </c>
      <c r="L107" s="105">
        <f t="shared" si="0"/>
        <v>25000</v>
      </c>
    </row>
    <row r="108" spans="1:12" s="97" customFormat="1" ht="31.5" x14ac:dyDescent="0.25">
      <c r="A108" s="94">
        <v>51</v>
      </c>
      <c r="B108" s="118" t="s">
        <v>9</v>
      </c>
      <c r="C108" s="41" t="s">
        <v>208</v>
      </c>
      <c r="D108" s="41" t="s">
        <v>11</v>
      </c>
      <c r="E108" s="42" t="s">
        <v>10</v>
      </c>
      <c r="F108" s="42" t="s">
        <v>10</v>
      </c>
      <c r="G108" s="132" t="s">
        <v>79</v>
      </c>
      <c r="H108" s="100" t="s">
        <v>214</v>
      </c>
      <c r="I108" s="43" t="s">
        <v>215</v>
      </c>
      <c r="J108" s="21">
        <v>0</v>
      </c>
      <c r="K108" s="119">
        <v>10000</v>
      </c>
      <c r="L108" s="120">
        <f t="shared" si="0"/>
        <v>10000</v>
      </c>
    </row>
    <row r="109" spans="1:12" s="99" customFormat="1" ht="13.5" thickBot="1" x14ac:dyDescent="0.3">
      <c r="A109" s="127"/>
      <c r="B109" s="104"/>
      <c r="C109" s="37"/>
      <c r="D109" s="37"/>
      <c r="E109" s="38">
        <v>5512</v>
      </c>
      <c r="F109" s="39">
        <v>5222</v>
      </c>
      <c r="G109" s="131"/>
      <c r="H109" s="125"/>
      <c r="I109" s="128" t="s">
        <v>259</v>
      </c>
      <c r="J109" s="49">
        <v>0</v>
      </c>
      <c r="K109" s="126">
        <v>10000</v>
      </c>
      <c r="L109" s="105">
        <f t="shared" si="0"/>
        <v>10000</v>
      </c>
    </row>
    <row r="110" spans="1:12" s="97" customFormat="1" ht="21" x14ac:dyDescent="0.25">
      <c r="A110" s="121">
        <v>52</v>
      </c>
      <c r="B110" s="118" t="s">
        <v>9</v>
      </c>
      <c r="C110" s="41" t="s">
        <v>211</v>
      </c>
      <c r="D110" s="41" t="s">
        <v>11</v>
      </c>
      <c r="E110" s="42" t="s">
        <v>10</v>
      </c>
      <c r="F110" s="42" t="s">
        <v>10</v>
      </c>
      <c r="G110" s="132" t="s">
        <v>79</v>
      </c>
      <c r="H110" s="100" t="s">
        <v>214</v>
      </c>
      <c r="I110" s="43" t="s">
        <v>217</v>
      </c>
      <c r="J110" s="21">
        <v>0</v>
      </c>
      <c r="K110" s="119">
        <v>10000</v>
      </c>
      <c r="L110" s="120">
        <f t="shared" si="0"/>
        <v>10000</v>
      </c>
    </row>
    <row r="111" spans="1:12" s="99" customFormat="1" ht="13.5" thickBot="1" x14ac:dyDescent="0.3">
      <c r="A111" s="98"/>
      <c r="B111" s="104"/>
      <c r="C111" s="37"/>
      <c r="D111" s="37"/>
      <c r="E111" s="38">
        <v>5512</v>
      </c>
      <c r="F111" s="39">
        <v>5222</v>
      </c>
      <c r="G111" s="131"/>
      <c r="H111" s="125"/>
      <c r="I111" s="128" t="s">
        <v>259</v>
      </c>
      <c r="J111" s="49">
        <v>0</v>
      </c>
      <c r="K111" s="126">
        <v>10000</v>
      </c>
      <c r="L111" s="105">
        <f t="shared" si="0"/>
        <v>10000</v>
      </c>
    </row>
    <row r="112" spans="1:12" s="97" customFormat="1" x14ac:dyDescent="0.25">
      <c r="A112" s="94">
        <v>54</v>
      </c>
      <c r="B112" s="118" t="s">
        <v>9</v>
      </c>
      <c r="C112" s="41" t="s">
        <v>213</v>
      </c>
      <c r="D112" s="41" t="s">
        <v>11</v>
      </c>
      <c r="E112" s="42" t="s">
        <v>10</v>
      </c>
      <c r="F112" s="42" t="s">
        <v>10</v>
      </c>
      <c r="G112" s="132" t="s">
        <v>79</v>
      </c>
      <c r="H112" s="100" t="s">
        <v>220</v>
      </c>
      <c r="I112" s="43" t="s">
        <v>221</v>
      </c>
      <c r="J112" s="21">
        <v>0</v>
      </c>
      <c r="K112" s="44">
        <v>7500</v>
      </c>
      <c r="L112" s="120">
        <f t="shared" si="0"/>
        <v>7500</v>
      </c>
    </row>
    <row r="113" spans="1:12" s="99" customFormat="1" ht="13.5" thickBot="1" x14ac:dyDescent="0.3">
      <c r="A113" s="98"/>
      <c r="B113" s="104"/>
      <c r="C113" s="37"/>
      <c r="D113" s="37"/>
      <c r="E113" s="38">
        <v>5512</v>
      </c>
      <c r="F113" s="39">
        <v>5222</v>
      </c>
      <c r="G113" s="131"/>
      <c r="H113" s="125"/>
      <c r="I113" s="128" t="s">
        <v>259</v>
      </c>
      <c r="J113" s="49">
        <v>0</v>
      </c>
      <c r="K113" s="40">
        <v>7500</v>
      </c>
      <c r="L113" s="105">
        <f t="shared" si="0"/>
        <v>7500</v>
      </c>
    </row>
    <row r="114" spans="1:12" s="97" customFormat="1" ht="21" x14ac:dyDescent="0.25">
      <c r="A114" s="94">
        <v>55</v>
      </c>
      <c r="B114" s="118" t="s">
        <v>9</v>
      </c>
      <c r="C114" s="41" t="s">
        <v>216</v>
      </c>
      <c r="D114" s="41" t="s">
        <v>11</v>
      </c>
      <c r="E114" s="42" t="s">
        <v>10</v>
      </c>
      <c r="F114" s="42" t="s">
        <v>10</v>
      </c>
      <c r="G114" s="132" t="s">
        <v>79</v>
      </c>
      <c r="H114" s="100" t="s">
        <v>223</v>
      </c>
      <c r="I114" s="43" t="s">
        <v>224</v>
      </c>
      <c r="J114" s="21">
        <v>0</v>
      </c>
      <c r="K114" s="44">
        <v>7500</v>
      </c>
      <c r="L114" s="120">
        <f t="shared" si="0"/>
        <v>7500</v>
      </c>
    </row>
    <row r="115" spans="1:12" s="99" customFormat="1" ht="13.5" thickBot="1" x14ac:dyDescent="0.3">
      <c r="A115" s="127"/>
      <c r="B115" s="104"/>
      <c r="C115" s="37"/>
      <c r="D115" s="37"/>
      <c r="E115" s="38">
        <v>5512</v>
      </c>
      <c r="F115" s="39">
        <v>5222</v>
      </c>
      <c r="G115" s="131"/>
      <c r="H115" s="125"/>
      <c r="I115" s="128" t="s">
        <v>259</v>
      </c>
      <c r="J115" s="49">
        <v>0</v>
      </c>
      <c r="K115" s="40">
        <v>7500</v>
      </c>
      <c r="L115" s="105">
        <f t="shared" si="0"/>
        <v>7500</v>
      </c>
    </row>
    <row r="116" spans="1:12" s="97" customFormat="1" ht="21" x14ac:dyDescent="0.25">
      <c r="A116" s="121">
        <v>56</v>
      </c>
      <c r="B116" s="118" t="s">
        <v>9</v>
      </c>
      <c r="C116" s="41" t="s">
        <v>218</v>
      </c>
      <c r="D116" s="41" t="s">
        <v>11</v>
      </c>
      <c r="E116" s="42" t="s">
        <v>10</v>
      </c>
      <c r="F116" s="42" t="s">
        <v>10</v>
      </c>
      <c r="G116" s="132" t="s">
        <v>79</v>
      </c>
      <c r="H116" s="100" t="s">
        <v>223</v>
      </c>
      <c r="I116" s="43" t="s">
        <v>226</v>
      </c>
      <c r="J116" s="21">
        <v>0</v>
      </c>
      <c r="K116" s="44">
        <v>6000</v>
      </c>
      <c r="L116" s="120">
        <f t="shared" si="0"/>
        <v>6000</v>
      </c>
    </row>
    <row r="117" spans="1:12" s="99" customFormat="1" ht="13.5" thickBot="1" x14ac:dyDescent="0.3">
      <c r="A117" s="98"/>
      <c r="B117" s="104"/>
      <c r="C117" s="37"/>
      <c r="D117" s="37"/>
      <c r="E117" s="38">
        <v>5512</v>
      </c>
      <c r="F117" s="39">
        <v>5222</v>
      </c>
      <c r="G117" s="131"/>
      <c r="H117" s="125"/>
      <c r="I117" s="128" t="s">
        <v>259</v>
      </c>
      <c r="J117" s="49">
        <v>0</v>
      </c>
      <c r="K117" s="40">
        <v>6000</v>
      </c>
      <c r="L117" s="105">
        <f t="shared" si="0"/>
        <v>6000</v>
      </c>
    </row>
    <row r="118" spans="1:12" s="97" customFormat="1" x14ac:dyDescent="0.25">
      <c r="A118" s="94">
        <v>57</v>
      </c>
      <c r="B118" s="118" t="s">
        <v>9</v>
      </c>
      <c r="C118" s="41" t="s">
        <v>219</v>
      </c>
      <c r="D118" s="41" t="s">
        <v>11</v>
      </c>
      <c r="E118" s="42" t="s">
        <v>10</v>
      </c>
      <c r="F118" s="42" t="s">
        <v>10</v>
      </c>
      <c r="G118" s="132" t="s">
        <v>79</v>
      </c>
      <c r="H118" s="100" t="s">
        <v>228</v>
      </c>
      <c r="I118" s="43" t="s">
        <v>229</v>
      </c>
      <c r="J118" s="21">
        <v>0</v>
      </c>
      <c r="K118" s="119">
        <v>7500</v>
      </c>
      <c r="L118" s="120">
        <f t="shared" si="0"/>
        <v>7500</v>
      </c>
    </row>
    <row r="119" spans="1:12" s="99" customFormat="1" ht="13.5" thickBot="1" x14ac:dyDescent="0.3">
      <c r="A119" s="98"/>
      <c r="B119" s="104"/>
      <c r="C119" s="37"/>
      <c r="D119" s="37"/>
      <c r="E119" s="38">
        <v>5512</v>
      </c>
      <c r="F119" s="39">
        <v>5222</v>
      </c>
      <c r="G119" s="131"/>
      <c r="H119" s="125"/>
      <c r="I119" s="128" t="s">
        <v>259</v>
      </c>
      <c r="J119" s="49">
        <v>0</v>
      </c>
      <c r="K119" s="126">
        <v>7500</v>
      </c>
      <c r="L119" s="105">
        <f t="shared" si="0"/>
        <v>7500</v>
      </c>
    </row>
    <row r="120" spans="1:12" s="97" customFormat="1" x14ac:dyDescent="0.25">
      <c r="A120" s="94">
        <v>58</v>
      </c>
      <c r="B120" s="118" t="s">
        <v>9</v>
      </c>
      <c r="C120" s="41" t="s">
        <v>222</v>
      </c>
      <c r="D120" s="41" t="s">
        <v>11</v>
      </c>
      <c r="E120" s="42" t="s">
        <v>10</v>
      </c>
      <c r="F120" s="42" t="s">
        <v>10</v>
      </c>
      <c r="G120" s="132" t="s">
        <v>79</v>
      </c>
      <c r="H120" s="100" t="s">
        <v>231</v>
      </c>
      <c r="I120" s="43" t="s">
        <v>232</v>
      </c>
      <c r="J120" s="21">
        <v>0</v>
      </c>
      <c r="K120" s="119">
        <v>40000</v>
      </c>
      <c r="L120" s="120">
        <f t="shared" si="0"/>
        <v>40000</v>
      </c>
    </row>
    <row r="121" spans="1:12" s="99" customFormat="1" ht="13.5" thickBot="1" x14ac:dyDescent="0.3">
      <c r="A121" s="127"/>
      <c r="B121" s="104"/>
      <c r="C121" s="37"/>
      <c r="D121" s="37"/>
      <c r="E121" s="38">
        <v>5512</v>
      </c>
      <c r="F121" s="39">
        <v>5222</v>
      </c>
      <c r="G121" s="131"/>
      <c r="H121" s="125"/>
      <c r="I121" s="128" t="s">
        <v>259</v>
      </c>
      <c r="J121" s="49">
        <v>0</v>
      </c>
      <c r="K121" s="126">
        <v>40000</v>
      </c>
      <c r="L121" s="105">
        <f t="shared" si="0"/>
        <v>40000</v>
      </c>
    </row>
    <row r="122" spans="1:12" s="97" customFormat="1" ht="29.25" customHeight="1" x14ac:dyDescent="0.25">
      <c r="A122" s="121">
        <v>59</v>
      </c>
      <c r="B122" s="118" t="s">
        <v>9</v>
      </c>
      <c r="C122" s="41" t="s">
        <v>225</v>
      </c>
      <c r="D122" s="41" t="s">
        <v>11</v>
      </c>
      <c r="E122" s="42" t="s">
        <v>10</v>
      </c>
      <c r="F122" s="42" t="s">
        <v>10</v>
      </c>
      <c r="G122" s="132" t="s">
        <v>79</v>
      </c>
      <c r="H122" s="100" t="s">
        <v>234</v>
      </c>
      <c r="I122" s="43" t="s">
        <v>235</v>
      </c>
      <c r="J122" s="21">
        <v>0</v>
      </c>
      <c r="K122" s="44">
        <v>7500</v>
      </c>
      <c r="L122" s="120">
        <f t="shared" si="0"/>
        <v>7500</v>
      </c>
    </row>
    <row r="123" spans="1:12" s="99" customFormat="1" ht="13.5" thickBot="1" x14ac:dyDescent="0.3">
      <c r="A123" s="101"/>
      <c r="B123" s="140"/>
      <c r="C123" s="37"/>
      <c r="D123" s="141"/>
      <c r="E123" s="142">
        <v>5512</v>
      </c>
      <c r="F123" s="143">
        <v>5222</v>
      </c>
      <c r="G123" s="144"/>
      <c r="H123" s="102"/>
      <c r="I123" s="145" t="s">
        <v>259</v>
      </c>
      <c r="J123" s="146">
        <v>0</v>
      </c>
      <c r="K123" s="147">
        <v>7500</v>
      </c>
      <c r="L123" s="148">
        <f t="shared" si="0"/>
        <v>7500</v>
      </c>
    </row>
    <row r="124" spans="1:12" s="97" customFormat="1" ht="23.25" customHeight="1" x14ac:dyDescent="0.25">
      <c r="A124" s="149">
        <v>60</v>
      </c>
      <c r="B124" s="32" t="s">
        <v>9</v>
      </c>
      <c r="C124" s="41" t="s">
        <v>227</v>
      </c>
      <c r="D124" s="33" t="s">
        <v>11</v>
      </c>
      <c r="E124" s="34" t="s">
        <v>10</v>
      </c>
      <c r="F124" s="34" t="s">
        <v>10</v>
      </c>
      <c r="G124" s="129" t="s">
        <v>79</v>
      </c>
      <c r="H124" s="130" t="s">
        <v>237</v>
      </c>
      <c r="I124" s="35" t="s">
        <v>238</v>
      </c>
      <c r="J124" s="48">
        <v>0</v>
      </c>
      <c r="K124" s="95">
        <v>10000</v>
      </c>
      <c r="L124" s="96">
        <f t="shared" si="0"/>
        <v>10000</v>
      </c>
    </row>
    <row r="125" spans="1:12" s="99" customFormat="1" ht="13.5" thickBot="1" x14ac:dyDescent="0.3">
      <c r="A125" s="98"/>
      <c r="B125" s="104"/>
      <c r="C125" s="37"/>
      <c r="D125" s="37"/>
      <c r="E125" s="38">
        <v>5512</v>
      </c>
      <c r="F125" s="39">
        <v>5222</v>
      </c>
      <c r="G125" s="131"/>
      <c r="H125" s="125"/>
      <c r="I125" s="128" t="s">
        <v>259</v>
      </c>
      <c r="J125" s="49">
        <v>0</v>
      </c>
      <c r="K125" s="126">
        <v>10000</v>
      </c>
      <c r="L125" s="105">
        <f t="shared" si="0"/>
        <v>10000</v>
      </c>
    </row>
    <row r="126" spans="1:12" s="97" customFormat="1" ht="22.5" customHeight="1" x14ac:dyDescent="0.25">
      <c r="A126" s="94">
        <v>61</v>
      </c>
      <c r="B126" s="118" t="s">
        <v>9</v>
      </c>
      <c r="C126" s="41" t="s">
        <v>230</v>
      </c>
      <c r="D126" s="41" t="s">
        <v>11</v>
      </c>
      <c r="E126" s="42" t="s">
        <v>10</v>
      </c>
      <c r="F126" s="42" t="s">
        <v>10</v>
      </c>
      <c r="G126" s="132" t="s">
        <v>79</v>
      </c>
      <c r="H126" s="100" t="s">
        <v>237</v>
      </c>
      <c r="I126" s="43" t="s">
        <v>240</v>
      </c>
      <c r="J126" s="21">
        <v>0</v>
      </c>
      <c r="K126" s="119">
        <v>7000</v>
      </c>
      <c r="L126" s="120">
        <f t="shared" si="0"/>
        <v>7000</v>
      </c>
    </row>
    <row r="127" spans="1:12" s="99" customFormat="1" ht="13.5" thickBot="1" x14ac:dyDescent="0.3">
      <c r="A127" s="98"/>
      <c r="B127" s="104"/>
      <c r="C127" s="37"/>
      <c r="D127" s="37"/>
      <c r="E127" s="38">
        <v>5512</v>
      </c>
      <c r="F127" s="39">
        <v>5222</v>
      </c>
      <c r="G127" s="131"/>
      <c r="H127" s="125"/>
      <c r="I127" s="128" t="s">
        <v>259</v>
      </c>
      <c r="J127" s="49">
        <v>0</v>
      </c>
      <c r="K127" s="126">
        <v>7000</v>
      </c>
      <c r="L127" s="105">
        <f t="shared" si="0"/>
        <v>7000</v>
      </c>
    </row>
    <row r="128" spans="1:12" s="97" customFormat="1" x14ac:dyDescent="0.25">
      <c r="A128" s="94">
        <v>62</v>
      </c>
      <c r="B128" s="118" t="s">
        <v>9</v>
      </c>
      <c r="C128" s="41" t="s">
        <v>233</v>
      </c>
      <c r="D128" s="41" t="s">
        <v>11</v>
      </c>
      <c r="E128" s="42" t="s">
        <v>10</v>
      </c>
      <c r="F128" s="42" t="s">
        <v>10</v>
      </c>
      <c r="G128" s="132" t="s">
        <v>79</v>
      </c>
      <c r="H128" s="100" t="s">
        <v>242</v>
      </c>
      <c r="I128" s="43" t="s">
        <v>243</v>
      </c>
      <c r="J128" s="21">
        <v>0</v>
      </c>
      <c r="K128" s="119">
        <v>6000</v>
      </c>
      <c r="L128" s="120">
        <f t="shared" si="0"/>
        <v>6000</v>
      </c>
    </row>
    <row r="129" spans="1:12" s="99" customFormat="1" ht="13.5" thickBot="1" x14ac:dyDescent="0.3">
      <c r="A129" s="127"/>
      <c r="B129" s="104"/>
      <c r="C129" s="37"/>
      <c r="D129" s="37"/>
      <c r="E129" s="38">
        <v>5512</v>
      </c>
      <c r="F129" s="39">
        <v>5222</v>
      </c>
      <c r="G129" s="131"/>
      <c r="H129" s="125"/>
      <c r="I129" s="128" t="s">
        <v>259</v>
      </c>
      <c r="J129" s="49">
        <v>0</v>
      </c>
      <c r="K129" s="126">
        <v>6000</v>
      </c>
      <c r="L129" s="105">
        <f t="shared" si="0"/>
        <v>6000</v>
      </c>
    </row>
    <row r="130" spans="1:12" s="97" customFormat="1" x14ac:dyDescent="0.25">
      <c r="A130" s="121">
        <v>63</v>
      </c>
      <c r="B130" s="118" t="s">
        <v>9</v>
      </c>
      <c r="C130" s="41" t="s">
        <v>236</v>
      </c>
      <c r="D130" s="41" t="s">
        <v>11</v>
      </c>
      <c r="E130" s="42" t="s">
        <v>10</v>
      </c>
      <c r="F130" s="42" t="s">
        <v>10</v>
      </c>
      <c r="G130" s="132" t="s">
        <v>79</v>
      </c>
      <c r="H130" s="100" t="s">
        <v>242</v>
      </c>
      <c r="I130" s="43" t="s">
        <v>245</v>
      </c>
      <c r="J130" s="21">
        <v>0</v>
      </c>
      <c r="K130" s="119">
        <v>10000</v>
      </c>
      <c r="L130" s="120">
        <f t="shared" si="0"/>
        <v>10000</v>
      </c>
    </row>
    <row r="131" spans="1:12" s="99" customFormat="1" ht="13.5" thickBot="1" x14ac:dyDescent="0.3">
      <c r="A131" s="98"/>
      <c r="B131" s="104"/>
      <c r="C131" s="37"/>
      <c r="D131" s="37"/>
      <c r="E131" s="38">
        <v>5512</v>
      </c>
      <c r="F131" s="39">
        <v>5222</v>
      </c>
      <c r="G131" s="131"/>
      <c r="H131" s="125"/>
      <c r="I131" s="128" t="s">
        <v>259</v>
      </c>
      <c r="J131" s="49">
        <v>0</v>
      </c>
      <c r="K131" s="126">
        <v>10000</v>
      </c>
      <c r="L131" s="105">
        <f t="shared" si="0"/>
        <v>10000</v>
      </c>
    </row>
    <row r="132" spans="1:12" s="97" customFormat="1" ht="21" x14ac:dyDescent="0.25">
      <c r="A132" s="94">
        <v>64</v>
      </c>
      <c r="B132" s="118" t="s">
        <v>9</v>
      </c>
      <c r="C132" s="41" t="s">
        <v>239</v>
      </c>
      <c r="D132" s="41" t="s">
        <v>11</v>
      </c>
      <c r="E132" s="42" t="s">
        <v>10</v>
      </c>
      <c r="F132" s="42" t="s">
        <v>10</v>
      </c>
      <c r="G132" s="132" t="s">
        <v>79</v>
      </c>
      <c r="H132" s="100" t="s">
        <v>247</v>
      </c>
      <c r="I132" s="43" t="s">
        <v>113</v>
      </c>
      <c r="J132" s="21">
        <v>0</v>
      </c>
      <c r="K132" s="44">
        <v>13000</v>
      </c>
      <c r="L132" s="120">
        <f t="shared" si="0"/>
        <v>13000</v>
      </c>
    </row>
    <row r="133" spans="1:12" s="99" customFormat="1" ht="13.5" thickBot="1" x14ac:dyDescent="0.3">
      <c r="A133" s="127"/>
      <c r="B133" s="104"/>
      <c r="C133" s="37"/>
      <c r="D133" s="37"/>
      <c r="E133" s="38">
        <v>5512</v>
      </c>
      <c r="F133" s="39">
        <v>5222</v>
      </c>
      <c r="G133" s="131"/>
      <c r="H133" s="125"/>
      <c r="I133" s="128" t="s">
        <v>259</v>
      </c>
      <c r="J133" s="49">
        <v>0</v>
      </c>
      <c r="K133" s="40">
        <v>13000</v>
      </c>
      <c r="L133" s="105">
        <f t="shared" si="0"/>
        <v>13000</v>
      </c>
    </row>
    <row r="134" spans="1:12" s="97" customFormat="1" ht="21" x14ac:dyDescent="0.25">
      <c r="A134" s="121">
        <v>65</v>
      </c>
      <c r="B134" s="118" t="s">
        <v>9</v>
      </c>
      <c r="C134" s="41" t="s">
        <v>241</v>
      </c>
      <c r="D134" s="41" t="s">
        <v>11</v>
      </c>
      <c r="E134" s="42" t="s">
        <v>10</v>
      </c>
      <c r="F134" s="42" t="s">
        <v>10</v>
      </c>
      <c r="G134" s="132" t="s">
        <v>79</v>
      </c>
      <c r="H134" s="100" t="s">
        <v>249</v>
      </c>
      <c r="I134" s="43" t="s">
        <v>250</v>
      </c>
      <c r="J134" s="21">
        <v>0</v>
      </c>
      <c r="K134" s="119">
        <v>2800</v>
      </c>
      <c r="L134" s="120">
        <f t="shared" si="0"/>
        <v>2800</v>
      </c>
    </row>
    <row r="135" spans="1:12" s="99" customFormat="1" ht="13.5" thickBot="1" x14ac:dyDescent="0.3">
      <c r="A135" s="98"/>
      <c r="B135" s="104"/>
      <c r="C135" s="37"/>
      <c r="D135" s="37"/>
      <c r="E135" s="38">
        <v>5512</v>
      </c>
      <c r="F135" s="39">
        <v>5222</v>
      </c>
      <c r="G135" s="131"/>
      <c r="H135" s="125"/>
      <c r="I135" s="128" t="s">
        <v>259</v>
      </c>
      <c r="J135" s="49">
        <v>0</v>
      </c>
      <c r="K135" s="126">
        <v>2800</v>
      </c>
      <c r="L135" s="105">
        <f t="shared" ref="L135:L143" si="1">J135+K135</f>
        <v>2800</v>
      </c>
    </row>
    <row r="136" spans="1:12" s="97" customFormat="1" x14ac:dyDescent="0.25">
      <c r="A136" s="94">
        <v>66</v>
      </c>
      <c r="B136" s="118" t="s">
        <v>9</v>
      </c>
      <c r="C136" s="41" t="s">
        <v>244</v>
      </c>
      <c r="D136" s="41" t="s">
        <v>11</v>
      </c>
      <c r="E136" s="42" t="s">
        <v>10</v>
      </c>
      <c r="F136" s="42" t="s">
        <v>10</v>
      </c>
      <c r="G136" s="132" t="s">
        <v>79</v>
      </c>
      <c r="H136" s="100" t="s">
        <v>249</v>
      </c>
      <c r="I136" s="43" t="s">
        <v>245</v>
      </c>
      <c r="J136" s="21">
        <v>0</v>
      </c>
      <c r="K136" s="119">
        <v>10000</v>
      </c>
      <c r="L136" s="120">
        <f t="shared" si="1"/>
        <v>10000</v>
      </c>
    </row>
    <row r="137" spans="1:12" s="99" customFormat="1" ht="13.5" thickBot="1" x14ac:dyDescent="0.3">
      <c r="A137" s="98"/>
      <c r="B137" s="104"/>
      <c r="C137" s="37"/>
      <c r="D137" s="37"/>
      <c r="E137" s="38">
        <v>5512</v>
      </c>
      <c r="F137" s="39">
        <v>5222</v>
      </c>
      <c r="G137" s="131"/>
      <c r="H137" s="125"/>
      <c r="I137" s="128" t="s">
        <v>259</v>
      </c>
      <c r="J137" s="49">
        <v>0</v>
      </c>
      <c r="K137" s="126">
        <v>10000</v>
      </c>
      <c r="L137" s="105">
        <f t="shared" si="1"/>
        <v>10000</v>
      </c>
    </row>
    <row r="138" spans="1:12" s="97" customFormat="1" ht="21" x14ac:dyDescent="0.25">
      <c r="A138" s="94">
        <v>67</v>
      </c>
      <c r="B138" s="118" t="s">
        <v>9</v>
      </c>
      <c r="C138" s="41" t="s">
        <v>246</v>
      </c>
      <c r="D138" s="41" t="s">
        <v>11</v>
      </c>
      <c r="E138" s="42" t="s">
        <v>10</v>
      </c>
      <c r="F138" s="42" t="s">
        <v>10</v>
      </c>
      <c r="G138" s="132" t="s">
        <v>79</v>
      </c>
      <c r="H138" s="100" t="s">
        <v>252</v>
      </c>
      <c r="I138" s="43" t="s">
        <v>253</v>
      </c>
      <c r="J138" s="21">
        <v>0</v>
      </c>
      <c r="K138" s="119">
        <v>14700</v>
      </c>
      <c r="L138" s="120">
        <f t="shared" si="1"/>
        <v>14700</v>
      </c>
    </row>
    <row r="139" spans="1:12" s="99" customFormat="1" ht="13.5" thickBot="1" x14ac:dyDescent="0.3">
      <c r="A139" s="98"/>
      <c r="B139" s="104"/>
      <c r="C139" s="37"/>
      <c r="D139" s="37"/>
      <c r="E139" s="38">
        <v>5512</v>
      </c>
      <c r="F139" s="39">
        <v>5222</v>
      </c>
      <c r="G139" s="131"/>
      <c r="H139" s="125"/>
      <c r="I139" s="128" t="s">
        <v>259</v>
      </c>
      <c r="J139" s="49">
        <v>0</v>
      </c>
      <c r="K139" s="126">
        <v>14700</v>
      </c>
      <c r="L139" s="105">
        <f t="shared" si="1"/>
        <v>14700</v>
      </c>
    </row>
    <row r="140" spans="1:12" s="97" customFormat="1" ht="21" x14ac:dyDescent="0.25">
      <c r="A140" s="94">
        <v>68</v>
      </c>
      <c r="B140" s="118" t="s">
        <v>9</v>
      </c>
      <c r="C140" s="41" t="s">
        <v>248</v>
      </c>
      <c r="D140" s="41" t="s">
        <v>11</v>
      </c>
      <c r="E140" s="42" t="s">
        <v>10</v>
      </c>
      <c r="F140" s="42" t="s">
        <v>10</v>
      </c>
      <c r="G140" s="132" t="s">
        <v>79</v>
      </c>
      <c r="H140" s="100" t="s">
        <v>254</v>
      </c>
      <c r="I140" s="133" t="s">
        <v>255</v>
      </c>
      <c r="J140" s="21">
        <v>0</v>
      </c>
      <c r="K140" s="44">
        <v>4000</v>
      </c>
      <c r="L140" s="120">
        <f t="shared" si="1"/>
        <v>4000</v>
      </c>
    </row>
    <row r="141" spans="1:12" s="99" customFormat="1" ht="13.5" thickBot="1" x14ac:dyDescent="0.3">
      <c r="A141" s="127"/>
      <c r="B141" s="104"/>
      <c r="C141" s="37"/>
      <c r="D141" s="37"/>
      <c r="E141" s="38">
        <v>5512</v>
      </c>
      <c r="F141" s="39">
        <v>5222</v>
      </c>
      <c r="G141" s="131"/>
      <c r="H141" s="125"/>
      <c r="I141" s="128" t="s">
        <v>259</v>
      </c>
      <c r="J141" s="49">
        <v>0</v>
      </c>
      <c r="K141" s="40">
        <v>4000</v>
      </c>
      <c r="L141" s="105">
        <f t="shared" si="1"/>
        <v>4000</v>
      </c>
    </row>
    <row r="142" spans="1:12" s="97" customFormat="1" ht="21" x14ac:dyDescent="0.25">
      <c r="A142" s="121">
        <v>69</v>
      </c>
      <c r="B142" s="118" t="s">
        <v>9</v>
      </c>
      <c r="C142" s="41" t="s">
        <v>251</v>
      </c>
      <c r="D142" s="41" t="s">
        <v>11</v>
      </c>
      <c r="E142" s="42" t="s">
        <v>10</v>
      </c>
      <c r="F142" s="42" t="s">
        <v>10</v>
      </c>
      <c r="G142" s="132" t="s">
        <v>79</v>
      </c>
      <c r="H142" s="122" t="s">
        <v>254</v>
      </c>
      <c r="I142" s="134" t="s">
        <v>256</v>
      </c>
      <c r="J142" s="21">
        <v>0</v>
      </c>
      <c r="K142" s="123">
        <v>10000</v>
      </c>
      <c r="L142" s="124">
        <f t="shared" si="1"/>
        <v>10000</v>
      </c>
    </row>
    <row r="143" spans="1:12" ht="13.5" thickBot="1" x14ac:dyDescent="0.25">
      <c r="A143" s="103"/>
      <c r="B143" s="104"/>
      <c r="C143" s="37"/>
      <c r="D143" s="37"/>
      <c r="E143" s="38">
        <v>5512</v>
      </c>
      <c r="F143" s="39">
        <v>5222</v>
      </c>
      <c r="G143" s="131"/>
      <c r="H143" s="125"/>
      <c r="I143" s="128" t="s">
        <v>259</v>
      </c>
      <c r="J143" s="49">
        <v>0</v>
      </c>
      <c r="K143" s="40">
        <v>10000</v>
      </c>
      <c r="L143" s="105">
        <f t="shared" si="1"/>
        <v>10000</v>
      </c>
    </row>
    <row r="144" spans="1:12" x14ac:dyDescent="0.2">
      <c r="H144" s="109"/>
      <c r="K144" s="111"/>
    </row>
    <row r="145" spans="8:11" x14ac:dyDescent="0.2">
      <c r="H145" s="109"/>
      <c r="I145" s="106"/>
      <c r="J145" s="106"/>
      <c r="K145" s="106"/>
    </row>
    <row r="146" spans="8:11" x14ac:dyDescent="0.2">
      <c r="H146" s="109"/>
    </row>
    <row r="159" spans="8:11" x14ac:dyDescent="0.2">
      <c r="H159" s="114"/>
      <c r="I159" s="115"/>
      <c r="J159" s="115"/>
      <c r="K159" s="115"/>
    </row>
    <row r="160" spans="8:11" x14ac:dyDescent="0.2">
      <c r="H160" s="114"/>
      <c r="I160" s="115"/>
      <c r="J160" s="115"/>
      <c r="K160" s="115"/>
    </row>
    <row r="161" spans="8:11" x14ac:dyDescent="0.2">
      <c r="H161" s="114"/>
      <c r="I161" s="115"/>
      <c r="J161" s="115"/>
      <c r="K161" s="115"/>
    </row>
    <row r="162" spans="8:11" x14ac:dyDescent="0.2">
      <c r="H162" s="114"/>
      <c r="I162" s="115"/>
      <c r="J162" s="115"/>
      <c r="K162" s="115"/>
    </row>
    <row r="163" spans="8:11" x14ac:dyDescent="0.2">
      <c r="H163" s="114"/>
      <c r="I163" s="115"/>
      <c r="J163" s="115"/>
      <c r="K163" s="115"/>
    </row>
    <row r="164" spans="8:11" x14ac:dyDescent="0.2">
      <c r="H164" s="114"/>
      <c r="I164" s="115"/>
      <c r="J164" s="115"/>
      <c r="K164" s="115"/>
    </row>
    <row r="165" spans="8:11" x14ac:dyDescent="0.2">
      <c r="H165" s="114"/>
      <c r="I165" s="115"/>
      <c r="J165" s="115"/>
      <c r="K165" s="115"/>
    </row>
    <row r="166" spans="8:11" x14ac:dyDescent="0.2">
      <c r="H166" s="114"/>
      <c r="I166" s="115"/>
      <c r="J166" s="115"/>
      <c r="K166" s="115"/>
    </row>
    <row r="167" spans="8:11" x14ac:dyDescent="0.2">
      <c r="H167" s="114"/>
      <c r="I167" s="115"/>
      <c r="J167" s="115"/>
      <c r="K167" s="115"/>
    </row>
    <row r="168" spans="8:11" x14ac:dyDescent="0.2">
      <c r="H168" s="114"/>
      <c r="I168" s="115"/>
      <c r="J168" s="115"/>
      <c r="K168" s="115"/>
    </row>
    <row r="169" spans="8:11" x14ac:dyDescent="0.2">
      <c r="H169" s="114"/>
      <c r="I169" s="115"/>
      <c r="J169" s="115"/>
      <c r="K169" s="115"/>
    </row>
    <row r="170" spans="8:11" x14ac:dyDescent="0.2">
      <c r="H170" s="114"/>
      <c r="I170" s="115"/>
      <c r="J170" s="115"/>
      <c r="K170" s="115"/>
    </row>
    <row r="171" spans="8:11" x14ac:dyDescent="0.2">
      <c r="H171" s="114"/>
      <c r="I171" s="115"/>
      <c r="J171" s="115"/>
      <c r="K171" s="115"/>
    </row>
    <row r="172" spans="8:11" x14ac:dyDescent="0.2">
      <c r="H172" s="114"/>
      <c r="I172" s="115"/>
      <c r="J172" s="115"/>
      <c r="K172" s="115"/>
    </row>
    <row r="173" spans="8:11" x14ac:dyDescent="0.2">
      <c r="H173" s="114"/>
      <c r="I173" s="115"/>
      <c r="J173" s="115"/>
      <c r="K173" s="115"/>
    </row>
    <row r="174" spans="8:11" x14ac:dyDescent="0.2">
      <c r="H174" s="114"/>
      <c r="I174" s="115"/>
      <c r="J174" s="115"/>
      <c r="K174" s="115"/>
    </row>
    <row r="175" spans="8:11" x14ac:dyDescent="0.2">
      <c r="H175" s="114"/>
      <c r="I175" s="115"/>
      <c r="J175" s="115"/>
      <c r="K175" s="115"/>
    </row>
    <row r="176" spans="8:11" x14ac:dyDescent="0.2">
      <c r="H176" s="114"/>
      <c r="I176" s="115"/>
      <c r="J176" s="115"/>
      <c r="K176" s="115"/>
    </row>
    <row r="177" spans="8:11" x14ac:dyDescent="0.2">
      <c r="H177" s="114"/>
      <c r="I177" s="115"/>
      <c r="J177" s="115"/>
      <c r="K177" s="115"/>
    </row>
    <row r="178" spans="8:11" x14ac:dyDescent="0.2">
      <c r="H178" s="114"/>
      <c r="I178" s="115"/>
      <c r="J178" s="115"/>
      <c r="K178" s="115"/>
    </row>
    <row r="179" spans="8:11" x14ac:dyDescent="0.2">
      <c r="H179" s="114"/>
      <c r="I179" s="115"/>
      <c r="J179" s="115"/>
      <c r="K179" s="115"/>
    </row>
    <row r="180" spans="8:11" x14ac:dyDescent="0.2">
      <c r="H180" s="114"/>
      <c r="I180" s="115"/>
      <c r="J180" s="115"/>
      <c r="K180" s="115"/>
    </row>
    <row r="181" spans="8:11" x14ac:dyDescent="0.2">
      <c r="H181" s="114"/>
      <c r="I181" s="115"/>
      <c r="J181" s="115"/>
      <c r="K181" s="115"/>
    </row>
    <row r="182" spans="8:11" x14ac:dyDescent="0.2">
      <c r="H182" s="114"/>
      <c r="I182" s="115"/>
      <c r="J182" s="115"/>
      <c r="K182" s="115"/>
    </row>
    <row r="183" spans="8:11" x14ac:dyDescent="0.2">
      <c r="H183" s="114"/>
      <c r="I183" s="115"/>
      <c r="J183" s="115"/>
      <c r="K183" s="115"/>
    </row>
    <row r="184" spans="8:11" x14ac:dyDescent="0.2">
      <c r="H184" s="114"/>
      <c r="I184" s="115"/>
      <c r="J184" s="115"/>
      <c r="K184" s="115"/>
    </row>
    <row r="185" spans="8:11" x14ac:dyDescent="0.2">
      <c r="H185" s="114"/>
      <c r="I185" s="115"/>
      <c r="J185" s="115"/>
      <c r="K185" s="115"/>
    </row>
    <row r="186" spans="8:11" x14ac:dyDescent="0.2">
      <c r="H186" s="114"/>
      <c r="I186" s="115"/>
      <c r="J186" s="115"/>
      <c r="K186" s="115"/>
    </row>
    <row r="187" spans="8:11" x14ac:dyDescent="0.2">
      <c r="H187" s="114"/>
      <c r="I187" s="115"/>
      <c r="J187" s="115"/>
      <c r="K187" s="115"/>
    </row>
    <row r="188" spans="8:11" x14ac:dyDescent="0.2">
      <c r="H188" s="114"/>
      <c r="I188" s="115"/>
      <c r="J188" s="115"/>
      <c r="K188" s="115"/>
    </row>
    <row r="189" spans="8:11" x14ac:dyDescent="0.2">
      <c r="H189" s="114"/>
      <c r="I189" s="115"/>
      <c r="J189" s="115"/>
      <c r="K189" s="115"/>
    </row>
    <row r="190" spans="8:11" x14ac:dyDescent="0.2">
      <c r="H190" s="114"/>
      <c r="I190" s="115"/>
      <c r="J190" s="115"/>
      <c r="K190" s="115"/>
    </row>
    <row r="191" spans="8:11" x14ac:dyDescent="0.2">
      <c r="H191" s="114"/>
      <c r="I191" s="115"/>
      <c r="J191" s="115"/>
      <c r="K191" s="115"/>
    </row>
    <row r="192" spans="8:11" x14ac:dyDescent="0.2">
      <c r="H192" s="114"/>
      <c r="I192" s="115"/>
      <c r="J192" s="115"/>
      <c r="K192" s="115"/>
    </row>
    <row r="193" spans="8:11" x14ac:dyDescent="0.2">
      <c r="H193" s="114"/>
      <c r="I193" s="115"/>
      <c r="J193" s="115"/>
      <c r="K193" s="115"/>
    </row>
    <row r="194" spans="8:11" x14ac:dyDescent="0.2">
      <c r="H194" s="114"/>
      <c r="I194" s="115"/>
      <c r="J194" s="115"/>
      <c r="K194" s="115"/>
    </row>
    <row r="195" spans="8:11" x14ac:dyDescent="0.2">
      <c r="H195" s="114"/>
      <c r="I195" s="115"/>
      <c r="J195" s="115"/>
      <c r="K195" s="115"/>
    </row>
    <row r="196" spans="8:11" x14ac:dyDescent="0.2">
      <c r="H196" s="114"/>
      <c r="I196" s="115"/>
      <c r="J196" s="115"/>
      <c r="K196" s="115"/>
    </row>
    <row r="197" spans="8:11" x14ac:dyDescent="0.2">
      <c r="H197" s="114"/>
      <c r="I197" s="115"/>
      <c r="J197" s="115"/>
      <c r="K197" s="115"/>
    </row>
    <row r="198" spans="8:11" x14ac:dyDescent="0.2">
      <c r="H198" s="114"/>
      <c r="I198" s="115"/>
      <c r="J198" s="115"/>
      <c r="K198" s="115"/>
    </row>
    <row r="199" spans="8:11" x14ac:dyDescent="0.2">
      <c r="H199" s="114"/>
      <c r="I199" s="115"/>
      <c r="J199" s="115"/>
      <c r="K199" s="115"/>
    </row>
    <row r="200" spans="8:11" x14ac:dyDescent="0.2">
      <c r="H200" s="114"/>
      <c r="I200" s="115"/>
      <c r="J200" s="115"/>
      <c r="K200" s="115"/>
    </row>
    <row r="214" spans="11:11" x14ac:dyDescent="0.2">
      <c r="K214" s="110"/>
    </row>
    <row r="215" spans="11:11" x14ac:dyDescent="0.2">
      <c r="K215" s="110"/>
    </row>
    <row r="216" spans="11:11" x14ac:dyDescent="0.2">
      <c r="K216" s="110"/>
    </row>
    <row r="217" spans="11:11" x14ac:dyDescent="0.2">
      <c r="K217" s="110"/>
    </row>
    <row r="218" spans="11:11" x14ac:dyDescent="0.2">
      <c r="K218" s="110"/>
    </row>
    <row r="219" spans="11:11" x14ac:dyDescent="0.2">
      <c r="K219" s="110"/>
    </row>
    <row r="220" spans="11:11" x14ac:dyDescent="0.2">
      <c r="K220" s="110"/>
    </row>
    <row r="221" spans="11:11" x14ac:dyDescent="0.2">
      <c r="K221" s="110"/>
    </row>
    <row r="222" spans="11:11" x14ac:dyDescent="0.2">
      <c r="K222" s="110"/>
    </row>
    <row r="223" spans="11:11" x14ac:dyDescent="0.2">
      <c r="K223" s="110"/>
    </row>
    <row r="224" spans="11:11" x14ac:dyDescent="0.2">
      <c r="K224" s="110"/>
    </row>
    <row r="225" spans="11:11" x14ac:dyDescent="0.2">
      <c r="K225" s="110"/>
    </row>
    <row r="226" spans="11:11" x14ac:dyDescent="0.2">
      <c r="K226" s="110"/>
    </row>
    <row r="227" spans="11:11" x14ac:dyDescent="0.2">
      <c r="K227" s="110"/>
    </row>
    <row r="228" spans="11:11" x14ac:dyDescent="0.2">
      <c r="K228" s="110"/>
    </row>
    <row r="229" spans="11:11" x14ac:dyDescent="0.2">
      <c r="K229" s="110"/>
    </row>
    <row r="230" spans="11:11" x14ac:dyDescent="0.2">
      <c r="K230" s="110"/>
    </row>
    <row r="231" spans="11:11" x14ac:dyDescent="0.2">
      <c r="K231" s="110"/>
    </row>
    <row r="232" spans="11:11" x14ac:dyDescent="0.2">
      <c r="K232" s="110"/>
    </row>
    <row r="233" spans="11:11" x14ac:dyDescent="0.2">
      <c r="K233" s="110"/>
    </row>
    <row r="234" spans="11:11" x14ac:dyDescent="0.2">
      <c r="K234" s="110"/>
    </row>
    <row r="235" spans="11:11" x14ac:dyDescent="0.2">
      <c r="K235" s="110"/>
    </row>
    <row r="236" spans="11:11" x14ac:dyDescent="0.2">
      <c r="K236" s="110"/>
    </row>
    <row r="237" spans="11:11" x14ac:dyDescent="0.2">
      <c r="K237" s="110"/>
    </row>
    <row r="238" spans="11:11" x14ac:dyDescent="0.2">
      <c r="K238" s="110"/>
    </row>
    <row r="239" spans="11:11" x14ac:dyDescent="0.2">
      <c r="K239" s="110"/>
    </row>
    <row r="240" spans="11:11" x14ac:dyDescent="0.2">
      <c r="K240" s="110"/>
    </row>
    <row r="241" spans="11:11" x14ac:dyDescent="0.2">
      <c r="K241" s="110"/>
    </row>
    <row r="242" spans="11:11" x14ac:dyDescent="0.2">
      <c r="K242" s="110"/>
    </row>
  </sheetData>
  <sheetProtection formatCells="0" formatColumns="0" formatRows="0" insertColumns="0" insertRows="0" deleteColumns="0" deleteRows="0" sort="0" autoFilter="0"/>
  <mergeCells count="9">
    <mergeCell ref="G9:I9"/>
    <mergeCell ref="C8:D8"/>
    <mergeCell ref="I1:L1"/>
    <mergeCell ref="B2:K2"/>
    <mergeCell ref="B3:K3"/>
    <mergeCell ref="B5:K5"/>
    <mergeCell ref="C7:D7"/>
    <mergeCell ref="G7:I7"/>
    <mergeCell ref="G8:I8"/>
  </mergeCells>
  <pageMargins left="0.39370078740157483" right="0.39370078740157483" top="0.78740157480314965" bottom="0.78740157480314965" header="0.31496062992125984" footer="0.31496062992125984"/>
  <pageSetup paperSize="9" orientation="portrait" r:id="rId1"/>
  <headerFoot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Bilance PaV</vt:lpstr>
      <vt:lpstr>ZR_RO_221</vt:lpstr>
      <vt:lpstr>ZR_RO_221!Názvy_tisku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Svarovsky Arnost</dc:creator>
  <cp:lastModifiedBy>Svarovsky Arnost</cp:lastModifiedBy>
  <cp:lastPrinted>2015-08-27T13:13:34Z</cp:lastPrinted>
  <dcterms:created xsi:type="dcterms:W3CDTF">2015-07-22T15:35:05Z</dcterms:created>
  <dcterms:modified xsi:type="dcterms:W3CDTF">2015-08-27T13:13:39Z</dcterms:modified>
</cp:coreProperties>
</file>