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1"/>
  </bookViews>
  <sheets>
    <sheet name="Bilance PaV" sheetId="1" r:id="rId1"/>
    <sheet name="91307" sheetId="2" r:id="rId2"/>
  </sheets>
  <definedNames/>
  <calcPr fullCalcOnLoad="1"/>
</workbook>
</file>

<file path=xl/sharedStrings.xml><?xml version="1.0" encoding="utf-8"?>
<sst xmlns="http://schemas.openxmlformats.org/spreadsheetml/2006/main" count="145" uniqueCount="91">
  <si>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</si>
  <si>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</si>
  <si>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</si>
  <si>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</si>
  <si>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</si>
  <si>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</si>
  <si>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</si>
  <si>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</si>
  <si>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</si>
  <si>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</si>
  <si>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</si>
  <si>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</si>
  <si>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</si>
  <si>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</si>
  <si>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</si>
  <si>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</si>
  <si>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</si>
  <si>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</si>
  <si>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</si>
  <si>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</si>
  <si>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</si>
  <si>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</si>
  <si>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</si>
  <si>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</si>
  <si>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</si>
  <si>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</si>
  <si>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</si>
  <si>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</si>
  <si>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</si>
  <si>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</si>
  <si>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</si>
  <si>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</si>
  <si>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</si>
  <si>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</si>
  <si>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</si>
  <si>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</si>
  <si>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</si>
  <si>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</si>
  <si>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</si>
  <si>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</si>
  <si>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</si>
  <si>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</si>
  <si>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</si>
  <si>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</si>
  <si>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</si>
  <si>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</si>
  <si>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</si>
  <si>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</si>
  <si>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</si>
  <si>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</si>
  <si>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</si>
  <si>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</si>
  <si>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</si>
  <si>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</si>
  <si>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</si>
  <si>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</si>
  <si>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</si>
  <si>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</si>
  <si>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</si>
  <si>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</si>
  <si>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</si>
  <si>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ZR-RO č. 228/15</t>
  </si>
  <si>
    <t xml:space="preserve">Odbor kultury, památkové péče a cestovního ruchu </t>
  </si>
  <si>
    <t>Kapitola 913 07 - Příspěvkové organizace</t>
  </si>
  <si>
    <t>tis.Kč</t>
  </si>
  <si>
    <t>uk.</t>
  </si>
  <si>
    <t>ORG.</t>
  </si>
  <si>
    <t>§</t>
  </si>
  <si>
    <t>91307 - P Ř Í S P Ě V K O V É  O R G A N I Z A C E</t>
  </si>
  <si>
    <t>SR 2015</t>
  </si>
  <si>
    <t>SU</t>
  </si>
  <si>
    <t>x</t>
  </si>
  <si>
    <t>Provozní příspěvky PO v resortu celkem</t>
  </si>
  <si>
    <t>DU</t>
  </si>
  <si>
    <t>1701</t>
  </si>
  <si>
    <t>Krajská vědecká knihovna v Liberci</t>
  </si>
  <si>
    <t>provozní příspěvek celkem</t>
  </si>
  <si>
    <t>v tom</t>
  </si>
  <si>
    <t>na odpisy majetku ve vlastnictví kraje</t>
  </si>
  <si>
    <t>na provoz</t>
  </si>
  <si>
    <t>1702</t>
  </si>
  <si>
    <t>Severočeské muzeum v Liberci</t>
  </si>
  <si>
    <t>1703</t>
  </si>
  <si>
    <t>Oblastní galerie liberec</t>
  </si>
  <si>
    <t>1704</t>
  </si>
  <si>
    <t>Vlastivědné muzeum a galerie v České Lípě</t>
  </si>
  <si>
    <t>1705</t>
  </si>
  <si>
    <t>Muzeum Českého ráje v Turnově</t>
  </si>
  <si>
    <t>Změna rozpočtu - rozpočtové opatření č. 228/15</t>
  </si>
  <si>
    <t>UR I 2015</t>
  </si>
  <si>
    <t>UR II 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</si>
</sst>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8"/>
      <color indexed="18"/>
      <name val="Arial"/>
      <family val="2"/>
    </font>
    <font>
      <b/>
      <sz val="8"/>
      <color indexed="18"/>
      <name val="Arial CE"/>
      <family val="0"/>
    </font>
    <font>
      <sz val="8"/>
      <color indexed="62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8"/>
      <color indexed="8"/>
      <name val="Arial"/>
      <family val="2"/>
    </font>
    <font>
      <b/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medium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0" fontId="44" fillId="35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6" fillId="0" borderId="7" applyNumberFormat="0" applyFill="0" applyAlignment="0" applyProtection="0"/>
    <xf numFmtId="0" fontId="47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9" fillId="37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40" fillId="39" borderId="11" applyNumberFormat="0" applyFont="0" applyAlignment="0" applyProtection="0"/>
    <xf numFmtId="0" fontId="40" fillId="39" borderId="11" applyNumberFormat="0" applyFont="0" applyAlignment="0" applyProtection="0"/>
    <xf numFmtId="0" fontId="40" fillId="39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50" fillId="0" borderId="13" applyNumberFormat="0" applyFill="0" applyAlignment="0" applyProtection="0"/>
    <xf numFmtId="0" fontId="39" fillId="41" borderId="0">
      <alignment horizontal="left" vertical="center"/>
      <protection/>
    </xf>
    <xf numFmtId="0" fontId="51" fillId="4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1" fillId="42" borderId="0" applyNumberFormat="0" applyBorder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3" borderId="15" applyNumberFormat="0" applyAlignment="0" applyProtection="0"/>
    <xf numFmtId="0" fontId="21" fillId="13" borderId="16" applyNumberFormat="0" applyAlignment="0" applyProtection="0"/>
    <xf numFmtId="0" fontId="21" fillId="13" borderId="16" applyNumberFormat="0" applyAlignment="0" applyProtection="0"/>
    <xf numFmtId="0" fontId="53" fillId="43" borderId="15" applyNumberFormat="0" applyAlignment="0" applyProtection="0"/>
    <xf numFmtId="0" fontId="54" fillId="44" borderId="15" applyNumberFormat="0" applyAlignment="0" applyProtection="0"/>
    <xf numFmtId="0" fontId="22" fillId="45" borderId="16" applyNumberFormat="0" applyAlignment="0" applyProtection="0"/>
    <xf numFmtId="0" fontId="22" fillId="45" borderId="16" applyNumberFormat="0" applyAlignment="0" applyProtection="0"/>
    <xf numFmtId="0" fontId="54" fillId="44" borderId="15" applyNumberFormat="0" applyAlignment="0" applyProtection="0"/>
    <xf numFmtId="0" fontId="55" fillId="44" borderId="17" applyNumberFormat="0" applyAlignment="0" applyProtection="0"/>
    <xf numFmtId="0" fontId="23" fillId="45" borderId="18" applyNumberFormat="0" applyAlignment="0" applyProtection="0"/>
    <xf numFmtId="0" fontId="23" fillId="45" borderId="18" applyNumberFormat="0" applyAlignment="0" applyProtection="0"/>
    <xf numFmtId="0" fontId="55" fillId="44" borderId="17" applyNumberFormat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41" fillId="48" borderId="0" applyNumberFormat="0" applyBorder="0" applyAlignment="0" applyProtection="0"/>
    <xf numFmtId="0" fontId="41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41" fillId="50" borderId="0" applyNumberFormat="0" applyBorder="0" applyAlignment="0" applyProtection="0"/>
    <xf numFmtId="0" fontId="41" fillId="5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41" fillId="54" borderId="0" applyNumberFormat="0" applyBorder="0" applyAlignment="0" applyProtection="0"/>
  </cellStyleXfs>
  <cellXfs count="9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 wrapText="1"/>
    </xf>
    <xf numFmtId="0" fontId="5" fillId="45" borderId="28" xfId="0" applyFont="1" applyFill="1" applyBorder="1" applyAlignment="1">
      <alignment horizontal="center" vertical="center" wrapText="1"/>
    </xf>
    <xf numFmtId="0" fontId="5" fillId="45" borderId="29" xfId="0" applyFont="1" applyFill="1" applyBorder="1" applyAlignment="1">
      <alignment horizontal="center" vertical="center" wrapText="1"/>
    </xf>
    <xf numFmtId="0" fontId="5" fillId="45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31" xfId="0" applyNumberFormat="1" applyFont="1" applyFill="1" applyBorder="1" applyAlignment="1">
      <alignment horizontal="right"/>
    </xf>
    <xf numFmtId="0" fontId="26" fillId="0" borderId="0" xfId="187" applyFont="1" applyAlignment="1">
      <alignment horizontal="center"/>
      <protection/>
    </xf>
    <xf numFmtId="0" fontId="25" fillId="0" borderId="0" xfId="187">
      <alignment/>
      <protection/>
    </xf>
    <xf numFmtId="0" fontId="0" fillId="0" borderId="0" xfId="172">
      <alignment/>
      <protection/>
    </xf>
    <xf numFmtId="0" fontId="27" fillId="0" borderId="0" xfId="172" applyFont="1" applyFill="1" applyAlignment="1">
      <alignment horizontal="center"/>
      <protection/>
    </xf>
    <xf numFmtId="0" fontId="27" fillId="0" borderId="0" xfId="172" applyFont="1" applyAlignment="1">
      <alignment horizontal="center"/>
      <protection/>
    </xf>
    <xf numFmtId="0" fontId="28" fillId="0" borderId="0" xfId="172" applyFont="1" applyAlignment="1">
      <alignment horizontal="center"/>
      <protection/>
    </xf>
    <xf numFmtId="0" fontId="28" fillId="0" borderId="32" xfId="188" applyFont="1" applyBorder="1" applyAlignment="1">
      <alignment horizontal="center" vertical="center"/>
      <protection/>
    </xf>
    <xf numFmtId="0" fontId="28" fillId="0" borderId="33" xfId="188" applyFont="1" applyFill="1" applyBorder="1" applyAlignment="1">
      <alignment horizontal="center" vertical="center"/>
      <protection/>
    </xf>
    <xf numFmtId="0" fontId="28" fillId="0" borderId="34" xfId="188" applyFont="1" applyBorder="1" applyAlignment="1">
      <alignment horizontal="center" vertical="center"/>
      <protection/>
    </xf>
    <xf numFmtId="0" fontId="28" fillId="0" borderId="33" xfId="188" applyFont="1" applyBorder="1" applyAlignment="1">
      <alignment horizontal="center" vertical="center"/>
      <protection/>
    </xf>
    <xf numFmtId="0" fontId="28" fillId="0" borderId="29" xfId="173" applyFont="1" applyBorder="1" applyAlignment="1">
      <alignment horizontal="center" vertical="center"/>
      <protection/>
    </xf>
    <xf numFmtId="0" fontId="28" fillId="0" borderId="35" xfId="173" applyFont="1" applyBorder="1" applyAlignment="1">
      <alignment horizontal="center" vertical="center" wrapText="1"/>
      <protection/>
    </xf>
    <xf numFmtId="0" fontId="28" fillId="0" borderId="36" xfId="173" applyFont="1" applyBorder="1" applyAlignment="1">
      <alignment horizontal="center" vertical="center"/>
      <protection/>
    </xf>
    <xf numFmtId="0" fontId="28" fillId="0" borderId="29" xfId="188" applyFont="1" applyBorder="1" applyAlignment="1">
      <alignment horizontal="left" vertical="center"/>
      <protection/>
    </xf>
    <xf numFmtId="4" fontId="28" fillId="0" borderId="37" xfId="188" applyNumberFormat="1" applyFont="1" applyFill="1" applyBorder="1" applyAlignment="1">
      <alignment vertical="center"/>
      <protection/>
    </xf>
    <xf numFmtId="0" fontId="30" fillId="0" borderId="38" xfId="188" applyFont="1" applyBorder="1" applyAlignment="1">
      <alignment horizontal="center" vertical="center"/>
      <protection/>
    </xf>
    <xf numFmtId="0" fontId="30" fillId="0" borderId="39" xfId="188" applyFont="1" applyBorder="1" applyAlignment="1">
      <alignment horizontal="center" vertical="center"/>
      <protection/>
    </xf>
    <xf numFmtId="0" fontId="30" fillId="0" borderId="40" xfId="188" applyFont="1" applyBorder="1" applyAlignment="1">
      <alignment horizontal="center" vertical="center"/>
      <protection/>
    </xf>
    <xf numFmtId="0" fontId="31" fillId="0" borderId="39" xfId="189" applyFont="1" applyBorder="1" applyAlignment="1">
      <alignment horizontal="left" vertical="center"/>
      <protection/>
    </xf>
    <xf numFmtId="4" fontId="30" fillId="0" borderId="41" xfId="188" applyNumberFormat="1" applyFont="1" applyFill="1" applyBorder="1" applyAlignment="1">
      <alignment vertical="center"/>
      <protection/>
    </xf>
    <xf numFmtId="0" fontId="32" fillId="0" borderId="22" xfId="188" applyFont="1" applyBorder="1" applyAlignment="1">
      <alignment horizontal="center" vertical="center"/>
      <protection/>
    </xf>
    <xf numFmtId="0" fontId="33" fillId="0" borderId="23" xfId="188" applyFont="1" applyBorder="1" applyAlignment="1">
      <alignment horizontal="center" vertical="center"/>
      <protection/>
    </xf>
    <xf numFmtId="0" fontId="33" fillId="0" borderId="42" xfId="188" applyFont="1" applyBorder="1" applyAlignment="1">
      <alignment horizontal="center" vertical="center"/>
      <protection/>
    </xf>
    <xf numFmtId="0" fontId="34" fillId="0" borderId="23" xfId="189" applyFont="1" applyBorder="1" applyAlignment="1">
      <alignment horizontal="left" vertical="center"/>
      <protection/>
    </xf>
    <xf numFmtId="4" fontId="35" fillId="0" borderId="43" xfId="188" applyNumberFormat="1" applyFont="1" applyFill="1" applyBorder="1" applyAlignment="1">
      <alignment vertical="center"/>
      <protection/>
    </xf>
    <xf numFmtId="0" fontId="36" fillId="0" borderId="22" xfId="188" applyFont="1" applyBorder="1" applyAlignment="1">
      <alignment horizontal="center" vertical="center"/>
      <protection/>
    </xf>
    <xf numFmtId="0" fontId="36" fillId="0" borderId="23" xfId="188" applyFont="1" applyBorder="1" applyAlignment="1">
      <alignment horizontal="center" vertical="center"/>
      <protection/>
    </xf>
    <xf numFmtId="0" fontId="36" fillId="0" borderId="42" xfId="188" applyFont="1" applyBorder="1" applyAlignment="1">
      <alignment horizontal="center" vertical="center"/>
      <protection/>
    </xf>
    <xf numFmtId="0" fontId="37" fillId="0" borderId="23" xfId="189" applyFont="1" applyBorder="1" applyAlignment="1">
      <alignment horizontal="left" vertical="center"/>
      <protection/>
    </xf>
    <xf numFmtId="4" fontId="38" fillId="0" borderId="43" xfId="188" applyNumberFormat="1" applyFont="1" applyFill="1" applyBorder="1" applyAlignment="1">
      <alignment vertical="center"/>
      <protection/>
    </xf>
    <xf numFmtId="0" fontId="36" fillId="0" borderId="44" xfId="188" applyFont="1" applyBorder="1" applyAlignment="1">
      <alignment horizontal="center" vertical="center"/>
      <protection/>
    </xf>
    <xf numFmtId="0" fontId="36" fillId="0" borderId="45" xfId="188" applyFont="1" applyBorder="1" applyAlignment="1">
      <alignment horizontal="center" vertical="center"/>
      <protection/>
    </xf>
    <xf numFmtId="0" fontId="36" fillId="0" borderId="46" xfId="188" applyFont="1" applyBorder="1" applyAlignment="1">
      <alignment horizontal="center" vertical="center"/>
      <protection/>
    </xf>
    <xf numFmtId="0" fontId="37" fillId="0" borderId="45" xfId="189" applyFont="1" applyBorder="1" applyAlignment="1">
      <alignment horizontal="left" vertical="center"/>
      <protection/>
    </xf>
    <xf numFmtId="4" fontId="38" fillId="0" borderId="47" xfId="188" applyNumberFormat="1" applyFont="1" applyFill="1" applyBorder="1" applyAlignment="1">
      <alignment vertical="center"/>
      <protection/>
    </xf>
    <xf numFmtId="4" fontId="30" fillId="0" borderId="48" xfId="188" applyNumberFormat="1" applyFont="1" applyFill="1" applyBorder="1" applyAlignment="1">
      <alignment vertical="center"/>
      <protection/>
    </xf>
    <xf numFmtId="4" fontId="35" fillId="0" borderId="49" xfId="188" applyNumberFormat="1" applyFont="1" applyFill="1" applyBorder="1" applyAlignment="1">
      <alignment vertical="center"/>
      <protection/>
    </xf>
    <xf numFmtId="165" fontId="36" fillId="0" borderId="43" xfId="188" applyNumberFormat="1" applyFont="1" applyFill="1" applyBorder="1" applyAlignment="1">
      <alignment vertical="center"/>
      <protection/>
    </xf>
    <xf numFmtId="165" fontId="36" fillId="0" borderId="49" xfId="188" applyNumberFormat="1" applyFont="1" applyFill="1" applyBorder="1" applyAlignment="1">
      <alignment vertical="center"/>
      <protection/>
    </xf>
    <xf numFmtId="165" fontId="36" fillId="0" borderId="47" xfId="188" applyNumberFormat="1" applyFont="1" applyFill="1" applyBorder="1" applyAlignment="1">
      <alignment vertical="center"/>
      <protection/>
    </xf>
    <xf numFmtId="165" fontId="36" fillId="0" borderId="50" xfId="188" applyNumberFormat="1" applyFont="1" applyFill="1" applyBorder="1" applyAlignment="1">
      <alignment vertical="center"/>
      <protection/>
    </xf>
    <xf numFmtId="165" fontId="28" fillId="0" borderId="37" xfId="188" applyNumberFormat="1" applyFont="1" applyFill="1" applyBorder="1" applyAlignment="1">
      <alignment vertical="center"/>
      <protection/>
    </xf>
    <xf numFmtId="165" fontId="30" fillId="0" borderId="41" xfId="188" applyNumberFormat="1" applyFont="1" applyFill="1" applyBorder="1" applyAlignment="1">
      <alignment vertical="center"/>
      <protection/>
    </xf>
    <xf numFmtId="165" fontId="35" fillId="0" borderId="43" xfId="188" applyNumberFormat="1" applyFont="1" applyFill="1" applyBorder="1" applyAlignment="1">
      <alignment vertical="center"/>
      <protection/>
    </xf>
    <xf numFmtId="165" fontId="38" fillId="0" borderId="43" xfId="188" applyNumberFormat="1" applyFont="1" applyFill="1" applyBorder="1" applyAlignment="1">
      <alignment vertical="center"/>
      <protection/>
    </xf>
    <xf numFmtId="165" fontId="38" fillId="0" borderId="47" xfId="188" applyNumberFormat="1" applyFont="1" applyFill="1" applyBorder="1" applyAlignment="1">
      <alignment vertical="center"/>
      <protection/>
    </xf>
    <xf numFmtId="4" fontId="28" fillId="0" borderId="51" xfId="188" applyNumberFormat="1" applyFont="1" applyFill="1" applyBorder="1" applyAlignment="1">
      <alignment vertical="center"/>
      <protection/>
    </xf>
    <xf numFmtId="4" fontId="4" fillId="0" borderId="23" xfId="0" applyNumberFormat="1" applyFont="1" applyBorder="1" applyAlignment="1">
      <alignment vertical="center"/>
    </xf>
    <xf numFmtId="0" fontId="6" fillId="45" borderId="31" xfId="0" applyFont="1" applyFill="1" applyBorder="1" applyAlignment="1">
      <alignment horizontal="center"/>
    </xf>
    <xf numFmtId="49" fontId="30" fillId="0" borderId="46" xfId="188" applyNumberFormat="1" applyFont="1" applyBorder="1" applyAlignment="1">
      <alignment horizontal="center" vertical="center"/>
      <protection/>
    </xf>
    <xf numFmtId="49" fontId="30" fillId="0" borderId="47" xfId="188" applyNumberFormat="1" applyFont="1" applyBorder="1" applyAlignment="1">
      <alignment horizontal="center" vertical="center"/>
      <protection/>
    </xf>
    <xf numFmtId="49" fontId="30" fillId="0" borderId="42" xfId="188" applyNumberFormat="1" applyFont="1" applyBorder="1" applyAlignment="1">
      <alignment horizontal="center" vertical="center"/>
      <protection/>
    </xf>
    <xf numFmtId="49" fontId="30" fillId="0" borderId="43" xfId="188" applyNumberFormat="1" applyFont="1" applyBorder="1" applyAlignment="1">
      <alignment horizontal="center" vertical="center"/>
      <protection/>
    </xf>
    <xf numFmtId="49" fontId="30" fillId="0" borderId="40" xfId="188" applyNumberFormat="1" applyFont="1" applyBorder="1" applyAlignment="1">
      <alignment horizontal="center" vertical="center"/>
      <protection/>
    </xf>
    <xf numFmtId="49" fontId="30" fillId="0" borderId="41" xfId="188" applyNumberFormat="1" applyFont="1" applyBorder="1" applyAlignment="1">
      <alignment horizontal="center" vertical="center"/>
      <protection/>
    </xf>
    <xf numFmtId="0" fontId="26" fillId="0" borderId="0" xfId="187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7" fillId="0" borderId="0" xfId="172" applyFont="1" applyFill="1" applyAlignment="1">
      <alignment horizontal="center" wrapText="1"/>
      <protection/>
    </xf>
    <xf numFmtId="0" fontId="29" fillId="0" borderId="52" xfId="187" applyFont="1" applyBorder="1" applyAlignment="1">
      <alignment horizontal="center" vertical="center"/>
      <protection/>
    </xf>
    <xf numFmtId="0" fontId="29" fillId="0" borderId="35" xfId="187" applyFont="1" applyBorder="1" applyAlignment="1">
      <alignment horizontal="center" vertical="center"/>
      <protection/>
    </xf>
    <xf numFmtId="0" fontId="28" fillId="0" borderId="52" xfId="188" applyFont="1" applyBorder="1" applyAlignment="1">
      <alignment horizontal="center" vertical="center"/>
      <protection/>
    </xf>
    <xf numFmtId="0" fontId="28" fillId="0" borderId="35" xfId="188" applyFont="1" applyBorder="1" applyAlignment="1">
      <alignment horizontal="center" vertical="center"/>
      <protection/>
    </xf>
  </cellXfs>
  <cellStyles count="237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1 6" xfId="20"/>
    <cellStyle name="20 % – Zvýraznění2" xfId="21"/>
    <cellStyle name="20 % – Zvýraznění2 2" xfId="22"/>
    <cellStyle name="20 % – Zvýraznění2 3" xfId="23"/>
    <cellStyle name="20 % – Zvýraznění2 4" xfId="24"/>
    <cellStyle name="20 % – Zvýraznění2 5" xfId="25"/>
    <cellStyle name="20 % – Zvýraznění2 6" xfId="26"/>
    <cellStyle name="20 % – Zvýraznění3" xfId="27"/>
    <cellStyle name="20 % – Zvýraznění3 2" xfId="28"/>
    <cellStyle name="20 % – Zvýraznění3 3" xfId="29"/>
    <cellStyle name="20 % – Zvýraznění3 4" xfId="30"/>
    <cellStyle name="20 % – Zvýraznění3 5" xfId="31"/>
    <cellStyle name="20 % – Zvýraznění3 6" xfId="32"/>
    <cellStyle name="20 % – Zvýraznění4" xfId="33"/>
    <cellStyle name="20 % – Zvýraznění4 2" xfId="34"/>
    <cellStyle name="20 % – Zvýraznění4 3" xfId="35"/>
    <cellStyle name="20 % – Zvýraznění4 4" xfId="36"/>
    <cellStyle name="20 % – Zvýraznění4 5" xfId="37"/>
    <cellStyle name="20 % – Zvýraznění4 6" xfId="38"/>
    <cellStyle name="20 % – Zvýraznění5" xfId="39"/>
    <cellStyle name="20 % – Zvýraznění5 2" xfId="40"/>
    <cellStyle name="20 % – Zvýraznění5 3" xfId="41"/>
    <cellStyle name="20 % – Zvýraznění5 4" xfId="42"/>
    <cellStyle name="20 % – Zvýraznění5 5" xfId="43"/>
    <cellStyle name="20 % – Zvýraznění5 6" xfId="44"/>
    <cellStyle name="20 % – Zvýraznění6" xfId="45"/>
    <cellStyle name="20 % – Zvýraznění6 2" xfId="46"/>
    <cellStyle name="20 % – Zvýraznění6 3" xfId="47"/>
    <cellStyle name="20 % – Zvýraznění6 4" xfId="48"/>
    <cellStyle name="20 % – Zvýraznění6 5" xfId="49"/>
    <cellStyle name="20 % – Zvýraznění6 6" xfId="50"/>
    <cellStyle name="40 % – Zvýraznění1" xfId="51"/>
    <cellStyle name="40 % – Zvýraznění1 2" xfId="52"/>
    <cellStyle name="40 % – Zvýraznění1 3" xfId="53"/>
    <cellStyle name="40 % – Zvýraznění1 4" xfId="54"/>
    <cellStyle name="40 % – Zvýraznění1 5" xfId="55"/>
    <cellStyle name="40 % – Zvýraznění1 6" xfId="56"/>
    <cellStyle name="40 % – Zvýraznění2" xfId="57"/>
    <cellStyle name="40 % – Zvýraznění2 2" xfId="58"/>
    <cellStyle name="40 % – Zvýraznění2 3" xfId="59"/>
    <cellStyle name="40 % – Zvýraznění2 4" xfId="60"/>
    <cellStyle name="40 % – Zvýraznění2 5" xfId="61"/>
    <cellStyle name="40 % – Zvýraznění2 6" xfId="62"/>
    <cellStyle name="40 % – Zvýraznění3" xfId="63"/>
    <cellStyle name="40 % – Zvýraznění3 2" xfId="64"/>
    <cellStyle name="40 % – Zvýraznění3 3" xfId="65"/>
    <cellStyle name="40 % – Zvýraznění3 4" xfId="66"/>
    <cellStyle name="40 % – Zvýraznění3 5" xfId="67"/>
    <cellStyle name="40 % – Zvýraznění3 6" xfId="68"/>
    <cellStyle name="40 % – Zvýraznění4" xfId="69"/>
    <cellStyle name="40 % – Zvýraznění4 2" xfId="70"/>
    <cellStyle name="40 % – Zvýraznění4 3" xfId="71"/>
    <cellStyle name="40 % – Zvýraznění4 4" xfId="72"/>
    <cellStyle name="40 % – Zvýraznění4 5" xfId="73"/>
    <cellStyle name="40 % – Zvýraznění4 6" xfId="74"/>
    <cellStyle name="40 % – Zvýraznění5" xfId="75"/>
    <cellStyle name="40 % – Zvýraznění5 2" xfId="76"/>
    <cellStyle name="40 % – Zvýraznění5 3" xfId="77"/>
    <cellStyle name="40 % – Zvýraznění5 4" xfId="78"/>
    <cellStyle name="40 % – Zvýraznění5 5" xfId="79"/>
    <cellStyle name="40 % – Zvýraznění5 6" xfId="80"/>
    <cellStyle name="40 % – Zvýraznění6" xfId="81"/>
    <cellStyle name="40 % – Zvýraznění6 2" xfId="82"/>
    <cellStyle name="40 % – Zvýraznění6 3" xfId="83"/>
    <cellStyle name="40 % – Zvýraznění6 4" xfId="84"/>
    <cellStyle name="40 % – Zvýraznění6 5" xfId="85"/>
    <cellStyle name="40 % – Zvýraznění6 6" xfId="86"/>
    <cellStyle name="60 % – Zvýraznění1" xfId="87"/>
    <cellStyle name="60 % – Zvýraznění1 2" xfId="88"/>
    <cellStyle name="60 % – Zvýraznění1 3" xfId="89"/>
    <cellStyle name="60 % – Zvýraznění1 4" xfId="90"/>
    <cellStyle name="60 % – Zvýraznění2" xfId="91"/>
    <cellStyle name="60 % – Zvýraznění2 2" xfId="92"/>
    <cellStyle name="60 % – Zvýraznění2 3" xfId="93"/>
    <cellStyle name="60 % – Zvýraznění2 4" xfId="94"/>
    <cellStyle name="60 % – Zvýraznění3" xfId="95"/>
    <cellStyle name="60 % – Zvýraznění3 2" xfId="96"/>
    <cellStyle name="60 % – Zvýraznění3 3" xfId="97"/>
    <cellStyle name="60 % – Zvýraznění3 4" xfId="98"/>
    <cellStyle name="60 % – Zvýraznění4" xfId="99"/>
    <cellStyle name="60 % – Zvýraznění4 2" xfId="100"/>
    <cellStyle name="60 % – Zvýraznění4 3" xfId="101"/>
    <cellStyle name="60 % – Zvýraznění4 4" xfId="102"/>
    <cellStyle name="60 % – Zvýraznění5" xfId="103"/>
    <cellStyle name="60 % – Zvýraznění5 2" xfId="104"/>
    <cellStyle name="60 % – Zvýraznění5 3" xfId="105"/>
    <cellStyle name="60 % – Zvýraznění5 4" xfId="106"/>
    <cellStyle name="60 % – Zvýraznění6" xfId="107"/>
    <cellStyle name="60 % – Zvýraznění6 2" xfId="108"/>
    <cellStyle name="60 % – Zvýraznění6 3" xfId="109"/>
    <cellStyle name="60 % – Zvýraznění6 4" xfId="110"/>
    <cellStyle name="Celkem" xfId="111"/>
    <cellStyle name="Celkem 2" xfId="112"/>
    <cellStyle name="Celkem 3" xfId="113"/>
    <cellStyle name="Celkem 4" xfId="114"/>
    <cellStyle name="Comma" xfId="115"/>
    <cellStyle name="Čárka 2" xfId="116"/>
    <cellStyle name="Čárka 3" xfId="117"/>
    <cellStyle name="čárky 2" xfId="118"/>
    <cellStyle name="čárky 2 2" xfId="119"/>
    <cellStyle name="čárky 3" xfId="120"/>
    <cellStyle name="čárky 3 2" xfId="121"/>
    <cellStyle name="čárky 3 3" xfId="122"/>
    <cellStyle name="Comma [0]" xfId="123"/>
    <cellStyle name="Hyperlink" xfId="124"/>
    <cellStyle name="Chybně" xfId="125"/>
    <cellStyle name="Chybně 2" xfId="126"/>
    <cellStyle name="Chybně 3" xfId="127"/>
    <cellStyle name="Chybně 4" xfId="128"/>
    <cellStyle name="Kontrolní buňka" xfId="129"/>
    <cellStyle name="Kontrolní buňka 2" xfId="130"/>
    <cellStyle name="Kontrolní buňka 3" xfId="131"/>
    <cellStyle name="Kontrolní buňka 4" xfId="132"/>
    <cellStyle name="Currency" xfId="133"/>
    <cellStyle name="Currency [0]" xfId="134"/>
    <cellStyle name="Nadpis 1" xfId="135"/>
    <cellStyle name="Nadpis 1 2" xfId="136"/>
    <cellStyle name="Nadpis 1 3" xfId="137"/>
    <cellStyle name="Nadpis 1 4" xfId="138"/>
    <cellStyle name="Nadpis 2" xfId="139"/>
    <cellStyle name="Nadpis 2 2" xfId="140"/>
    <cellStyle name="Nadpis 2 3" xfId="141"/>
    <cellStyle name="Nadpis 2 4" xfId="142"/>
    <cellStyle name="Nadpis 3" xfId="143"/>
    <cellStyle name="Nadpis 3 2" xfId="144"/>
    <cellStyle name="Nadpis 3 3" xfId="145"/>
    <cellStyle name="Nadpis 3 4" xfId="146"/>
    <cellStyle name="Nadpis 4" xfId="147"/>
    <cellStyle name="Nadpis 4 2" xfId="148"/>
    <cellStyle name="Nadpis 4 3" xfId="149"/>
    <cellStyle name="Nadpis 4 4" xfId="150"/>
    <cellStyle name="Název" xfId="151"/>
    <cellStyle name="Název 2" xfId="152"/>
    <cellStyle name="Název 3" xfId="153"/>
    <cellStyle name="Název 4" xfId="154"/>
    <cellStyle name="Neutrální" xfId="155"/>
    <cellStyle name="Neutrální 2" xfId="156"/>
    <cellStyle name="Neutrální 3" xfId="157"/>
    <cellStyle name="Neutrální 4" xfId="158"/>
    <cellStyle name="Normální 10" xfId="159"/>
    <cellStyle name="Normální 10 2" xfId="160"/>
    <cellStyle name="Normální 11" xfId="161"/>
    <cellStyle name="Normální 11 2" xfId="162"/>
    <cellStyle name="Normální 12" xfId="163"/>
    <cellStyle name="Normální 13" xfId="164"/>
    <cellStyle name="Normální 14" xfId="165"/>
    <cellStyle name="Normální 14 2" xfId="166"/>
    <cellStyle name="Normální 15" xfId="167"/>
    <cellStyle name="Normální 16" xfId="168"/>
    <cellStyle name="Normální 17" xfId="169"/>
    <cellStyle name="Normální 18" xfId="170"/>
    <cellStyle name="normální 2" xfId="171"/>
    <cellStyle name="normální 2 2" xfId="172"/>
    <cellStyle name="Normální 3" xfId="173"/>
    <cellStyle name="Normální 3 2" xfId="174"/>
    <cellStyle name="Normální 3 2 2" xfId="175"/>
    <cellStyle name="Normální 3 3" xfId="176"/>
    <cellStyle name="Normální 4" xfId="177"/>
    <cellStyle name="Normální 4 2" xfId="178"/>
    <cellStyle name="Normální 4 2 2" xfId="179"/>
    <cellStyle name="Normální 4 3" xfId="180"/>
    <cellStyle name="Normální 5" xfId="181"/>
    <cellStyle name="Normální 6" xfId="182"/>
    <cellStyle name="Normální 7" xfId="183"/>
    <cellStyle name="Normální 8" xfId="184"/>
    <cellStyle name="Normální 9" xfId="185"/>
    <cellStyle name="Normální 9 2" xfId="186"/>
    <cellStyle name="normální_2. Rozpočet 2007 - tabulky" xfId="187"/>
    <cellStyle name="normální_Rozpis výdajů 03 bez PO 2 2" xfId="188"/>
    <cellStyle name="normální_Rozpočet 2005 (ZK) 2" xfId="189"/>
    <cellStyle name="Followed Hyperlink" xfId="190"/>
    <cellStyle name="Poznámka" xfId="191"/>
    <cellStyle name="Poznámka 2" xfId="192"/>
    <cellStyle name="Poznámka 3" xfId="193"/>
    <cellStyle name="Poznámka 4" xfId="194"/>
    <cellStyle name="Poznámka 5" xfId="195"/>
    <cellStyle name="Poznámka 6" xfId="196"/>
    <cellStyle name="Percent" xfId="197"/>
    <cellStyle name="Propojená buňka" xfId="198"/>
    <cellStyle name="Propojená buňka 2" xfId="199"/>
    <cellStyle name="Propojená buňka 3" xfId="200"/>
    <cellStyle name="Propojená buňka 4" xfId="201"/>
    <cellStyle name="S8M1" xfId="202"/>
    <cellStyle name="Správně" xfId="203"/>
    <cellStyle name="Správně 2" xfId="204"/>
    <cellStyle name="Správně 3" xfId="205"/>
    <cellStyle name="Správně 4" xfId="206"/>
    <cellStyle name="Text upozornění" xfId="207"/>
    <cellStyle name="Text upozornění 2" xfId="208"/>
    <cellStyle name="Text upozornění 3" xfId="209"/>
    <cellStyle name="Text upozornění 4" xfId="210"/>
    <cellStyle name="Vstup" xfId="211"/>
    <cellStyle name="Vstup 2" xfId="212"/>
    <cellStyle name="Vstup 3" xfId="213"/>
    <cellStyle name="Vstup 4" xfId="214"/>
    <cellStyle name="Výpočet" xfId="215"/>
    <cellStyle name="Výpočet 2" xfId="216"/>
    <cellStyle name="Výpočet 3" xfId="217"/>
    <cellStyle name="Výpočet 4" xfId="218"/>
    <cellStyle name="Výstup" xfId="219"/>
    <cellStyle name="Výstup 2" xfId="220"/>
    <cellStyle name="Výstup 3" xfId="221"/>
    <cellStyle name="Výstup 4" xfId="222"/>
    <cellStyle name="Vysvětlující text" xfId="223"/>
    <cellStyle name="Vysvětlující text 2" xfId="224"/>
    <cellStyle name="Vysvětlující text 3" xfId="225"/>
    <cellStyle name="Vysvětlující text 4" xfId="226"/>
    <cellStyle name="Zvýraznění 1" xfId="227"/>
    <cellStyle name="Zvýraznění 1 2" xfId="228"/>
    <cellStyle name="Zvýraznění 1 3" xfId="229"/>
    <cellStyle name="Zvýraznění 1 4" xfId="230"/>
    <cellStyle name="Zvýraznění 2" xfId="231"/>
    <cellStyle name="Zvýraznění 2 2" xfId="232"/>
    <cellStyle name="Zvýraznění 2 3" xfId="233"/>
    <cellStyle name="Zvýraznění 2 4" xfId="234"/>
    <cellStyle name="Zvýraznění 3" xfId="235"/>
    <cellStyle name="Zvýraznění 3 2" xfId="236"/>
    <cellStyle name="Zvýraznění 3 3" xfId="237"/>
    <cellStyle name="Zvýraznění 3 4" xfId="238"/>
    <cellStyle name="Zvýraznění 4" xfId="239"/>
    <cellStyle name="Zvýraznění 4 2" xfId="240"/>
    <cellStyle name="Zvýraznění 4 3" xfId="241"/>
    <cellStyle name="Zvýraznění 4 4" xfId="242"/>
    <cellStyle name="Zvýraznění 5" xfId="243"/>
    <cellStyle name="Zvýraznění 5 2" xfId="244"/>
    <cellStyle name="Zvýraznění 5 3" xfId="245"/>
    <cellStyle name="Zvýraznění 5 4" xfId="246"/>
    <cellStyle name="Zvýraznění 6" xfId="247"/>
    <cellStyle name="Zvýraznění 6 2" xfId="248"/>
    <cellStyle name="Zvýraznění 6 3" xfId="249"/>
    <cellStyle name="Zvýraznění 6 4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K17" sqref="K17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140625" style="0" customWidth="1"/>
    <col min="5" max="5" width="14.140625" style="0" customWidth="1"/>
    <col min="10" max="10" width="11.7109375" style="0" bestFit="1" customWidth="1"/>
  </cols>
  <sheetData>
    <row r="1" spans="1:5" ht="13.5" thickBot="1">
      <c r="A1" s="84" t="s">
        <v>56</v>
      </c>
      <c r="B1" s="84"/>
      <c r="C1" s="32"/>
      <c r="D1" s="32"/>
      <c r="E1" s="33" t="s">
        <v>0</v>
      </c>
    </row>
    <row r="2" spans="1:5" ht="24.75" thickBot="1">
      <c r="A2" s="29" t="s">
        <v>1</v>
      </c>
      <c r="B2" s="30" t="s">
        <v>2</v>
      </c>
      <c r="C2" s="31" t="s">
        <v>58</v>
      </c>
      <c r="D2" s="31" t="s">
        <v>61</v>
      </c>
      <c r="E2" s="31" t="s">
        <v>58</v>
      </c>
    </row>
    <row r="3" spans="1:5" ht="15" customHeight="1">
      <c r="A3" s="2" t="s">
        <v>3</v>
      </c>
      <c r="B3" s="28" t="s">
        <v>37</v>
      </c>
      <c r="C3" s="25">
        <f>C4+C5+C6</f>
        <v>2365092.99</v>
      </c>
      <c r="D3" s="25">
        <f>D4+D5+D6</f>
        <v>1175</v>
      </c>
      <c r="E3" s="26">
        <f aca="true" t="shared" si="0" ref="E3:E23">C3+D3</f>
        <v>2366267.99</v>
      </c>
    </row>
    <row r="4" spans="1:10" ht="15" customHeight="1">
      <c r="A4" s="6" t="s">
        <v>4</v>
      </c>
      <c r="B4" s="7" t="s">
        <v>5</v>
      </c>
      <c r="C4" s="8">
        <v>2220140.41</v>
      </c>
      <c r="D4" s="83">
        <v>0</v>
      </c>
      <c r="E4" s="9">
        <f t="shared" si="0"/>
        <v>2220140.41</v>
      </c>
      <c r="J4" s="1"/>
    </row>
    <row r="5" spans="1:5" ht="15" customHeight="1">
      <c r="A5" s="6" t="s">
        <v>6</v>
      </c>
      <c r="B5" s="7" t="s">
        <v>7</v>
      </c>
      <c r="C5" s="8">
        <v>143427.02000000002</v>
      </c>
      <c r="D5" s="4">
        <v>1175</v>
      </c>
      <c r="E5" s="9">
        <f t="shared" si="0"/>
        <v>144602.02000000002</v>
      </c>
    </row>
    <row r="6" spans="1:5" ht="15" customHeight="1">
      <c r="A6" s="6" t="s">
        <v>8</v>
      </c>
      <c r="B6" s="7" t="s">
        <v>9</v>
      </c>
      <c r="C6" s="8">
        <v>1525.56</v>
      </c>
      <c r="D6" s="8">
        <v>0</v>
      </c>
      <c r="E6" s="9">
        <f t="shared" si="0"/>
        <v>1525.56</v>
      </c>
    </row>
    <row r="7" spans="1:5" ht="15" customHeight="1">
      <c r="A7" s="11" t="s">
        <v>40</v>
      </c>
      <c r="B7" s="7" t="s">
        <v>10</v>
      </c>
      <c r="C7" s="12">
        <f>C8+C13</f>
        <v>4953233.865809999</v>
      </c>
      <c r="D7" s="12">
        <f>D8+D13</f>
        <v>0</v>
      </c>
      <c r="E7" s="13">
        <f t="shared" si="0"/>
        <v>4953233.865809999</v>
      </c>
    </row>
    <row r="8" spans="1:5" ht="15" customHeight="1">
      <c r="A8" s="6" t="s">
        <v>45</v>
      </c>
      <c r="B8" s="7" t="s">
        <v>11</v>
      </c>
      <c r="C8" s="8">
        <f>C9+C10+C11+C12</f>
        <v>4169701.22026</v>
      </c>
      <c r="D8" s="8">
        <f>D9+D10+D11+D12</f>
        <v>0</v>
      </c>
      <c r="E8" s="10">
        <f t="shared" si="0"/>
        <v>4169701.22026</v>
      </c>
    </row>
    <row r="9" spans="1:5" ht="15" customHeight="1">
      <c r="A9" s="6" t="s">
        <v>41</v>
      </c>
      <c r="B9" s="7" t="s">
        <v>12</v>
      </c>
      <c r="C9" s="8">
        <v>61072</v>
      </c>
      <c r="D9" s="8">
        <v>0</v>
      </c>
      <c r="E9" s="10">
        <f t="shared" si="0"/>
        <v>61072</v>
      </c>
    </row>
    <row r="10" spans="1:5" ht="15" customHeight="1">
      <c r="A10" s="6" t="s">
        <v>52</v>
      </c>
      <c r="B10" s="7" t="s">
        <v>11</v>
      </c>
      <c r="C10" s="8">
        <v>4072471.75026</v>
      </c>
      <c r="D10" s="8">
        <v>0</v>
      </c>
      <c r="E10" s="10">
        <f t="shared" si="0"/>
        <v>4072471.75026</v>
      </c>
    </row>
    <row r="11" spans="1:5" ht="15" customHeight="1">
      <c r="A11" s="6" t="s">
        <v>42</v>
      </c>
      <c r="B11" s="7" t="s">
        <v>44</v>
      </c>
      <c r="C11" s="8">
        <v>10935.650000000001</v>
      </c>
      <c r="D11" s="8">
        <v>0</v>
      </c>
      <c r="E11" s="10">
        <f>SUM(C11:D11)</f>
        <v>10935.650000000001</v>
      </c>
    </row>
    <row r="12" spans="1:5" ht="15" customHeight="1">
      <c r="A12" s="6" t="s">
        <v>46</v>
      </c>
      <c r="B12" s="7">
        <v>4121</v>
      </c>
      <c r="C12" s="8">
        <v>25221.82</v>
      </c>
      <c r="D12" s="8">
        <v>0</v>
      </c>
      <c r="E12" s="10">
        <f>SUM(C12:D12)</f>
        <v>25221.82</v>
      </c>
    </row>
    <row r="13" spans="1:5" ht="15" customHeight="1">
      <c r="A13" s="6" t="s">
        <v>47</v>
      </c>
      <c r="B13" s="7" t="s">
        <v>13</v>
      </c>
      <c r="C13" s="8">
        <f>C14+C15+C16</f>
        <v>783532.64555</v>
      </c>
      <c r="D13" s="8">
        <f>D14+D15+D16</f>
        <v>0</v>
      </c>
      <c r="E13" s="10">
        <f t="shared" si="0"/>
        <v>783532.64555</v>
      </c>
    </row>
    <row r="14" spans="1:5" ht="15" customHeight="1">
      <c r="A14" s="6" t="s">
        <v>43</v>
      </c>
      <c r="B14" s="7" t="s">
        <v>13</v>
      </c>
      <c r="C14" s="8">
        <v>775625.10555</v>
      </c>
      <c r="D14" s="8">
        <v>0</v>
      </c>
      <c r="E14" s="10">
        <f t="shared" si="0"/>
        <v>775625.10555</v>
      </c>
    </row>
    <row r="15" spans="1:5" ht="15" customHeight="1">
      <c r="A15" s="6" t="s">
        <v>48</v>
      </c>
      <c r="B15" s="7">
        <v>4221</v>
      </c>
      <c r="C15" s="8">
        <v>6412.870000000001</v>
      </c>
      <c r="D15" s="8">
        <v>0</v>
      </c>
      <c r="E15" s="10">
        <f>SUM(C15:D15)</f>
        <v>6412.870000000001</v>
      </c>
    </row>
    <row r="16" spans="1:5" ht="15" customHeight="1">
      <c r="A16" s="6" t="s">
        <v>49</v>
      </c>
      <c r="B16" s="7">
        <v>4232</v>
      </c>
      <c r="C16" s="8">
        <v>1494.67</v>
      </c>
      <c r="D16" s="8">
        <v>0</v>
      </c>
      <c r="E16" s="10">
        <f>SUM(C16:D16)</f>
        <v>1494.67</v>
      </c>
    </row>
    <row r="17" spans="1:5" ht="15" customHeight="1">
      <c r="A17" s="11" t="s">
        <v>14</v>
      </c>
      <c r="B17" s="14" t="s">
        <v>38</v>
      </c>
      <c r="C17" s="12">
        <f>C3+C7</f>
        <v>7318326.85581</v>
      </c>
      <c r="D17" s="12">
        <f>D3+D7</f>
        <v>1175</v>
      </c>
      <c r="E17" s="13">
        <f t="shared" si="0"/>
        <v>7319501.85581</v>
      </c>
    </row>
    <row r="18" spans="1:5" ht="15" customHeight="1">
      <c r="A18" s="11" t="s">
        <v>15</v>
      </c>
      <c r="B18" s="14" t="s">
        <v>16</v>
      </c>
      <c r="C18" s="12">
        <f>SUM(C19:C22)</f>
        <v>999724.52</v>
      </c>
      <c r="D18" s="12">
        <f>SUM(D19:D22)</f>
        <v>0</v>
      </c>
      <c r="E18" s="13">
        <f t="shared" si="0"/>
        <v>999724.52</v>
      </c>
    </row>
    <row r="19" spans="1:5" ht="15" customHeight="1">
      <c r="A19" s="6" t="s">
        <v>59</v>
      </c>
      <c r="B19" s="7" t="s">
        <v>17</v>
      </c>
      <c r="C19" s="8">
        <v>84875.51</v>
      </c>
      <c r="D19" s="8">
        <v>0</v>
      </c>
      <c r="E19" s="10">
        <f t="shared" si="0"/>
        <v>84875.51</v>
      </c>
    </row>
    <row r="20" spans="1:5" ht="15" customHeight="1">
      <c r="A20" s="6" t="s">
        <v>60</v>
      </c>
      <c r="B20" s="7">
        <v>8115</v>
      </c>
      <c r="C20" s="8">
        <v>1011724.01</v>
      </c>
      <c r="D20" s="8">
        <v>0</v>
      </c>
      <c r="E20" s="10">
        <f>SUM(C20:D20)</f>
        <v>1011724.01</v>
      </c>
    </row>
    <row r="21" spans="1:5" ht="15" customHeight="1">
      <c r="A21" s="6" t="s">
        <v>50</v>
      </c>
      <c r="B21" s="7">
        <v>8123</v>
      </c>
      <c r="C21" s="8">
        <v>0</v>
      </c>
      <c r="D21" s="8">
        <v>0</v>
      </c>
      <c r="E21" s="10">
        <f>C21+D21</f>
        <v>0</v>
      </c>
    </row>
    <row r="22" spans="1:5" ht="15" customHeight="1" thickBot="1">
      <c r="A22" s="15" t="s">
        <v>51</v>
      </c>
      <c r="B22" s="16">
        <v>-8124</v>
      </c>
      <c r="C22" s="17">
        <v>-96875</v>
      </c>
      <c r="D22" s="17">
        <v>0</v>
      </c>
      <c r="E22" s="18">
        <f>C22+D22</f>
        <v>-96875</v>
      </c>
    </row>
    <row r="23" spans="1:5" ht="15" customHeight="1" thickBot="1">
      <c r="A23" s="19" t="s">
        <v>27</v>
      </c>
      <c r="B23" s="20"/>
      <c r="C23" s="21">
        <f>C3+C7+C18</f>
        <v>8318051.375809999</v>
      </c>
      <c r="D23" s="21">
        <f>D17+D18</f>
        <v>1175</v>
      </c>
      <c r="E23" s="22">
        <f t="shared" si="0"/>
        <v>8319226.375809999</v>
      </c>
    </row>
    <row r="24" spans="1:5" ht="13.5" thickBot="1">
      <c r="A24" s="84" t="s">
        <v>57</v>
      </c>
      <c r="B24" s="84"/>
      <c r="C24" s="34"/>
      <c r="D24" s="34"/>
      <c r="E24" s="35" t="s">
        <v>0</v>
      </c>
    </row>
    <row r="25" spans="1:5" ht="24.75" thickBot="1">
      <c r="A25" s="29" t="s">
        <v>18</v>
      </c>
      <c r="B25" s="30" t="s">
        <v>19</v>
      </c>
      <c r="C25" s="31" t="s">
        <v>58</v>
      </c>
      <c r="D25" s="31" t="s">
        <v>61</v>
      </c>
      <c r="E25" s="31" t="s">
        <v>58</v>
      </c>
    </row>
    <row r="26" spans="1:5" ht="15" customHeight="1">
      <c r="A26" s="23" t="s">
        <v>26</v>
      </c>
      <c r="B26" s="3" t="s">
        <v>20</v>
      </c>
      <c r="C26" s="4">
        <v>26192.5</v>
      </c>
      <c r="D26" s="4">
        <v>0</v>
      </c>
      <c r="E26" s="5">
        <f>C26+D26</f>
        <v>26192.5</v>
      </c>
    </row>
    <row r="27" spans="1:5" ht="15" customHeight="1">
      <c r="A27" s="24" t="s">
        <v>21</v>
      </c>
      <c r="B27" s="7" t="s">
        <v>20</v>
      </c>
      <c r="C27" s="8">
        <v>242789.92</v>
      </c>
      <c r="D27" s="4">
        <v>0</v>
      </c>
      <c r="E27" s="5">
        <f aca="true" t="shared" si="1" ref="E27:E41">C27+D27</f>
        <v>242789.92</v>
      </c>
    </row>
    <row r="28" spans="1:5" ht="15" customHeight="1">
      <c r="A28" s="24" t="s">
        <v>28</v>
      </c>
      <c r="B28" s="7" t="s">
        <v>20</v>
      </c>
      <c r="C28" s="8">
        <v>882990.86</v>
      </c>
      <c r="D28" s="4">
        <v>1175</v>
      </c>
      <c r="E28" s="5">
        <f t="shared" si="1"/>
        <v>884165.86</v>
      </c>
    </row>
    <row r="29" spans="1:5" ht="15" customHeight="1">
      <c r="A29" s="24" t="s">
        <v>22</v>
      </c>
      <c r="B29" s="7" t="s">
        <v>20</v>
      </c>
      <c r="C29" s="8">
        <v>653719.3500000001</v>
      </c>
      <c r="D29" s="4">
        <v>0</v>
      </c>
      <c r="E29" s="5">
        <f t="shared" si="1"/>
        <v>653719.3500000001</v>
      </c>
    </row>
    <row r="30" spans="1:5" ht="15" customHeight="1">
      <c r="A30" s="24" t="s">
        <v>39</v>
      </c>
      <c r="B30" s="7" t="s">
        <v>20</v>
      </c>
      <c r="C30" s="8">
        <v>3646159.4899999998</v>
      </c>
      <c r="D30" s="4">
        <v>0</v>
      </c>
      <c r="E30" s="5">
        <f>C30+D30</f>
        <v>3646159.4899999998</v>
      </c>
    </row>
    <row r="31" spans="1:5" ht="15" customHeight="1">
      <c r="A31" s="24" t="s">
        <v>54</v>
      </c>
      <c r="B31" s="7" t="s">
        <v>24</v>
      </c>
      <c r="C31" s="8">
        <v>452729.3599999999</v>
      </c>
      <c r="D31" s="4">
        <v>0</v>
      </c>
      <c r="E31" s="5">
        <f t="shared" si="1"/>
        <v>452729.3599999999</v>
      </c>
    </row>
    <row r="32" spans="1:5" ht="15" customHeight="1">
      <c r="A32" s="24" t="s">
        <v>55</v>
      </c>
      <c r="B32" s="7" t="s">
        <v>20</v>
      </c>
      <c r="C32" s="8">
        <v>82487.76</v>
      </c>
      <c r="D32" s="4">
        <v>0</v>
      </c>
      <c r="E32" s="5">
        <f t="shared" si="1"/>
        <v>82487.76</v>
      </c>
    </row>
    <row r="33" spans="1:5" ht="15" customHeight="1">
      <c r="A33" s="24" t="s">
        <v>29</v>
      </c>
      <c r="B33" s="7" t="s">
        <v>23</v>
      </c>
      <c r="C33" s="8">
        <v>941821.3599999999</v>
      </c>
      <c r="D33" s="4">
        <v>0</v>
      </c>
      <c r="E33" s="5">
        <f t="shared" si="1"/>
        <v>941821.3599999999</v>
      </c>
    </row>
    <row r="34" spans="1:5" ht="15" customHeight="1">
      <c r="A34" s="24" t="s">
        <v>30</v>
      </c>
      <c r="B34" s="7" t="s">
        <v>23</v>
      </c>
      <c r="C34" s="8">
        <v>0</v>
      </c>
      <c r="D34" s="4">
        <v>0</v>
      </c>
      <c r="E34" s="5">
        <f t="shared" si="1"/>
        <v>0</v>
      </c>
    </row>
    <row r="35" spans="1:5" ht="15" customHeight="1">
      <c r="A35" s="24" t="s">
        <v>31</v>
      </c>
      <c r="B35" s="7" t="s">
        <v>24</v>
      </c>
      <c r="C35" s="8">
        <v>1169844.1399999997</v>
      </c>
      <c r="D35" s="4">
        <v>0</v>
      </c>
      <c r="E35" s="5">
        <f t="shared" si="1"/>
        <v>1169844.1399999997</v>
      </c>
    </row>
    <row r="36" spans="1:5" ht="15" customHeight="1">
      <c r="A36" s="24" t="s">
        <v>33</v>
      </c>
      <c r="B36" s="7" t="s">
        <v>24</v>
      </c>
      <c r="C36" s="8">
        <v>22000</v>
      </c>
      <c r="D36" s="4">
        <v>0</v>
      </c>
      <c r="E36" s="5">
        <f t="shared" si="1"/>
        <v>22000</v>
      </c>
    </row>
    <row r="37" spans="1:5" ht="15" customHeight="1">
      <c r="A37" s="24" t="s">
        <v>32</v>
      </c>
      <c r="B37" s="7" t="s">
        <v>20</v>
      </c>
      <c r="C37" s="8">
        <v>5434.02</v>
      </c>
      <c r="D37" s="4">
        <v>0</v>
      </c>
      <c r="E37" s="5">
        <f t="shared" si="1"/>
        <v>5434.02</v>
      </c>
    </row>
    <row r="38" spans="1:5" ht="15" customHeight="1">
      <c r="A38" s="24" t="s">
        <v>53</v>
      </c>
      <c r="B38" s="7" t="s">
        <v>24</v>
      </c>
      <c r="C38" s="8">
        <v>108923.1</v>
      </c>
      <c r="D38" s="4">
        <v>0</v>
      </c>
      <c r="E38" s="5">
        <f>C38+D38</f>
        <v>108923.1</v>
      </c>
    </row>
    <row r="39" spans="1:5" ht="15" customHeight="1">
      <c r="A39" s="24" t="s">
        <v>34</v>
      </c>
      <c r="B39" s="7" t="s">
        <v>24</v>
      </c>
      <c r="C39" s="8">
        <v>5317.28</v>
      </c>
      <c r="D39" s="4">
        <v>0</v>
      </c>
      <c r="E39" s="5">
        <f t="shared" si="1"/>
        <v>5317.28</v>
      </c>
    </row>
    <row r="40" spans="1:5" ht="15" customHeight="1">
      <c r="A40" s="24" t="s">
        <v>35</v>
      </c>
      <c r="B40" s="7" t="s">
        <v>24</v>
      </c>
      <c r="C40" s="8">
        <v>73602.25</v>
      </c>
      <c r="D40" s="4">
        <v>0</v>
      </c>
      <c r="E40" s="5">
        <f t="shared" si="1"/>
        <v>73602.25</v>
      </c>
    </row>
    <row r="41" spans="1:5" ht="15" customHeight="1" thickBot="1">
      <c r="A41" s="24" t="s">
        <v>36</v>
      </c>
      <c r="B41" s="7" t="s">
        <v>24</v>
      </c>
      <c r="C41" s="8">
        <v>4039.987</v>
      </c>
      <c r="D41" s="4">
        <v>0</v>
      </c>
      <c r="E41" s="5">
        <f t="shared" si="1"/>
        <v>4039.987</v>
      </c>
    </row>
    <row r="42" spans="1:5" ht="15" customHeight="1" thickBot="1">
      <c r="A42" s="27" t="s">
        <v>25</v>
      </c>
      <c r="B42" s="20"/>
      <c r="C42" s="21">
        <f>C26+C27+C28+C29+C30+C31+C32+C33+C34+C35+C36+C37+C38+C39+C40+C41</f>
        <v>8318051.376999998</v>
      </c>
      <c r="D42" s="21">
        <f>SUM(D26:D41)</f>
        <v>1175</v>
      </c>
      <c r="E42" s="22">
        <f>SUM(E26:E41)</f>
        <v>8319226.376999998</v>
      </c>
    </row>
    <row r="43" spans="3:5" ht="12.75">
      <c r="C43" s="1"/>
      <c r="E43" s="1"/>
    </row>
  </sheetData>
  <sheetProtection/>
  <mergeCells count="2">
    <mergeCell ref="A1:B1"/>
    <mergeCell ref="A24:B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2.57421875" style="0" customWidth="1"/>
    <col min="2" max="2" width="4.7109375" style="0" customWidth="1"/>
    <col min="3" max="3" width="9.140625" style="0" hidden="1" customWidth="1"/>
    <col min="4" max="4" width="4.421875" style="0" customWidth="1"/>
    <col min="5" max="5" width="5.7109375" style="0" customWidth="1"/>
    <col min="6" max="6" width="36.00390625" style="0" customWidth="1"/>
    <col min="9" max="9" width="8.140625" style="0" customWidth="1"/>
    <col min="10" max="10" width="9.140625" style="0" customWidth="1"/>
  </cols>
  <sheetData>
    <row r="1" spans="1:12" ht="18">
      <c r="A1" s="91" t="s">
        <v>88</v>
      </c>
      <c r="B1" s="92"/>
      <c r="C1" s="92"/>
      <c r="D1" s="92"/>
      <c r="E1" s="92"/>
      <c r="F1" s="92"/>
      <c r="G1" s="92"/>
      <c r="H1" s="92"/>
      <c r="I1" s="92"/>
      <c r="J1" s="92"/>
      <c r="K1" s="36"/>
      <c r="L1" s="36"/>
    </row>
    <row r="2" spans="1:12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8"/>
      <c r="L2" s="38"/>
    </row>
    <row r="3" spans="1:12" ht="15.75">
      <c r="A3" s="93" t="s">
        <v>62</v>
      </c>
      <c r="B3" s="92"/>
      <c r="C3" s="92"/>
      <c r="D3" s="92"/>
      <c r="E3" s="92"/>
      <c r="F3" s="92"/>
      <c r="G3" s="92"/>
      <c r="H3" s="92"/>
      <c r="I3" s="92"/>
      <c r="J3" s="92"/>
      <c r="K3" s="39"/>
      <c r="L3" s="39"/>
    </row>
    <row r="4" spans="1:12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8"/>
      <c r="L4" s="38"/>
    </row>
    <row r="5" spans="1:12" ht="15.75">
      <c r="A5" s="93" t="s">
        <v>63</v>
      </c>
      <c r="B5" s="92"/>
      <c r="C5" s="92"/>
      <c r="D5" s="92"/>
      <c r="E5" s="92"/>
      <c r="F5" s="92"/>
      <c r="G5" s="92"/>
      <c r="H5" s="92"/>
      <c r="I5" s="92"/>
      <c r="J5" s="92"/>
      <c r="K5" s="39"/>
      <c r="L5" s="39"/>
    </row>
    <row r="7" spans="1:10" ht="16.5" thickBot="1">
      <c r="A7" s="40"/>
      <c r="B7" s="40"/>
      <c r="C7" s="40"/>
      <c r="D7" s="40"/>
      <c r="E7" s="40"/>
      <c r="F7" s="40"/>
      <c r="G7" s="40"/>
      <c r="H7" s="40"/>
      <c r="I7" s="40"/>
      <c r="J7" s="41" t="s">
        <v>64</v>
      </c>
    </row>
    <row r="8" spans="1:10" ht="26.25" customHeight="1" thickBot="1">
      <c r="A8" s="42" t="s">
        <v>65</v>
      </c>
      <c r="B8" s="94" t="s">
        <v>66</v>
      </c>
      <c r="C8" s="95"/>
      <c r="D8" s="43" t="s">
        <v>67</v>
      </c>
      <c r="E8" s="44" t="s">
        <v>19</v>
      </c>
      <c r="F8" s="45" t="s">
        <v>68</v>
      </c>
      <c r="G8" s="46" t="s">
        <v>69</v>
      </c>
      <c r="H8" s="46" t="s">
        <v>89</v>
      </c>
      <c r="I8" s="47" t="s">
        <v>61</v>
      </c>
      <c r="J8" s="48" t="s">
        <v>90</v>
      </c>
    </row>
    <row r="9" spans="1:10" ht="13.5" thickBot="1">
      <c r="A9" s="42" t="s">
        <v>70</v>
      </c>
      <c r="B9" s="96" t="s">
        <v>71</v>
      </c>
      <c r="C9" s="97"/>
      <c r="D9" s="43" t="s">
        <v>71</v>
      </c>
      <c r="E9" s="44" t="s">
        <v>71</v>
      </c>
      <c r="F9" s="49" t="s">
        <v>72</v>
      </c>
      <c r="G9" s="50">
        <f>G10+G14+G18+G22+G26</f>
        <v>90678</v>
      </c>
      <c r="H9" s="77">
        <f>H10+H14+H18+H22+H26</f>
        <v>97496</v>
      </c>
      <c r="I9" s="50">
        <f>I10+I14+I18+I22+I26</f>
        <v>1175</v>
      </c>
      <c r="J9" s="82">
        <f>J10+J14+J18+J22+J26</f>
        <v>98671</v>
      </c>
    </row>
    <row r="10" spans="1:10" ht="12.75">
      <c r="A10" s="51" t="s">
        <v>73</v>
      </c>
      <c r="B10" s="89" t="s">
        <v>74</v>
      </c>
      <c r="C10" s="90"/>
      <c r="D10" s="52" t="s">
        <v>71</v>
      </c>
      <c r="E10" s="53" t="s">
        <v>71</v>
      </c>
      <c r="F10" s="54" t="s">
        <v>75</v>
      </c>
      <c r="G10" s="55">
        <f>G11</f>
        <v>36106</v>
      </c>
      <c r="H10" s="78">
        <f>H11</f>
        <v>36822</v>
      </c>
      <c r="I10" s="55">
        <f>I11</f>
        <v>1175</v>
      </c>
      <c r="J10" s="71">
        <f>J11</f>
        <v>37997</v>
      </c>
    </row>
    <row r="11" spans="1:10" ht="12.75">
      <c r="A11" s="56"/>
      <c r="B11" s="87"/>
      <c r="C11" s="88"/>
      <c r="D11" s="57">
        <v>3314</v>
      </c>
      <c r="E11" s="58">
        <v>5331</v>
      </c>
      <c r="F11" s="59" t="s">
        <v>76</v>
      </c>
      <c r="G11" s="60">
        <f>G12+G13</f>
        <v>36106</v>
      </c>
      <c r="H11" s="79">
        <f>H12+H13</f>
        <v>36822</v>
      </c>
      <c r="I11" s="60">
        <f>I12+I13</f>
        <v>1175</v>
      </c>
      <c r="J11" s="72">
        <f>J12+J13</f>
        <v>37997</v>
      </c>
    </row>
    <row r="12" spans="1:10" ht="12.75">
      <c r="A12" s="61"/>
      <c r="B12" s="87"/>
      <c r="C12" s="88"/>
      <c r="D12" s="62"/>
      <c r="E12" s="63" t="s">
        <v>77</v>
      </c>
      <c r="F12" s="64" t="s">
        <v>78</v>
      </c>
      <c r="G12" s="65">
        <v>4618.6</v>
      </c>
      <c r="H12" s="80">
        <v>4618.6</v>
      </c>
      <c r="I12" s="73">
        <v>0</v>
      </c>
      <c r="J12" s="74">
        <f>H12+I12</f>
        <v>4618.6</v>
      </c>
    </row>
    <row r="13" spans="1:10" ht="13.5" thickBot="1">
      <c r="A13" s="66"/>
      <c r="B13" s="87"/>
      <c r="C13" s="88"/>
      <c r="D13" s="67"/>
      <c r="E13" s="68"/>
      <c r="F13" s="69" t="s">
        <v>79</v>
      </c>
      <c r="G13" s="70">
        <v>31487.4</v>
      </c>
      <c r="H13" s="81">
        <v>32203.4</v>
      </c>
      <c r="I13" s="75">
        <v>1175</v>
      </c>
      <c r="J13" s="74">
        <f>H13+I13</f>
        <v>33378.4</v>
      </c>
    </row>
    <row r="14" spans="1:10" ht="12.75">
      <c r="A14" s="51" t="s">
        <v>73</v>
      </c>
      <c r="B14" s="89" t="s">
        <v>80</v>
      </c>
      <c r="C14" s="90"/>
      <c r="D14" s="52" t="s">
        <v>71</v>
      </c>
      <c r="E14" s="53" t="s">
        <v>71</v>
      </c>
      <c r="F14" s="54" t="s">
        <v>81</v>
      </c>
      <c r="G14" s="55">
        <f>G15</f>
        <v>16340</v>
      </c>
      <c r="H14" s="78">
        <f>H15</f>
        <v>17227</v>
      </c>
      <c r="I14" s="55">
        <f>I15</f>
        <v>0</v>
      </c>
      <c r="J14" s="71">
        <f>J15</f>
        <v>17227</v>
      </c>
    </row>
    <row r="15" spans="1:10" ht="12.75">
      <c r="A15" s="56"/>
      <c r="B15" s="87"/>
      <c r="C15" s="88"/>
      <c r="D15" s="57">
        <v>3315</v>
      </c>
      <c r="E15" s="58">
        <v>5331</v>
      </c>
      <c r="F15" s="59" t="s">
        <v>76</v>
      </c>
      <c r="G15" s="60">
        <f>G16+G17</f>
        <v>16340</v>
      </c>
      <c r="H15" s="79">
        <f>H16+H17</f>
        <v>17227</v>
      </c>
      <c r="I15" s="60">
        <f>I16+I17</f>
        <v>0</v>
      </c>
      <c r="J15" s="72">
        <f>J16+J17</f>
        <v>17227</v>
      </c>
    </row>
    <row r="16" spans="1:10" ht="12.75">
      <c r="A16" s="61"/>
      <c r="B16" s="87"/>
      <c r="C16" s="88"/>
      <c r="D16" s="62"/>
      <c r="E16" s="63" t="s">
        <v>77</v>
      </c>
      <c r="F16" s="64" t="s">
        <v>78</v>
      </c>
      <c r="G16" s="65">
        <v>1814.99</v>
      </c>
      <c r="H16" s="80">
        <v>1814.99</v>
      </c>
      <c r="I16" s="73">
        <v>0</v>
      </c>
      <c r="J16" s="74">
        <f>H16+I16</f>
        <v>1814.99</v>
      </c>
    </row>
    <row r="17" spans="1:10" ht="13.5" thickBot="1">
      <c r="A17" s="66"/>
      <c r="B17" s="87"/>
      <c r="C17" s="88"/>
      <c r="D17" s="67"/>
      <c r="E17" s="68"/>
      <c r="F17" s="69" t="s">
        <v>79</v>
      </c>
      <c r="G17" s="70">
        <v>14525.01</v>
      </c>
      <c r="H17" s="81">
        <v>15412.01</v>
      </c>
      <c r="I17" s="75">
        <v>0</v>
      </c>
      <c r="J17" s="74">
        <f>H17+I17</f>
        <v>15412.01</v>
      </c>
    </row>
    <row r="18" spans="1:10" ht="12.75">
      <c r="A18" s="51" t="s">
        <v>73</v>
      </c>
      <c r="B18" s="89" t="s">
        <v>82</v>
      </c>
      <c r="C18" s="90"/>
      <c r="D18" s="52" t="s">
        <v>71</v>
      </c>
      <c r="E18" s="53" t="s">
        <v>71</v>
      </c>
      <c r="F18" s="54" t="s">
        <v>83</v>
      </c>
      <c r="G18" s="55">
        <f>G19</f>
        <v>16278</v>
      </c>
      <c r="H18" s="78">
        <f>H19</f>
        <v>20810</v>
      </c>
      <c r="I18" s="55">
        <f>I19</f>
        <v>0</v>
      </c>
      <c r="J18" s="71">
        <f>J19</f>
        <v>20810</v>
      </c>
    </row>
    <row r="19" spans="1:10" ht="12.75">
      <c r="A19" s="56"/>
      <c r="B19" s="87"/>
      <c r="C19" s="88"/>
      <c r="D19" s="57">
        <v>3315</v>
      </c>
      <c r="E19" s="58">
        <v>5331</v>
      </c>
      <c r="F19" s="59" t="s">
        <v>76</v>
      </c>
      <c r="G19" s="60">
        <f>G20+G21</f>
        <v>16278</v>
      </c>
      <c r="H19" s="79">
        <f>H20+H21</f>
        <v>20810</v>
      </c>
      <c r="I19" s="60">
        <f>I20+I21</f>
        <v>0</v>
      </c>
      <c r="J19" s="72">
        <f>J20+J21</f>
        <v>20810</v>
      </c>
    </row>
    <row r="20" spans="1:10" ht="12.75">
      <c r="A20" s="61"/>
      <c r="B20" s="87"/>
      <c r="C20" s="88"/>
      <c r="D20" s="62"/>
      <c r="E20" s="63" t="s">
        <v>77</v>
      </c>
      <c r="F20" s="64" t="s">
        <v>78</v>
      </c>
      <c r="G20" s="65">
        <v>1308.77</v>
      </c>
      <c r="H20" s="80">
        <v>1308.77</v>
      </c>
      <c r="I20" s="73">
        <v>0</v>
      </c>
      <c r="J20" s="74">
        <f>H20+I20</f>
        <v>1308.77</v>
      </c>
    </row>
    <row r="21" spans="1:10" ht="13.5" thickBot="1">
      <c r="A21" s="66"/>
      <c r="B21" s="87"/>
      <c r="C21" s="88"/>
      <c r="D21" s="67"/>
      <c r="E21" s="68"/>
      <c r="F21" s="69" t="s">
        <v>79</v>
      </c>
      <c r="G21" s="70">
        <v>14969.23</v>
      </c>
      <c r="H21" s="81">
        <v>19501.23</v>
      </c>
      <c r="I21" s="75">
        <v>0</v>
      </c>
      <c r="J21" s="74">
        <f>H21+I21</f>
        <v>19501.23</v>
      </c>
    </row>
    <row r="22" spans="1:10" ht="12.75">
      <c r="A22" s="51" t="s">
        <v>73</v>
      </c>
      <c r="B22" s="89" t="s">
        <v>84</v>
      </c>
      <c r="C22" s="90"/>
      <c r="D22" s="52" t="s">
        <v>71</v>
      </c>
      <c r="E22" s="53" t="s">
        <v>71</v>
      </c>
      <c r="F22" s="54" t="s">
        <v>85</v>
      </c>
      <c r="G22" s="55">
        <f>G23</f>
        <v>12954</v>
      </c>
      <c r="H22" s="78">
        <f>H23</f>
        <v>13392</v>
      </c>
      <c r="I22" s="55">
        <f>I23</f>
        <v>0</v>
      </c>
      <c r="J22" s="71">
        <f>J23</f>
        <v>13392</v>
      </c>
    </row>
    <row r="23" spans="1:10" ht="12.75">
      <c r="A23" s="56"/>
      <c r="B23" s="87"/>
      <c r="C23" s="88"/>
      <c r="D23" s="57">
        <v>3315</v>
      </c>
      <c r="E23" s="58">
        <v>5331</v>
      </c>
      <c r="F23" s="59" t="s">
        <v>76</v>
      </c>
      <c r="G23" s="60">
        <f>G24+G25</f>
        <v>12954</v>
      </c>
      <c r="H23" s="79">
        <f>H24+H25</f>
        <v>13392</v>
      </c>
      <c r="I23" s="60">
        <f>I24+I25</f>
        <v>0</v>
      </c>
      <c r="J23" s="72">
        <f>J24+J25</f>
        <v>13392</v>
      </c>
    </row>
    <row r="24" spans="1:10" ht="12.75">
      <c r="A24" s="61"/>
      <c r="B24" s="87"/>
      <c r="C24" s="88"/>
      <c r="D24" s="62"/>
      <c r="E24" s="63" t="s">
        <v>77</v>
      </c>
      <c r="F24" s="64" t="s">
        <v>78</v>
      </c>
      <c r="G24" s="65">
        <v>338.469</v>
      </c>
      <c r="H24" s="80">
        <v>338.469</v>
      </c>
      <c r="I24" s="73">
        <v>0</v>
      </c>
      <c r="J24" s="74">
        <f>H24+I24</f>
        <v>338.469</v>
      </c>
    </row>
    <row r="25" spans="1:10" ht="13.5" thickBot="1">
      <c r="A25" s="66"/>
      <c r="B25" s="87"/>
      <c r="C25" s="88"/>
      <c r="D25" s="67"/>
      <c r="E25" s="68"/>
      <c r="F25" s="69" t="s">
        <v>79</v>
      </c>
      <c r="G25" s="70">
        <v>12615.531</v>
      </c>
      <c r="H25" s="81">
        <v>13053.531</v>
      </c>
      <c r="I25" s="75">
        <v>0</v>
      </c>
      <c r="J25" s="74">
        <f>H25+I25</f>
        <v>13053.531</v>
      </c>
    </row>
    <row r="26" spans="1:10" ht="12.75">
      <c r="A26" s="51" t="s">
        <v>73</v>
      </c>
      <c r="B26" s="89" t="s">
        <v>86</v>
      </c>
      <c r="C26" s="90"/>
      <c r="D26" s="52" t="s">
        <v>71</v>
      </c>
      <c r="E26" s="53" t="s">
        <v>71</v>
      </c>
      <c r="F26" s="54" t="s">
        <v>87</v>
      </c>
      <c r="G26" s="55">
        <f>G27</f>
        <v>9000</v>
      </c>
      <c r="H26" s="78">
        <f>H27</f>
        <v>9245</v>
      </c>
      <c r="I26" s="55">
        <f>I27</f>
        <v>0</v>
      </c>
      <c r="J26" s="71">
        <f>J27</f>
        <v>9245</v>
      </c>
    </row>
    <row r="27" spans="1:10" ht="12.75">
      <c r="A27" s="56"/>
      <c r="B27" s="87"/>
      <c r="C27" s="88"/>
      <c r="D27" s="57">
        <v>3315</v>
      </c>
      <c r="E27" s="58">
        <v>5331</v>
      </c>
      <c r="F27" s="59" t="s">
        <v>76</v>
      </c>
      <c r="G27" s="60">
        <f>G28+G29</f>
        <v>9000</v>
      </c>
      <c r="H27" s="79">
        <f>H28+H29</f>
        <v>9245</v>
      </c>
      <c r="I27" s="60">
        <f>I28+I29</f>
        <v>0</v>
      </c>
      <c r="J27" s="72">
        <f>J28+J29</f>
        <v>9245</v>
      </c>
    </row>
    <row r="28" spans="1:10" ht="12.75">
      <c r="A28" s="61"/>
      <c r="B28" s="87"/>
      <c r="C28" s="88"/>
      <c r="D28" s="62"/>
      <c r="E28" s="63" t="s">
        <v>77</v>
      </c>
      <c r="F28" s="64" t="s">
        <v>78</v>
      </c>
      <c r="G28" s="65">
        <v>334.05</v>
      </c>
      <c r="H28" s="80">
        <v>334.05</v>
      </c>
      <c r="I28" s="73">
        <v>0</v>
      </c>
      <c r="J28" s="74">
        <f>H28+I28</f>
        <v>334.05</v>
      </c>
    </row>
    <row r="29" spans="1:10" ht="13.5" thickBot="1">
      <c r="A29" s="66"/>
      <c r="B29" s="85"/>
      <c r="C29" s="86"/>
      <c r="D29" s="67"/>
      <c r="E29" s="68"/>
      <c r="F29" s="69" t="s">
        <v>79</v>
      </c>
      <c r="G29" s="70">
        <v>8665.95</v>
      </c>
      <c r="H29" s="81">
        <v>8910.95</v>
      </c>
      <c r="I29" s="75">
        <v>0</v>
      </c>
      <c r="J29" s="76">
        <f>H29+I29</f>
        <v>8910.95</v>
      </c>
    </row>
  </sheetData>
  <sheetProtection/>
  <mergeCells count="25">
    <mergeCell ref="A1:J1"/>
    <mergeCell ref="A3:J3"/>
    <mergeCell ref="A5:J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23:C23"/>
    <mergeCell ref="B24:C24"/>
    <mergeCell ref="B25:C25"/>
    <mergeCell ref="B26:C26"/>
    <mergeCell ref="B27:C27"/>
    <mergeCell ref="B28:C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Damborska Jana</cp:lastModifiedBy>
  <cp:lastPrinted>2015-09-01T11:19:02Z</cp:lastPrinted>
  <dcterms:created xsi:type="dcterms:W3CDTF">2007-12-18T12:40:54Z</dcterms:created>
  <dcterms:modified xsi:type="dcterms:W3CDTF">2015-09-16T07:21:38Z</dcterms:modified>
  <cp:category/>
  <cp:version/>
  <cp:contentType/>
  <cp:contentStatus/>
</cp:coreProperties>
</file>