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0"/>
  </bookViews>
  <sheets>
    <sheet name="92303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<sst xmlns="http://schemas.openxmlformats.org/spreadsheetml/2006/main" count="44" uniqueCount="25">
  <si>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v tis. Kč</t>
  </si>
  <si>
    <t>pol.</t>
  </si>
  <si>
    <t>uk.</t>
  </si>
  <si>
    <t>§</t>
  </si>
  <si>
    <t>SR 2015</t>
  </si>
  <si>
    <t>SU</t>
  </si>
  <si>
    <t>x</t>
  </si>
  <si>
    <t>Ekonomický odbor</t>
  </si>
  <si>
    <t>č.a. (ORG)</t>
  </si>
  <si>
    <t>Kofinancování ROP a TOP</t>
  </si>
  <si>
    <t>Nespecifikované rezervy</t>
  </si>
  <si>
    <t>Služby peněžních ústavů</t>
  </si>
  <si>
    <t>Vratky z předfin. projektů EU resortu dopravy</t>
  </si>
  <si>
    <t>Kapitola 923 03 - Spolufinancování EU</t>
  </si>
  <si>
    <t>ÚZ</t>
  </si>
  <si>
    <t>923 03 - S P O L U F I N A N C O V Á N Í   E U</t>
  </si>
  <si>
    <t>ZR-RO č. 50/15</t>
  </si>
  <si>
    <t>UR  2015</t>
  </si>
  <si>
    <t>Běžné a kapitálové výdaje odboru - celkem</t>
  </si>
  <si>
    <t>00000000</t>
  </si>
  <si>
    <t>Kurzové rozdíly a transakční náklady projektů EU</t>
  </si>
  <si>
    <t>Realizované kurzové ztráty</t>
  </si>
  <si>
    <t>Změna rozpočtu - rozpočtové opatření č. 232/15</t>
  </si>
  <si>
    <t>příloha č. 1 k ZR-RO č. 232/15</t>
  </si>
  <si>
    <t>ZR-RO č. 232/15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</si>
</sst>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0"/>
    <numFmt numFmtId="170" formatCode="#,##0.000"/>
    <numFmt numFmtId="171" formatCode="#,##0.00000"/>
    <numFmt numFmtId="172" formatCode="0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CE"/>
      <family val="0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54" applyFont="1" applyFill="1" applyBorder="1" applyAlignment="1">
      <alignment horizontal="center"/>
      <protection/>
    </xf>
    <xf numFmtId="49" fontId="7" fillId="0" borderId="0" xfId="54" applyNumberFormat="1" applyFont="1" applyFill="1" applyBorder="1" applyAlignment="1">
      <alignment horizontal="center"/>
      <protection/>
    </xf>
    <xf numFmtId="0" fontId="8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7" fillId="33" borderId="10" xfId="52" applyFont="1" applyFill="1" applyBorder="1" applyAlignment="1">
      <alignment horizontal="center" vertical="center" wrapText="1"/>
      <protection/>
    </xf>
    <xf numFmtId="0" fontId="47" fillId="33" borderId="11" xfId="52" applyFont="1" applyFill="1" applyBorder="1" applyAlignment="1">
      <alignment horizontal="center" vertical="center" wrapText="1"/>
      <protection/>
    </xf>
    <xf numFmtId="49" fontId="47" fillId="33" borderId="12" xfId="52" applyNumberFormat="1" applyFont="1" applyFill="1" applyBorder="1" applyAlignment="1">
      <alignment horizontal="center" vertical="center" wrapText="1"/>
      <protection/>
    </xf>
    <xf numFmtId="0" fontId="47" fillId="33" borderId="12" xfId="52" applyFont="1" applyFill="1" applyBorder="1" applyAlignment="1">
      <alignment horizontal="left" vertical="center" wrapText="1"/>
      <protection/>
    </xf>
    <xf numFmtId="4" fontId="47" fillId="33" borderId="12" xfId="52" applyNumberFormat="1" applyFont="1" applyFill="1" applyBorder="1" applyAlignment="1">
      <alignment vertical="center"/>
      <protection/>
    </xf>
    <xf numFmtId="4" fontId="47" fillId="33" borderId="13" xfId="52" applyNumberFormat="1" applyFont="1" applyFill="1" applyBorder="1" applyAlignment="1">
      <alignment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4" fontId="7" fillId="33" borderId="12" xfId="52" applyNumberFormat="1" applyFont="1" applyFill="1" applyBorder="1" applyAlignment="1">
      <alignment vertical="center"/>
      <protection/>
    </xf>
    <xf numFmtId="4" fontId="7" fillId="33" borderId="13" xfId="52" applyNumberFormat="1" applyFont="1" applyFill="1" applyBorder="1" applyAlignment="1">
      <alignment vertical="center"/>
      <protection/>
    </xf>
    <xf numFmtId="0" fontId="47" fillId="0" borderId="12" xfId="52" applyFont="1" applyFill="1" applyBorder="1" applyAlignment="1">
      <alignment horizontal="left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1" applyFill="1">
      <alignment/>
      <protection/>
    </xf>
    <xf numFmtId="4" fontId="4" fillId="0" borderId="0" xfId="51" applyNumberFormat="1" applyFill="1">
      <alignment/>
      <protection/>
    </xf>
    <xf numFmtId="0" fontId="0" fillId="0" borderId="0" xfId="0" applyFill="1" applyAlignment="1">
      <alignment/>
    </xf>
    <xf numFmtId="49" fontId="9" fillId="0" borderId="0" xfId="51" applyNumberFormat="1" applyFont="1" applyBorder="1" applyAlignment="1">
      <alignment vertical="center" textRotation="90"/>
      <protection/>
    </xf>
    <xf numFmtId="172" fontId="7" fillId="0" borderId="0" xfId="54" applyNumberFormat="1" applyFont="1" applyFill="1" applyBorder="1" applyAlignment="1">
      <alignment horizontal="center"/>
      <protection/>
    </xf>
    <xf numFmtId="4" fontId="7" fillId="0" borderId="0" xfId="54" applyNumberFormat="1" applyFont="1" applyFill="1" applyBorder="1" applyAlignment="1">
      <alignment horizontal="left"/>
      <protection/>
    </xf>
    <xf numFmtId="4" fontId="7" fillId="0" borderId="0" xfId="54" applyNumberFormat="1" applyFont="1" applyFill="1" applyBorder="1">
      <alignment/>
      <protection/>
    </xf>
    <xf numFmtId="0" fontId="10" fillId="0" borderId="0" xfId="52" applyFont="1" applyAlignment="1">
      <alignment horizontal="center"/>
      <protection/>
    </xf>
    <xf numFmtId="49" fontId="11" fillId="0" borderId="0" xfId="52" applyNumberFormat="1" applyFont="1" applyAlignment="1">
      <alignment horizontal="center"/>
      <protection/>
    </xf>
    <xf numFmtId="4" fontId="6" fillId="0" borderId="0" xfId="52" applyNumberFormat="1" applyFont="1" applyAlignment="1">
      <alignment horizontal="center"/>
      <protection/>
    </xf>
    <xf numFmtId="4" fontId="6" fillId="0" borderId="0" xfId="52" applyNumberFormat="1" applyFont="1" applyAlignment="1">
      <alignment horizontal="right"/>
      <protection/>
    </xf>
    <xf numFmtId="0" fontId="6" fillId="34" borderId="14" xfId="52" applyFont="1" applyFill="1" applyBorder="1" applyAlignment="1">
      <alignment vertical="center" wrapText="1"/>
      <protection/>
    </xf>
    <xf numFmtId="0" fontId="6" fillId="34" borderId="15" xfId="52" applyFont="1" applyFill="1" applyBorder="1" applyAlignment="1">
      <alignment horizontal="center" vertical="center" wrapText="1"/>
      <protection/>
    </xf>
    <xf numFmtId="0" fontId="6" fillId="34" borderId="16" xfId="52" applyFont="1" applyFill="1" applyBorder="1" applyAlignment="1">
      <alignment horizontal="center" vertical="center" wrapText="1"/>
      <protection/>
    </xf>
    <xf numFmtId="4" fontId="6" fillId="34" borderId="16" xfId="52" applyNumberFormat="1" applyFont="1" applyFill="1" applyBorder="1" applyAlignment="1">
      <alignment horizontal="center" vertical="center" wrapText="1"/>
      <protection/>
    </xf>
    <xf numFmtId="4" fontId="6" fillId="34" borderId="17" xfId="52" applyNumberFormat="1" applyFont="1" applyFill="1" applyBorder="1" applyAlignment="1">
      <alignment horizontal="center" vertical="center" wrapText="1"/>
      <protection/>
    </xf>
    <xf numFmtId="0" fontId="6" fillId="35" borderId="18" xfId="52" applyFont="1" applyFill="1" applyBorder="1" applyAlignment="1">
      <alignment horizontal="center" vertical="center"/>
      <protection/>
    </xf>
    <xf numFmtId="0" fontId="6" fillId="35" borderId="19" xfId="52" applyFont="1" applyFill="1" applyBorder="1" applyAlignment="1">
      <alignment horizontal="center" vertical="center"/>
      <protection/>
    </xf>
    <xf numFmtId="0" fontId="6" fillId="35" borderId="20" xfId="52" applyFont="1" applyFill="1" applyBorder="1" applyAlignment="1">
      <alignment horizontal="center" vertical="center"/>
      <protection/>
    </xf>
    <xf numFmtId="0" fontId="6" fillId="35" borderId="20" xfId="53" applyFont="1" applyFill="1" applyBorder="1" applyAlignment="1">
      <alignment horizontal="left" vertical="center" wrapText="1"/>
      <protection/>
    </xf>
    <xf numFmtId="4" fontId="6" fillId="35" borderId="20" xfId="52" applyNumberFormat="1" applyFont="1" applyFill="1" applyBorder="1" applyAlignment="1">
      <alignment vertical="center"/>
      <protection/>
    </xf>
    <xf numFmtId="171" fontId="6" fillId="36" borderId="20" xfId="52" applyNumberFormat="1" applyFont="1" applyFill="1" applyBorder="1" applyAlignment="1">
      <alignment vertical="center"/>
      <protection/>
    </xf>
    <xf numFmtId="4" fontId="6" fillId="35" borderId="21" xfId="52" applyNumberFormat="1" applyFont="1" applyFill="1" applyBorder="1" applyAlignment="1">
      <alignment vertical="center"/>
      <protection/>
    </xf>
    <xf numFmtId="0" fontId="47" fillId="33" borderId="22" xfId="52" applyFont="1" applyFill="1" applyBorder="1" applyAlignment="1">
      <alignment horizontal="center" vertical="center" wrapText="1"/>
      <protection/>
    </xf>
    <xf numFmtId="0" fontId="47" fillId="33" borderId="23" xfId="52" applyFont="1" applyFill="1" applyBorder="1" applyAlignment="1">
      <alignment horizontal="center" vertical="center" wrapText="1"/>
      <protection/>
    </xf>
    <xf numFmtId="49" fontId="47" fillId="33" borderId="24" xfId="52" applyNumberFormat="1" applyFont="1" applyFill="1" applyBorder="1" applyAlignment="1">
      <alignment horizontal="center" vertical="center" wrapText="1"/>
      <protection/>
    </xf>
    <xf numFmtId="0" fontId="47" fillId="33" borderId="24" xfId="52" applyFont="1" applyFill="1" applyBorder="1" applyAlignment="1">
      <alignment horizontal="left" vertical="center" wrapText="1"/>
      <protection/>
    </xf>
    <xf numFmtId="4" fontId="47" fillId="33" borderId="24" xfId="52" applyNumberFormat="1" applyFont="1" applyFill="1" applyBorder="1" applyAlignment="1">
      <alignment vertical="center"/>
      <protection/>
    </xf>
    <xf numFmtId="171" fontId="47" fillId="33" borderId="24" xfId="52" applyNumberFormat="1" applyFont="1" applyFill="1" applyBorder="1" applyAlignment="1">
      <alignment vertical="center"/>
      <protection/>
    </xf>
    <xf numFmtId="4" fontId="47" fillId="33" borderId="25" xfId="52" applyNumberFormat="1" applyFont="1" applyFill="1" applyBorder="1" applyAlignment="1">
      <alignment vertical="center"/>
      <protection/>
    </xf>
    <xf numFmtId="0" fontId="7" fillId="37" borderId="12" xfId="52" applyFont="1" applyFill="1" applyBorder="1" applyAlignment="1">
      <alignment horizontal="center" vertical="center" wrapText="1"/>
      <protection/>
    </xf>
    <xf numFmtId="49" fontId="7" fillId="37" borderId="12" xfId="52" applyNumberFormat="1" applyFont="1" applyFill="1" applyBorder="1" applyAlignment="1">
      <alignment horizontal="center" vertical="center" wrapText="1"/>
      <protection/>
    </xf>
    <xf numFmtId="0" fontId="7" fillId="37" borderId="12" xfId="52" applyFont="1" applyFill="1" applyBorder="1" applyAlignment="1">
      <alignment horizontal="left" vertical="center" wrapText="1"/>
      <protection/>
    </xf>
    <xf numFmtId="171" fontId="7" fillId="0" borderId="12" xfId="52" applyNumberFormat="1" applyFont="1" applyFill="1" applyBorder="1" applyAlignment="1">
      <alignment vertical="center"/>
      <protection/>
    </xf>
    <xf numFmtId="171" fontId="47" fillId="33" borderId="23" xfId="52" applyNumberFormat="1" applyFont="1" applyFill="1" applyBorder="1" applyAlignment="1">
      <alignment vertical="center"/>
      <protection/>
    </xf>
    <xf numFmtId="171" fontId="7" fillId="0" borderId="11" xfId="52" applyNumberFormat="1" applyFont="1" applyFill="1" applyBorder="1" applyAlignment="1">
      <alignment vertical="center"/>
      <protection/>
    </xf>
    <xf numFmtId="4" fontId="47" fillId="33" borderId="11" xfId="52" applyNumberFormat="1" applyFont="1" applyFill="1" applyBorder="1" applyAlignment="1">
      <alignment vertical="center"/>
      <protection/>
    </xf>
    <xf numFmtId="4" fontId="7" fillId="33" borderId="11" xfId="52" applyNumberFormat="1" applyFont="1" applyFill="1" applyBorder="1" applyAlignment="1">
      <alignment vertical="center"/>
      <protection/>
    </xf>
    <xf numFmtId="4" fontId="7" fillId="33" borderId="25" xfId="52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/>
    </xf>
    <xf numFmtId="0" fontId="7" fillId="0" borderId="0" xfId="48" applyFont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51" applyFont="1" applyFill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3" xfId="49"/>
    <cellStyle name="Normální 4" xfId="50"/>
    <cellStyle name="normální_2. Rozpočet 2007 - tabulky" xfId="51"/>
    <cellStyle name="normální_Rozpis výdajů 03 bez PO" xfId="52"/>
    <cellStyle name="normální_Rozpis výdajů 03 bez PO 2 2" xfId="53"/>
    <cellStyle name="normální_Rozpis výdajů 03 bez PO 3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8.57421875" style="0" customWidth="1"/>
    <col min="4" max="4" width="6.57421875" style="0" customWidth="1"/>
    <col min="5" max="5" width="6.00390625" style="0" customWidth="1"/>
    <col min="6" max="6" width="8.28125" style="0" customWidth="1"/>
    <col min="7" max="7" width="38.8515625" style="0" customWidth="1"/>
    <col min="8" max="8" width="6.28125" style="0" customWidth="1"/>
    <col min="9" max="10" width="11.00390625" style="0" customWidth="1"/>
    <col min="11" max="11" width="10.140625" style="0" customWidth="1"/>
    <col min="13" max="13" width="11.140625" style="0" bestFit="1" customWidth="1"/>
  </cols>
  <sheetData>
    <row r="1" spans="1:12" ht="15.75">
      <c r="A1" s="16"/>
      <c r="B1" s="16"/>
      <c r="C1" s="16"/>
      <c r="D1" s="16"/>
      <c r="E1" s="16"/>
      <c r="F1" s="16"/>
      <c r="G1" s="16"/>
      <c r="H1" s="16"/>
      <c r="I1" s="57" t="s">
        <v>23</v>
      </c>
      <c r="J1" s="57"/>
      <c r="K1" s="57"/>
      <c r="L1" s="16"/>
    </row>
    <row r="2" spans="1:12" ht="18">
      <c r="A2" s="3"/>
      <c r="B2" s="60" t="s">
        <v>22</v>
      </c>
      <c r="C2" s="60"/>
      <c r="D2" s="60"/>
      <c r="E2" s="60"/>
      <c r="F2" s="60"/>
      <c r="G2" s="60"/>
      <c r="H2" s="60"/>
      <c r="I2" s="60"/>
      <c r="J2" s="60"/>
      <c r="K2" s="60"/>
      <c r="L2" s="4"/>
    </row>
    <row r="3" spans="2:11" ht="12.75">
      <c r="B3" s="17"/>
      <c r="C3" s="17"/>
      <c r="D3" s="17"/>
      <c r="E3" s="17"/>
      <c r="F3" s="17"/>
      <c r="G3" s="17"/>
      <c r="H3" s="17"/>
      <c r="I3" s="18"/>
      <c r="J3" s="18"/>
      <c r="K3" s="19"/>
    </row>
    <row r="4" spans="2:11" ht="15.75">
      <c r="B4" s="58" t="s">
        <v>7</v>
      </c>
      <c r="C4" s="58"/>
      <c r="D4" s="58"/>
      <c r="E4" s="58"/>
      <c r="F4" s="58"/>
      <c r="G4" s="58"/>
      <c r="H4" s="58"/>
      <c r="I4" s="58"/>
      <c r="J4" s="58"/>
      <c r="K4" s="58"/>
    </row>
    <row r="5" spans="2:11" ht="12.75">
      <c r="B5" s="20"/>
      <c r="C5" s="1"/>
      <c r="D5" s="2"/>
      <c r="E5" s="1"/>
      <c r="F5" s="1"/>
      <c r="G5" s="1"/>
      <c r="H5" s="21"/>
      <c r="I5" s="22"/>
      <c r="J5" s="22"/>
      <c r="K5" s="23"/>
    </row>
    <row r="6" spans="2:11" ht="15.75">
      <c r="B6" s="59" t="s">
        <v>13</v>
      </c>
      <c r="C6" s="59"/>
      <c r="D6" s="59"/>
      <c r="E6" s="59"/>
      <c r="F6" s="59"/>
      <c r="G6" s="59"/>
      <c r="H6" s="59"/>
      <c r="I6" s="59"/>
      <c r="J6" s="59"/>
      <c r="K6" s="59"/>
    </row>
    <row r="7" spans="2:11" ht="13.5" thickBot="1">
      <c r="B7" s="24"/>
      <c r="C7" s="24"/>
      <c r="D7" s="24"/>
      <c r="E7" s="24"/>
      <c r="F7" s="24"/>
      <c r="G7" s="24"/>
      <c r="H7" s="25"/>
      <c r="I7" s="26"/>
      <c r="J7" s="26"/>
      <c r="K7" s="27" t="s">
        <v>0</v>
      </c>
    </row>
    <row r="8" spans="2:11" ht="23.25" thickBot="1">
      <c r="B8" s="28" t="s">
        <v>2</v>
      </c>
      <c r="C8" s="29" t="s">
        <v>8</v>
      </c>
      <c r="D8" s="30" t="s">
        <v>3</v>
      </c>
      <c r="E8" s="30" t="s">
        <v>1</v>
      </c>
      <c r="F8" s="30" t="s">
        <v>14</v>
      </c>
      <c r="G8" s="30" t="s">
        <v>15</v>
      </c>
      <c r="H8" s="31" t="s">
        <v>4</v>
      </c>
      <c r="I8" s="31" t="s">
        <v>16</v>
      </c>
      <c r="J8" s="31" t="s">
        <v>24</v>
      </c>
      <c r="K8" s="32" t="s">
        <v>17</v>
      </c>
    </row>
    <row r="9" spans="2:13" ht="13.5" thickBot="1">
      <c r="B9" s="33" t="s">
        <v>6</v>
      </c>
      <c r="C9" s="34" t="s">
        <v>6</v>
      </c>
      <c r="D9" s="35" t="s">
        <v>6</v>
      </c>
      <c r="E9" s="35" t="s">
        <v>6</v>
      </c>
      <c r="F9" s="35" t="s">
        <v>6</v>
      </c>
      <c r="G9" s="36" t="s">
        <v>18</v>
      </c>
      <c r="H9" s="37">
        <f>SUM(H10+H12+H15)</f>
        <v>0</v>
      </c>
      <c r="I9" s="38">
        <f>SUM(I10+I12+I15)</f>
        <v>14542.60706</v>
      </c>
      <c r="J9" s="38">
        <f>SUM(J10+J12+J15)</f>
        <v>-250</v>
      </c>
      <c r="K9" s="39">
        <f>H9+I9+J9</f>
        <v>14292.60706</v>
      </c>
      <c r="M9" s="56"/>
    </row>
    <row r="10" spans="2:11" ht="12.75">
      <c r="B10" s="40" t="s">
        <v>5</v>
      </c>
      <c r="C10" s="41">
        <v>300010000</v>
      </c>
      <c r="D10" s="42" t="s">
        <v>6</v>
      </c>
      <c r="E10" s="42" t="s">
        <v>6</v>
      </c>
      <c r="F10" s="42" t="s">
        <v>6</v>
      </c>
      <c r="G10" s="43" t="s">
        <v>9</v>
      </c>
      <c r="H10" s="44">
        <f>H11</f>
        <v>0</v>
      </c>
      <c r="I10" s="45">
        <f>I11</f>
        <v>10792.07934</v>
      </c>
      <c r="J10" s="51">
        <f>J11</f>
        <v>-250</v>
      </c>
      <c r="K10" s="46">
        <f>H10+I10+J10</f>
        <v>10542.07934</v>
      </c>
    </row>
    <row r="11" spans="2:11" ht="12.75">
      <c r="B11" s="11"/>
      <c r="C11" s="12"/>
      <c r="D11" s="47">
        <v>6409</v>
      </c>
      <c r="E11" s="47">
        <v>5901</v>
      </c>
      <c r="F11" s="48" t="s">
        <v>19</v>
      </c>
      <c r="G11" s="49" t="s">
        <v>10</v>
      </c>
      <c r="H11" s="13">
        <v>0</v>
      </c>
      <c r="I11" s="50">
        <v>10792.07934</v>
      </c>
      <c r="J11" s="52">
        <v>-250</v>
      </c>
      <c r="K11" s="55">
        <f>H11+I11+J11</f>
        <v>10542.07934</v>
      </c>
    </row>
    <row r="12" spans="2:11" ht="22.5">
      <c r="B12" s="5" t="s">
        <v>5</v>
      </c>
      <c r="C12" s="6">
        <v>300020000</v>
      </c>
      <c r="D12" s="7" t="s">
        <v>6</v>
      </c>
      <c r="E12" s="7" t="s">
        <v>6</v>
      </c>
      <c r="F12" s="7" t="s">
        <v>6</v>
      </c>
      <c r="G12" s="8" t="s">
        <v>20</v>
      </c>
      <c r="H12" s="9">
        <f>SUM(H13:H14)</f>
        <v>0</v>
      </c>
      <c r="I12" s="9">
        <f>I13+I14</f>
        <v>3700.52772</v>
      </c>
      <c r="J12" s="53">
        <v>0</v>
      </c>
      <c r="K12" s="10">
        <f>H12+I12</f>
        <v>3700.52772</v>
      </c>
    </row>
    <row r="13" spans="2:11" ht="12.75">
      <c r="B13" s="11"/>
      <c r="C13" s="12"/>
      <c r="D13" s="47">
        <v>6310</v>
      </c>
      <c r="E13" s="47">
        <v>5142</v>
      </c>
      <c r="F13" s="48" t="s">
        <v>19</v>
      </c>
      <c r="G13" s="49" t="s">
        <v>21</v>
      </c>
      <c r="H13" s="13">
        <v>0</v>
      </c>
      <c r="I13" s="13">
        <v>3630.52772</v>
      </c>
      <c r="J13" s="54">
        <v>0</v>
      </c>
      <c r="K13" s="14">
        <f>H13+I13</f>
        <v>3630.52772</v>
      </c>
    </row>
    <row r="14" spans="2:11" ht="12.75">
      <c r="B14" s="11"/>
      <c r="C14" s="12"/>
      <c r="D14" s="47">
        <v>6310</v>
      </c>
      <c r="E14" s="47">
        <v>5163</v>
      </c>
      <c r="F14" s="48" t="s">
        <v>19</v>
      </c>
      <c r="G14" s="49" t="s">
        <v>11</v>
      </c>
      <c r="H14" s="13">
        <v>0</v>
      </c>
      <c r="I14" s="13">
        <v>70</v>
      </c>
      <c r="J14" s="54">
        <v>0</v>
      </c>
      <c r="K14" s="14">
        <f>H14+I14</f>
        <v>70</v>
      </c>
    </row>
    <row r="15" spans="2:11" ht="12.75">
      <c r="B15" s="5" t="s">
        <v>5</v>
      </c>
      <c r="C15" s="6">
        <v>300030000</v>
      </c>
      <c r="D15" s="7" t="s">
        <v>6</v>
      </c>
      <c r="E15" s="7" t="s">
        <v>6</v>
      </c>
      <c r="F15" s="7" t="s">
        <v>6</v>
      </c>
      <c r="G15" s="15" t="s">
        <v>12</v>
      </c>
      <c r="H15" s="9">
        <f>SUM(H16)</f>
        <v>0</v>
      </c>
      <c r="I15" s="9">
        <v>50</v>
      </c>
      <c r="J15" s="53">
        <v>0</v>
      </c>
      <c r="K15" s="10">
        <f>H15+I15</f>
        <v>50</v>
      </c>
    </row>
    <row r="16" spans="2:11" ht="12.75">
      <c r="B16" s="11"/>
      <c r="C16" s="12"/>
      <c r="D16" s="47">
        <v>6409</v>
      </c>
      <c r="E16" s="47">
        <v>5901</v>
      </c>
      <c r="F16" s="48" t="s">
        <v>19</v>
      </c>
      <c r="G16" s="49" t="s">
        <v>10</v>
      </c>
      <c r="H16" s="13">
        <v>0</v>
      </c>
      <c r="I16" s="13">
        <v>50</v>
      </c>
      <c r="J16" s="54">
        <v>0</v>
      </c>
      <c r="K16" s="14">
        <f>H16+I16</f>
        <v>50</v>
      </c>
    </row>
  </sheetData>
  <sheetProtection/>
  <mergeCells count="4">
    <mergeCell ref="I1:K1"/>
    <mergeCell ref="B2:K2"/>
    <mergeCell ref="B4:K4"/>
    <mergeCell ref="B6:K6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Klimova Alena</cp:lastModifiedBy>
  <cp:lastPrinted>2015-03-30T08:38:24Z</cp:lastPrinted>
  <dcterms:created xsi:type="dcterms:W3CDTF">2007-12-18T12:40:54Z</dcterms:created>
  <dcterms:modified xsi:type="dcterms:W3CDTF">2015-09-04T07:16:25Z</dcterms:modified>
  <cp:category/>
  <cp:version/>
  <cp:contentType/>
  <cp:contentStatus/>
</cp:coreProperties>
</file>