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92302" sheetId="1" r:id="rId1"/>
    <sheet name="92303" sheetId="2" r:id="rId2"/>
    <sheet name="Bilance PaV" sheetId="3" r:id="rId3"/>
  </sheets>
  <definedNames/>
  <calcPr fullCalcOnLoad="1"/>
</workbook>
</file>

<file path=xl/sharedStrings.xml><?xml version="1.0" encoding="utf-8"?>
<sst xmlns="http://schemas.openxmlformats.org/spreadsheetml/2006/main" count="148" uniqueCount="97">
  <si>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</si>
  <si>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</si>
  <si>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</si>
  <si>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</si>
  <si>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</si>
  <si>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</si>
  <si>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</si>
  <si>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</si>
  <si>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</si>
  <si>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</si>
  <si>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</si>
  <si>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</si>
  <si>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</si>
  <si>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</si>
  <si>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</si>
  <si>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</si>
  <si>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</si>
  <si>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</si>
  <si>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</si>
  <si>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</si>
  <si>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</si>
  <si>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</si>
  <si>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</si>
  <si>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</si>
  <si>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</si>
  <si>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</si>
  <si>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</si>
  <si>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</si>
  <si>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</si>
  <si>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</si>
  <si>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</si>
  <si>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</si>
  <si>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</si>
  <si>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</si>
  <si>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</si>
  <si>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</si>
  <si>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</si>
  <si>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</si>
  <si>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</si>
  <si>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</si>
  <si>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</si>
  <si>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</si>
  <si>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</si>
  <si>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</si>
  <si>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</si>
  <si>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</si>
  <si>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</si>
  <si>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</si>
  <si>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</si>
  <si>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</si>
  <si>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</si>
  <si>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</si>
  <si>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</si>
  <si>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</si>
  <si>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</si>
  <si>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</si>
  <si>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</si>
  <si>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</si>
  <si>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</si>
  <si>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</si>
  <si>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</si>
  <si>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Ekonomický odbor</t>
  </si>
  <si>
    <t>92303 - Spolufinancování EU</t>
  </si>
  <si>
    <t>tis.Kč</t>
  </si>
  <si>
    <t>uk.</t>
  </si>
  <si>
    <t>č.a. (ORG)</t>
  </si>
  <si>
    <t>§</t>
  </si>
  <si>
    <t>S P O L U F I N A N C O V Á N Í   E U</t>
  </si>
  <si>
    <t>SR 2015</t>
  </si>
  <si>
    <t>UR I 2015</t>
  </si>
  <si>
    <t>UR II 2015</t>
  </si>
  <si>
    <t>x</t>
  </si>
  <si>
    <t>Příjmy a výdaje kapitoly v resortu celkem</t>
  </si>
  <si>
    <t>SU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</si>
  <si>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</si>
  <si>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</si>
  <si>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</si>
  <si>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</si>
  <si>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</si>
  <si>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</si>
  <si>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</si>
  <si>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Odbor regionálního rozvoje a evropských projektů</t>
  </si>
  <si>
    <t>Kapitola 923 02 - Spolufinancování EU</t>
  </si>
  <si>
    <t>ÚZ</t>
  </si>
  <si>
    <t>K A P I T Á L O V É  V Ý D A J E</t>
  </si>
  <si>
    <t>Kapitálové (investiční) výdaje resortu celkem</t>
  </si>
  <si>
    <t>6172</t>
  </si>
  <si>
    <t>platy zaměstnanců v pracovním poměru</t>
  </si>
  <si>
    <t>povinné pojištění na soc. zabezpečení</t>
  </si>
  <si>
    <t>povinné pojištění na veřejné zdrav. pojištění</t>
  </si>
  <si>
    <t>příloha č. 1 k ZR-RO č. 234/15</t>
  </si>
  <si>
    <t>Změna rozpočtu - rozpočtové opatření č. 234/15</t>
  </si>
  <si>
    <t>Regionální stálá konference Libereckého kraje</t>
  </si>
  <si>
    <t>pohoštění</t>
  </si>
  <si>
    <t>ZR-RO č. 234/15</t>
  </si>
  <si>
    <t>Změna rozpočtu - rozpočtové opatření č.  234/15</t>
  </si>
  <si>
    <t>nákup ostatních služeb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</si>
</sst>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51" applyAlignment="1">
      <alignment vertical="center"/>
      <protection/>
    </xf>
    <xf numFmtId="3" fontId="10" fillId="0" borderId="0" xfId="57" applyNumberFormat="1" applyFont="1" applyAlignment="1">
      <alignment vertical="center"/>
      <protection/>
    </xf>
    <xf numFmtId="0" fontId="11" fillId="0" borderId="0" xfId="51" applyFont="1" applyAlignment="1">
      <alignment vertical="center"/>
      <protection/>
    </xf>
    <xf numFmtId="0" fontId="12" fillId="0" borderId="0" xfId="54" applyFont="1" applyAlignment="1">
      <alignment horizontal="center" vertical="center"/>
      <protection/>
    </xf>
    <xf numFmtId="165" fontId="0" fillId="0" borderId="0" xfId="54" applyNumberFormat="1" applyAlignment="1">
      <alignment vertical="center"/>
      <protection/>
    </xf>
    <xf numFmtId="0" fontId="0" fillId="0" borderId="0" xfId="54" applyAlignment="1">
      <alignment vertical="center"/>
      <protection/>
    </xf>
    <xf numFmtId="0" fontId="14" fillId="0" borderId="0" xfId="54" applyFont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0" borderId="0" xfId="54" applyFont="1" applyAlignment="1">
      <alignment horizontal="right" vertical="center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0" xfId="54" applyFont="1" applyFill="1" applyBorder="1" applyAlignment="1">
      <alignment horizontal="center" vertical="center" wrapText="1"/>
      <protection/>
    </xf>
    <xf numFmtId="0" fontId="15" fillId="34" borderId="23" xfId="54" applyFont="1" applyFill="1" applyBorder="1" applyAlignment="1">
      <alignment horizontal="center" vertical="center" wrapText="1"/>
      <protection/>
    </xf>
    <xf numFmtId="0" fontId="15" fillId="35" borderId="19" xfId="54" applyFont="1" applyFill="1" applyBorder="1" applyAlignment="1">
      <alignment horizontal="center" vertical="center"/>
      <protection/>
    </xf>
    <xf numFmtId="0" fontId="15" fillId="35" borderId="20" xfId="54" applyFont="1" applyFill="1" applyBorder="1" applyAlignment="1">
      <alignment horizontal="center" vertical="center"/>
      <protection/>
    </xf>
    <xf numFmtId="0" fontId="15" fillId="35" borderId="20" xfId="53" applyFont="1" applyFill="1" applyBorder="1" applyAlignment="1">
      <alignment horizontal="left" vertical="center" wrapText="1"/>
      <protection/>
    </xf>
    <xf numFmtId="4" fontId="15" fillId="35" borderId="20" xfId="54" applyNumberFormat="1" applyFont="1" applyFill="1" applyBorder="1" applyAlignment="1">
      <alignment vertical="center"/>
      <protection/>
    </xf>
    <xf numFmtId="165" fontId="15" fillId="36" borderId="20" xfId="54" applyNumberFormat="1" applyFont="1" applyFill="1" applyBorder="1" applyAlignment="1">
      <alignment vertical="center"/>
      <protection/>
    </xf>
    <xf numFmtId="4" fontId="15" fillId="35" borderId="21" xfId="54" applyNumberFormat="1" applyFont="1" applyFill="1" applyBorder="1" applyAlignment="1">
      <alignment vertical="center"/>
      <protection/>
    </xf>
    <xf numFmtId="0" fontId="52" fillId="37" borderId="10" xfId="54" applyFont="1" applyFill="1" applyBorder="1" applyAlignment="1">
      <alignment horizontal="center" vertical="center" wrapText="1"/>
      <protection/>
    </xf>
    <xf numFmtId="0" fontId="52" fillId="37" borderId="24" xfId="54" applyFont="1" applyFill="1" applyBorder="1" applyAlignment="1">
      <alignment horizontal="center" vertical="center" wrapText="1"/>
      <protection/>
    </xf>
    <xf numFmtId="49" fontId="52" fillId="37" borderId="25" xfId="54" applyNumberFormat="1" applyFont="1" applyFill="1" applyBorder="1" applyAlignment="1">
      <alignment horizontal="center" vertical="center" wrapText="1"/>
      <protection/>
    </xf>
    <xf numFmtId="49" fontId="52" fillId="37" borderId="11" xfId="54" applyNumberFormat="1" applyFont="1" applyFill="1" applyBorder="1" applyAlignment="1">
      <alignment horizontal="center" vertical="center" wrapText="1"/>
      <protection/>
    </xf>
    <xf numFmtId="0" fontId="52" fillId="37" borderId="11" xfId="54" applyFont="1" applyFill="1" applyBorder="1" applyAlignment="1">
      <alignment horizontal="left" vertical="center" wrapText="1"/>
      <protection/>
    </xf>
    <xf numFmtId="4" fontId="52" fillId="37" borderId="11" xfId="54" applyNumberFormat="1" applyFont="1" applyFill="1" applyBorder="1" applyAlignment="1">
      <alignment vertical="center"/>
      <protection/>
    </xf>
    <xf numFmtId="4" fontId="52" fillId="37" borderId="12" xfId="54" applyNumberFormat="1" applyFont="1" applyFill="1" applyBorder="1" applyAlignment="1">
      <alignment vertical="center"/>
      <protection/>
    </xf>
    <xf numFmtId="0" fontId="8" fillId="37" borderId="13" xfId="54" applyFont="1" applyFill="1" applyBorder="1" applyAlignment="1">
      <alignment horizontal="center" vertical="center" wrapText="1"/>
      <protection/>
    </xf>
    <xf numFmtId="0" fontId="8" fillId="37" borderId="26" xfId="54" applyFont="1" applyFill="1" applyBorder="1" applyAlignment="1">
      <alignment horizontal="center" vertical="center" wrapText="1"/>
      <protection/>
    </xf>
    <xf numFmtId="0" fontId="8" fillId="38" borderId="27" xfId="54" applyFont="1" applyFill="1" applyBorder="1" applyAlignment="1">
      <alignment horizontal="center" vertical="center" wrapText="1"/>
      <protection/>
    </xf>
    <xf numFmtId="0" fontId="8" fillId="38" borderId="14" xfId="54" applyFont="1" applyFill="1" applyBorder="1" applyAlignment="1">
      <alignment horizontal="center" vertical="center" wrapText="1"/>
      <protection/>
    </xf>
    <xf numFmtId="49" fontId="8" fillId="38" borderId="14" xfId="54" applyNumberFormat="1" applyFont="1" applyFill="1" applyBorder="1" applyAlignment="1">
      <alignment horizontal="center" vertical="center" wrapText="1"/>
      <protection/>
    </xf>
    <xf numFmtId="0" fontId="8" fillId="38" borderId="14" xfId="54" applyFont="1" applyFill="1" applyBorder="1" applyAlignment="1">
      <alignment horizontal="left" vertical="center" wrapText="1"/>
      <protection/>
    </xf>
    <xf numFmtId="4" fontId="8" fillId="37" borderId="14" xfId="54" applyNumberFormat="1" applyFont="1" applyFill="1" applyBorder="1" applyAlignment="1">
      <alignment vertical="center"/>
      <protection/>
    </xf>
    <xf numFmtId="4" fontId="8" fillId="0" borderId="14" xfId="54" applyNumberFormat="1" applyFont="1" applyFill="1" applyBorder="1" applyAlignment="1">
      <alignment vertical="center"/>
      <protection/>
    </xf>
    <xf numFmtId="4" fontId="8" fillId="37" borderId="15" xfId="54" applyNumberFormat="1" applyFont="1" applyFill="1" applyBorder="1" applyAlignment="1">
      <alignment vertical="center"/>
      <protection/>
    </xf>
    <xf numFmtId="0" fontId="52" fillId="37" borderId="13" xfId="54" applyFont="1" applyFill="1" applyBorder="1" applyAlignment="1">
      <alignment horizontal="center" vertical="center" wrapText="1"/>
      <protection/>
    </xf>
    <xf numFmtId="0" fontId="52" fillId="37" borderId="26" xfId="54" applyFont="1" applyFill="1" applyBorder="1" applyAlignment="1">
      <alignment horizontal="center" vertical="center" wrapText="1"/>
      <protection/>
    </xf>
    <xf numFmtId="49" fontId="52" fillId="37" borderId="27" xfId="54" applyNumberFormat="1" applyFont="1" applyFill="1" applyBorder="1" applyAlignment="1">
      <alignment horizontal="center" vertical="center" wrapText="1"/>
      <protection/>
    </xf>
    <xf numFmtId="49" fontId="52" fillId="37" borderId="14" xfId="54" applyNumberFormat="1" applyFont="1" applyFill="1" applyBorder="1" applyAlignment="1">
      <alignment horizontal="center" vertical="center" wrapText="1"/>
      <protection/>
    </xf>
    <xf numFmtId="0" fontId="52" fillId="37" borderId="14" xfId="54" applyFont="1" applyFill="1" applyBorder="1" applyAlignment="1">
      <alignment horizontal="left" vertical="center" wrapText="1"/>
      <protection/>
    </xf>
    <xf numFmtId="4" fontId="52" fillId="37" borderId="14" xfId="54" applyNumberFormat="1" applyFont="1" applyFill="1" applyBorder="1" applyAlignment="1">
      <alignment vertical="center"/>
      <protection/>
    </xf>
    <xf numFmtId="4" fontId="52" fillId="37" borderId="15" xfId="54" applyNumberFormat="1" applyFont="1" applyFill="1" applyBorder="1" applyAlignment="1">
      <alignment vertical="center"/>
      <protection/>
    </xf>
    <xf numFmtId="0" fontId="52" fillId="0" borderId="14" xfId="54" applyFont="1" applyFill="1" applyBorder="1" applyAlignment="1">
      <alignment horizontal="left" vertical="center" wrapText="1"/>
      <protection/>
    </xf>
    <xf numFmtId="0" fontId="8" fillId="37" borderId="28" xfId="54" applyFont="1" applyFill="1" applyBorder="1" applyAlignment="1">
      <alignment horizontal="center" vertical="center" wrapText="1"/>
      <protection/>
    </xf>
    <xf numFmtId="0" fontId="8" fillId="37" borderId="29" xfId="54" applyFont="1" applyFill="1" applyBorder="1" applyAlignment="1">
      <alignment horizontal="center" vertical="center" wrapText="1"/>
      <protection/>
    </xf>
    <xf numFmtId="0" fontId="8" fillId="37" borderId="30" xfId="54" applyFont="1" applyFill="1" applyBorder="1" applyAlignment="1">
      <alignment horizontal="center" vertical="center" wrapText="1"/>
      <protection/>
    </xf>
    <xf numFmtId="0" fontId="8" fillId="38" borderId="31" xfId="54" applyFont="1" applyFill="1" applyBorder="1" applyAlignment="1">
      <alignment horizontal="center" vertical="center" wrapText="1"/>
      <protection/>
    </xf>
    <xf numFmtId="0" fontId="8" fillId="38" borderId="31" xfId="54" applyFont="1" applyFill="1" applyBorder="1" applyAlignment="1">
      <alignment horizontal="left" vertical="center" wrapText="1"/>
      <protection/>
    </xf>
    <xf numFmtId="4" fontId="8" fillId="37" borderId="31" xfId="54" applyNumberFormat="1" applyFont="1" applyFill="1" applyBorder="1" applyAlignment="1">
      <alignment vertical="center"/>
      <protection/>
    </xf>
    <xf numFmtId="4" fontId="8" fillId="37" borderId="32" xfId="54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51">
      <alignment/>
      <protection/>
    </xf>
    <xf numFmtId="0" fontId="0" fillId="0" borderId="0" xfId="49">
      <alignment/>
      <protection/>
    </xf>
    <xf numFmtId="0" fontId="15" fillId="0" borderId="0" xfId="52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15" fillId="34" borderId="33" xfId="52" applyFont="1" applyFill="1" applyBorder="1" applyAlignment="1">
      <alignment vertical="center" wrapText="1"/>
      <protection/>
    </xf>
    <xf numFmtId="0" fontId="15" fillId="34" borderId="20" xfId="52" applyFont="1" applyFill="1" applyBorder="1" applyAlignment="1">
      <alignment horizontal="center" vertical="center" wrapText="1"/>
      <protection/>
    </xf>
    <xf numFmtId="0" fontId="15" fillId="34" borderId="34" xfId="52" applyFont="1" applyFill="1" applyBorder="1" applyAlignment="1">
      <alignment horizontal="center" vertical="center" wrapText="1"/>
      <protection/>
    </xf>
    <xf numFmtId="0" fontId="15" fillId="34" borderId="33" xfId="52" applyFont="1" applyFill="1" applyBorder="1" applyAlignment="1">
      <alignment horizontal="center" vertical="center" wrapText="1"/>
      <protection/>
    </xf>
    <xf numFmtId="0" fontId="15" fillId="34" borderId="35" xfId="52" applyFont="1" applyFill="1" applyBorder="1" applyAlignment="1">
      <alignment horizontal="center" vertical="center" wrapText="1"/>
      <protection/>
    </xf>
    <xf numFmtId="0" fontId="15" fillId="34" borderId="35" xfId="52" applyFont="1" applyFill="1" applyBorder="1" applyAlignment="1">
      <alignment vertical="center" wrapText="1"/>
      <protection/>
    </xf>
    <xf numFmtId="4" fontId="15" fillId="35" borderId="21" xfId="52" applyNumberFormat="1" applyFont="1" applyFill="1" applyBorder="1" applyAlignment="1">
      <alignment vertical="center"/>
      <protection/>
    </xf>
    <xf numFmtId="4" fontId="15" fillId="35" borderId="36" xfId="52" applyNumberFormat="1" applyFont="1" applyFill="1" applyBorder="1" applyAlignment="1">
      <alignment vertical="center"/>
      <protection/>
    </xf>
    <xf numFmtId="165" fontId="15" fillId="36" borderId="20" xfId="52" applyNumberFormat="1" applyFont="1" applyFill="1" applyBorder="1" applyAlignment="1">
      <alignment vertical="center"/>
      <protection/>
    </xf>
    <xf numFmtId="0" fontId="52" fillId="37" borderId="35" xfId="52" applyFont="1" applyFill="1" applyBorder="1" applyAlignment="1">
      <alignment horizontal="center" vertical="center" wrapText="1"/>
      <protection/>
    </xf>
    <xf numFmtId="0" fontId="52" fillId="37" borderId="37" xfId="52" applyFont="1" applyFill="1" applyBorder="1" applyAlignment="1">
      <alignment horizontal="center" vertical="center" wrapText="1"/>
      <protection/>
    </xf>
    <xf numFmtId="0" fontId="15" fillId="0" borderId="34" xfId="55" applyFont="1" applyFill="1" applyBorder="1" applyAlignment="1">
      <alignment vertical="center" wrapText="1"/>
      <protection/>
    </xf>
    <xf numFmtId="166" fontId="52" fillId="37" borderId="34" xfId="52" applyNumberFormat="1" applyFont="1" applyFill="1" applyBorder="1" applyAlignment="1">
      <alignment vertical="center"/>
      <protection/>
    </xf>
    <xf numFmtId="166" fontId="52" fillId="37" borderId="38" xfId="52" applyNumberFormat="1" applyFont="1" applyFill="1" applyBorder="1" applyAlignment="1">
      <alignment vertical="center"/>
      <protection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49" fontId="16" fillId="0" borderId="34" xfId="52" applyNumberFormat="1" applyFont="1" applyFill="1" applyBorder="1" applyAlignment="1">
      <alignment horizontal="center" vertical="center"/>
      <protection/>
    </xf>
    <xf numFmtId="0" fontId="16" fillId="0" borderId="34" xfId="52" applyFont="1" applyFill="1" applyBorder="1" applyAlignment="1">
      <alignment horizontal="center" vertical="center"/>
      <protection/>
    </xf>
    <xf numFmtId="49" fontId="16" fillId="0" borderId="34" xfId="56" applyNumberFormat="1" applyFont="1" applyFill="1" applyBorder="1" applyAlignment="1">
      <alignment horizontal="center" vertical="center"/>
      <protection/>
    </xf>
    <xf numFmtId="0" fontId="16" fillId="0" borderId="34" xfId="56" applyFont="1" applyFill="1" applyBorder="1" applyAlignment="1">
      <alignment vertical="center"/>
      <protection/>
    </xf>
    <xf numFmtId="166" fontId="8" fillId="0" borderId="34" xfId="35" applyNumberFormat="1" applyFont="1" applyFill="1" applyBorder="1" applyAlignment="1">
      <alignment horizontal="right"/>
    </xf>
    <xf numFmtId="4" fontId="8" fillId="0" borderId="34" xfId="35" applyNumberFormat="1" applyFont="1" applyFill="1" applyBorder="1" applyAlignment="1">
      <alignment horizontal="right"/>
    </xf>
    <xf numFmtId="166" fontId="8" fillId="0" borderId="40" xfId="54" applyNumberFormat="1" applyFont="1" applyFill="1" applyBorder="1">
      <alignment/>
      <protection/>
    </xf>
    <xf numFmtId="0" fontId="0" fillId="0" borderId="41" xfId="0" applyBorder="1" applyAlignment="1">
      <alignment/>
    </xf>
    <xf numFmtId="49" fontId="16" fillId="0" borderId="14" xfId="52" applyNumberFormat="1" applyFont="1" applyFill="1" applyBorder="1" applyAlignment="1">
      <alignment horizontal="center" vertical="center"/>
      <protection/>
    </xf>
    <xf numFmtId="0" fontId="16" fillId="0" borderId="14" xfId="52" applyFont="1" applyFill="1" applyBorder="1" applyAlignment="1">
      <alignment horizontal="center" vertical="center"/>
      <protection/>
    </xf>
    <xf numFmtId="49" fontId="16" fillId="0" borderId="14" xfId="56" applyNumberFormat="1" applyFont="1" applyFill="1" applyBorder="1" applyAlignment="1">
      <alignment horizontal="center" vertical="center"/>
      <protection/>
    </xf>
    <xf numFmtId="0" fontId="16" fillId="0" borderId="14" xfId="56" applyFont="1" applyFill="1" applyBorder="1" applyAlignment="1">
      <alignment vertical="center"/>
      <protection/>
    </xf>
    <xf numFmtId="166" fontId="8" fillId="0" borderId="17" xfId="35" applyNumberFormat="1" applyFont="1" applyFill="1" applyBorder="1" applyAlignment="1">
      <alignment horizontal="right"/>
    </xf>
    <xf numFmtId="4" fontId="8" fillId="0" borderId="17" xfId="35" applyNumberFormat="1" applyFont="1" applyFill="1" applyBorder="1" applyAlignment="1">
      <alignment horizontal="right"/>
    </xf>
    <xf numFmtId="166" fontId="8" fillId="0" borderId="15" xfId="54" applyNumberFormat="1" applyFont="1" applyFill="1" applyBorder="1">
      <alignment/>
      <protection/>
    </xf>
    <xf numFmtId="0" fontId="0" fillId="0" borderId="14" xfId="0" applyFill="1" applyBorder="1" applyAlignment="1">
      <alignment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49" fontId="16" fillId="0" borderId="31" xfId="52" applyNumberFormat="1" applyFont="1" applyFill="1" applyBorder="1" applyAlignment="1">
      <alignment horizontal="center" vertical="center"/>
      <protection/>
    </xf>
    <xf numFmtId="0" fontId="16" fillId="0" borderId="31" xfId="52" applyFont="1" applyFill="1" applyBorder="1" applyAlignment="1">
      <alignment horizontal="center" vertical="center"/>
      <protection/>
    </xf>
    <xf numFmtId="49" fontId="16" fillId="0" borderId="31" xfId="56" applyNumberFormat="1" applyFont="1" applyFill="1" applyBorder="1" applyAlignment="1">
      <alignment horizontal="center" vertical="center"/>
      <protection/>
    </xf>
    <xf numFmtId="0" fontId="16" fillId="0" borderId="31" xfId="56" applyFont="1" applyFill="1" applyBorder="1" applyAlignment="1">
      <alignment vertical="center"/>
      <protection/>
    </xf>
    <xf numFmtId="166" fontId="8" fillId="0" borderId="31" xfId="35" applyNumberFormat="1" applyFont="1" applyFill="1" applyBorder="1" applyAlignment="1">
      <alignment horizontal="right"/>
    </xf>
    <xf numFmtId="4" fontId="8" fillId="0" borderId="31" xfId="35" applyNumberFormat="1" applyFont="1" applyFill="1" applyBorder="1" applyAlignment="1">
      <alignment horizontal="right"/>
    </xf>
    <xf numFmtId="166" fontId="8" fillId="0" borderId="32" xfId="54" applyNumberFormat="1" applyFont="1" applyFill="1" applyBorder="1">
      <alignment/>
      <protection/>
    </xf>
    <xf numFmtId="0" fontId="15" fillId="34" borderId="43" xfId="52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52" fillId="38" borderId="39" xfId="52" applyFont="1" applyFill="1" applyBorder="1" applyAlignment="1">
      <alignment horizontal="center" vertical="center" wrapText="1"/>
      <protection/>
    </xf>
    <xf numFmtId="0" fontId="0" fillId="38" borderId="45" xfId="0" applyFill="1" applyBorder="1" applyAlignment="1">
      <alignment horizontal="center" vertical="center" wrapText="1"/>
    </xf>
    <xf numFmtId="0" fontId="8" fillId="0" borderId="0" xfId="48" applyFont="1" applyAlignment="1">
      <alignment horizontal="right"/>
      <protection/>
    </xf>
    <xf numFmtId="0" fontId="12" fillId="0" borderId="0" xfId="0" applyFont="1" applyAlignment="1">
      <alignment horizontal="center"/>
    </xf>
    <xf numFmtId="0" fontId="13" fillId="0" borderId="0" xfId="49" applyFont="1" applyFill="1" applyAlignment="1">
      <alignment horizontal="center"/>
      <protection/>
    </xf>
    <xf numFmtId="0" fontId="13" fillId="0" borderId="0" xfId="50" applyFont="1" applyAlignment="1">
      <alignment horizontal="center"/>
      <protection/>
    </xf>
    <xf numFmtId="0" fontId="15" fillId="34" borderId="46" xfId="52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8" fillId="0" borderId="0" xfId="54" applyFont="1" applyAlignment="1">
      <alignment horizontal="right"/>
      <protection/>
    </xf>
    <xf numFmtId="0" fontId="8" fillId="0" borderId="0" xfId="54" applyFont="1" applyFill="1" applyAlignment="1">
      <alignment horizontal="right"/>
      <protection/>
    </xf>
    <xf numFmtId="0" fontId="11" fillId="0" borderId="0" xfId="51" applyFont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49" fontId="15" fillId="0" borderId="0" xfId="54" applyNumberFormat="1" applyFont="1" applyBorder="1" applyAlignment="1">
      <alignment horizontal="center" vertical="center" textRotation="90"/>
      <protection/>
    </xf>
    <xf numFmtId="0" fontId="15" fillId="34" borderId="20" xfId="54" applyFont="1" applyFill="1" applyBorder="1" applyAlignment="1">
      <alignment horizontal="center" vertical="center" wrapText="1"/>
      <protection/>
    </xf>
    <xf numFmtId="0" fontId="15" fillId="35" borderId="20" xfId="54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/>
    </xf>
    <xf numFmtId="49" fontId="16" fillId="0" borderId="17" xfId="52" applyNumberFormat="1" applyFont="1" applyFill="1" applyBorder="1" applyAlignment="1">
      <alignment horizontal="center" vertical="center"/>
      <protection/>
    </xf>
    <xf numFmtId="0" fontId="16" fillId="0" borderId="17" xfId="52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/>
    </xf>
    <xf numFmtId="0" fontId="16" fillId="0" borderId="17" xfId="56" applyFont="1" applyFill="1" applyBorder="1" applyAlignment="1">
      <alignment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3" xfId="49"/>
    <cellStyle name="Normální 4" xfId="50"/>
    <cellStyle name="normální_2. Rozpočet 2007 - tabulky" xfId="51"/>
    <cellStyle name="normální_Rozpis výdajů 03 bez PO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is výdajů 03 bez PO_UR 2008 1-168 tisk 2" xfId="56"/>
    <cellStyle name="normální_Rozpočet 2004 (ZK)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7.140625" style="0" customWidth="1"/>
    <col min="4" max="4" width="2.28125" style="0" customWidth="1"/>
    <col min="5" max="6" width="4.7109375" style="0" customWidth="1"/>
    <col min="7" max="7" width="7.8515625" style="0" customWidth="1"/>
    <col min="8" max="8" width="40.8515625" style="0" customWidth="1"/>
    <col min="9" max="9" width="8.8515625" style="0" customWidth="1"/>
    <col min="10" max="10" width="9.57421875" style="0" customWidth="1"/>
    <col min="11" max="11" width="10.421875" style="0" customWidth="1"/>
    <col min="12" max="12" width="9.28125" style="0" customWidth="1"/>
  </cols>
  <sheetData>
    <row r="2" ht="12.75">
      <c r="J2" s="86" t="s">
        <v>90</v>
      </c>
    </row>
    <row r="3" spans="10:13" ht="12.75">
      <c r="J3" s="138"/>
      <c r="K3" s="138"/>
      <c r="L3" s="138"/>
      <c r="M3" s="138"/>
    </row>
    <row r="4" spans="11:14" ht="12.75">
      <c r="K4" s="138"/>
      <c r="L4" s="138"/>
      <c r="M4" s="138"/>
      <c r="N4" s="138"/>
    </row>
    <row r="5" spans="2:12" ht="18">
      <c r="B5" s="87"/>
      <c r="C5" s="87"/>
      <c r="D5" s="87"/>
      <c r="E5" s="139" t="s">
        <v>91</v>
      </c>
      <c r="F5" s="139"/>
      <c r="G5" s="139"/>
      <c r="H5" s="139"/>
      <c r="I5" s="139"/>
      <c r="J5" s="87"/>
      <c r="K5" s="87"/>
      <c r="L5" s="87"/>
    </row>
    <row r="6" spans="2:12" ht="18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3:12" ht="15.75">
      <c r="C7" s="140" t="s">
        <v>81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3:12" ht="12.75">
      <c r="C8" s="89"/>
      <c r="D8" s="89"/>
      <c r="E8" s="89"/>
      <c r="F8" s="89"/>
      <c r="G8" s="89"/>
      <c r="H8" s="89"/>
      <c r="I8" s="89"/>
      <c r="J8" s="89"/>
      <c r="K8" s="90"/>
      <c r="L8" s="90"/>
    </row>
    <row r="9" spans="3:12" ht="15.75">
      <c r="C9" s="141" t="s">
        <v>82</v>
      </c>
      <c r="D9" s="141"/>
      <c r="E9" s="141"/>
      <c r="F9" s="141"/>
      <c r="G9" s="141"/>
      <c r="H9" s="141"/>
      <c r="I9" s="141"/>
      <c r="J9" s="141"/>
      <c r="K9" s="141"/>
      <c r="L9" s="141"/>
    </row>
    <row r="10" ht="12.75">
      <c r="K10" s="91" t="s">
        <v>63</v>
      </c>
    </row>
    <row r="11" ht="13.5" thickBot="1">
      <c r="A11" s="92"/>
    </row>
    <row r="12" spans="1:12" ht="23.25" thickBot="1">
      <c r="A12" s="92"/>
      <c r="B12" s="93" t="s">
        <v>64</v>
      </c>
      <c r="C12" s="142" t="s">
        <v>65</v>
      </c>
      <c r="D12" s="143"/>
      <c r="E12" s="94" t="s">
        <v>66</v>
      </c>
      <c r="F12" s="94" t="s">
        <v>19</v>
      </c>
      <c r="G12" s="95" t="s">
        <v>83</v>
      </c>
      <c r="H12" s="93" t="s">
        <v>84</v>
      </c>
      <c r="I12" s="96" t="s">
        <v>68</v>
      </c>
      <c r="J12" s="96" t="s">
        <v>69</v>
      </c>
      <c r="K12" s="96" t="s">
        <v>94</v>
      </c>
      <c r="L12" s="97" t="s">
        <v>70</v>
      </c>
    </row>
    <row r="13" spans="1:12" ht="13.5" thickBot="1">
      <c r="A13" s="92"/>
      <c r="B13" s="98" t="s">
        <v>73</v>
      </c>
      <c r="C13" s="134" t="s">
        <v>71</v>
      </c>
      <c r="D13" s="135"/>
      <c r="E13" s="96" t="s">
        <v>71</v>
      </c>
      <c r="F13" s="96" t="s">
        <v>71</v>
      </c>
      <c r="G13" s="96" t="s">
        <v>71</v>
      </c>
      <c r="H13" s="93" t="s">
        <v>85</v>
      </c>
      <c r="I13" s="99">
        <v>5750</v>
      </c>
      <c r="J13" s="100">
        <v>227980.62</v>
      </c>
      <c r="K13" s="101">
        <f>K14</f>
        <v>500</v>
      </c>
      <c r="L13" s="99">
        <f>J13+K13</f>
        <v>228480.62</v>
      </c>
    </row>
    <row r="14" spans="1:12" ht="13.5" thickBot="1">
      <c r="A14" s="92"/>
      <c r="B14" s="102" t="s">
        <v>73</v>
      </c>
      <c r="C14" s="136">
        <v>257110000</v>
      </c>
      <c r="D14" s="137"/>
      <c r="E14" s="103" t="s">
        <v>71</v>
      </c>
      <c r="F14" s="103" t="s">
        <v>71</v>
      </c>
      <c r="G14" s="103" t="s">
        <v>71</v>
      </c>
      <c r="H14" s="104" t="s">
        <v>92</v>
      </c>
      <c r="I14" s="105">
        <f>SUM(I15:I19)</f>
        <v>0</v>
      </c>
      <c r="J14" s="105">
        <f>SUM(J15:J19)</f>
        <v>0</v>
      </c>
      <c r="K14" s="105">
        <f>SUM(K15:K19)</f>
        <v>500</v>
      </c>
      <c r="L14" s="106">
        <f>SUM(L15:L19)</f>
        <v>500</v>
      </c>
    </row>
    <row r="15" spans="2:12" ht="12.75">
      <c r="B15" s="107"/>
      <c r="C15" s="108"/>
      <c r="D15" s="108"/>
      <c r="E15" s="109" t="s">
        <v>86</v>
      </c>
      <c r="F15" s="110">
        <v>5011</v>
      </c>
      <c r="G15" s="111"/>
      <c r="H15" s="112" t="s">
        <v>87</v>
      </c>
      <c r="I15" s="113">
        <v>0</v>
      </c>
      <c r="J15" s="113">
        <v>0</v>
      </c>
      <c r="K15" s="114">
        <v>360</v>
      </c>
      <c r="L15" s="115">
        <f>J15+K15</f>
        <v>360</v>
      </c>
    </row>
    <row r="16" spans="2:12" ht="12.75">
      <c r="B16" s="116"/>
      <c r="C16" s="92"/>
      <c r="D16" s="92"/>
      <c r="E16" s="117" t="s">
        <v>86</v>
      </c>
      <c r="F16" s="118">
        <v>5031</v>
      </c>
      <c r="G16" s="119"/>
      <c r="H16" s="120" t="s">
        <v>88</v>
      </c>
      <c r="I16" s="121">
        <v>0</v>
      </c>
      <c r="J16" s="121">
        <v>0</v>
      </c>
      <c r="K16" s="122">
        <f>K15*0.25</f>
        <v>90</v>
      </c>
      <c r="L16" s="123">
        <f>J16+K16</f>
        <v>90</v>
      </c>
    </row>
    <row r="17" spans="2:12" ht="12.75">
      <c r="B17" s="116"/>
      <c r="C17" s="92"/>
      <c r="D17" s="92"/>
      <c r="E17" s="117" t="s">
        <v>86</v>
      </c>
      <c r="F17" s="118">
        <v>5032</v>
      </c>
      <c r="G17" s="124"/>
      <c r="H17" s="120" t="s">
        <v>89</v>
      </c>
      <c r="I17" s="121">
        <v>0</v>
      </c>
      <c r="J17" s="121">
        <v>0</v>
      </c>
      <c r="K17" s="122">
        <f>K15*0.09</f>
        <v>32.4</v>
      </c>
      <c r="L17" s="123">
        <f>J17+K17</f>
        <v>32.4</v>
      </c>
    </row>
    <row r="18" spans="2:12" ht="12.75">
      <c r="B18" s="116"/>
      <c r="C18" s="92"/>
      <c r="D18" s="92"/>
      <c r="E18" s="153" t="s">
        <v>86</v>
      </c>
      <c r="F18" s="154">
        <v>5169</v>
      </c>
      <c r="G18" s="155"/>
      <c r="H18" s="156" t="s">
        <v>96</v>
      </c>
      <c r="I18" s="121">
        <v>0</v>
      </c>
      <c r="J18" s="121">
        <v>0</v>
      </c>
      <c r="K18" s="122">
        <v>10</v>
      </c>
      <c r="L18" s="123">
        <f>J18+K18</f>
        <v>10</v>
      </c>
    </row>
    <row r="19" spans="2:12" ht="13.5" thickBot="1">
      <c r="B19" s="125"/>
      <c r="C19" s="126"/>
      <c r="D19" s="126"/>
      <c r="E19" s="127" t="s">
        <v>86</v>
      </c>
      <c r="F19" s="128">
        <v>5175</v>
      </c>
      <c r="G19" s="129"/>
      <c r="H19" s="130" t="s">
        <v>93</v>
      </c>
      <c r="I19" s="131">
        <v>0</v>
      </c>
      <c r="J19" s="131">
        <v>0</v>
      </c>
      <c r="K19" s="132">
        <v>7.6</v>
      </c>
      <c r="L19" s="133">
        <f>J19+K19</f>
        <v>7.6</v>
      </c>
    </row>
  </sheetData>
  <sheetProtection/>
  <mergeCells count="8">
    <mergeCell ref="C13:D13"/>
    <mergeCell ref="C14:D14"/>
    <mergeCell ref="J3:M3"/>
    <mergeCell ref="K4:N4"/>
    <mergeCell ref="E5:I5"/>
    <mergeCell ref="C7:L7"/>
    <mergeCell ref="C9:L9"/>
    <mergeCell ref="C12:D12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2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4.8515625" style="0" customWidth="1"/>
    <col min="4" max="5" width="6.57421875" style="0" customWidth="1"/>
    <col min="6" max="6" width="9.7109375" style="0" customWidth="1"/>
    <col min="7" max="7" width="38.8515625" style="0" customWidth="1"/>
    <col min="8" max="8" width="6.8515625" style="0" customWidth="1"/>
    <col min="9" max="9" width="9.140625" style="0" customWidth="1"/>
    <col min="10" max="10" width="10.57421875" style="0" customWidth="1"/>
  </cols>
  <sheetData>
    <row r="4" spans="9:11" ht="12.75">
      <c r="I4" s="144"/>
      <c r="J4" s="144"/>
      <c r="K4" s="144"/>
    </row>
    <row r="5" spans="8:10" ht="12.75">
      <c r="H5" s="145" t="s">
        <v>90</v>
      </c>
      <c r="I5" s="145"/>
      <c r="J5" s="145"/>
    </row>
    <row r="6" spans="1:11" ht="12.75">
      <c r="A6" s="37"/>
      <c r="B6" s="37"/>
      <c r="C6" s="37"/>
      <c r="D6" s="37"/>
      <c r="E6" s="37"/>
      <c r="F6" s="37"/>
      <c r="G6" s="37"/>
      <c r="H6" s="38"/>
      <c r="I6" s="38"/>
      <c r="J6" s="38"/>
      <c r="K6" s="38"/>
    </row>
    <row r="7" spans="1:11" ht="18">
      <c r="A7" s="146" t="s">
        <v>95</v>
      </c>
      <c r="B7" s="146"/>
      <c r="C7" s="146"/>
      <c r="D7" s="146"/>
      <c r="E7" s="146"/>
      <c r="F7" s="146"/>
      <c r="G7" s="146"/>
      <c r="H7" s="146"/>
      <c r="I7" s="146"/>
      <c r="J7" s="146"/>
      <c r="K7" s="39"/>
    </row>
    <row r="8" spans="1:11" ht="18">
      <c r="A8" s="40"/>
      <c r="B8" s="40"/>
      <c r="C8" s="40"/>
      <c r="D8" s="40"/>
      <c r="E8" s="40"/>
      <c r="F8" s="40"/>
      <c r="G8" s="40"/>
      <c r="H8" s="40"/>
      <c r="I8" s="40"/>
      <c r="J8" s="41"/>
      <c r="K8" s="42"/>
    </row>
    <row r="9" spans="1:11" ht="15.75">
      <c r="A9" s="147" t="s">
        <v>61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18">
      <c r="A10" s="40"/>
      <c r="B10" s="40"/>
      <c r="C10" s="40"/>
      <c r="D10" s="40"/>
      <c r="E10" s="40"/>
      <c r="F10" s="40"/>
      <c r="G10" s="40"/>
      <c r="H10" s="40"/>
      <c r="I10" s="40"/>
      <c r="J10" s="41"/>
      <c r="K10" s="42"/>
    </row>
    <row r="11" spans="1:11" ht="15.75">
      <c r="A11" s="148" t="s">
        <v>62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2.75">
      <c r="A12" s="43"/>
      <c r="B12" s="43"/>
      <c r="C12" s="43"/>
      <c r="D12" s="43"/>
      <c r="E12" s="43"/>
      <c r="F12" s="43"/>
      <c r="G12" s="43"/>
      <c r="H12" s="43"/>
      <c r="I12" s="43"/>
      <c r="J12" s="44" t="s">
        <v>63</v>
      </c>
      <c r="K12" s="45"/>
    </row>
    <row r="13" ht="13.5" thickBot="1"/>
    <row r="14" spans="1:11" ht="23.25" thickBot="1">
      <c r="A14" s="149"/>
      <c r="B14" s="46" t="s">
        <v>64</v>
      </c>
      <c r="C14" s="150" t="s">
        <v>65</v>
      </c>
      <c r="D14" s="150"/>
      <c r="E14" s="47" t="s">
        <v>66</v>
      </c>
      <c r="F14" s="47" t="s">
        <v>19</v>
      </c>
      <c r="G14" s="47" t="s">
        <v>67</v>
      </c>
      <c r="H14" s="46" t="s">
        <v>68</v>
      </c>
      <c r="I14" s="46" t="s">
        <v>69</v>
      </c>
      <c r="J14" s="46" t="s">
        <v>94</v>
      </c>
      <c r="K14" s="48" t="s">
        <v>70</v>
      </c>
    </row>
    <row r="15" spans="1:11" ht="13.5" thickBot="1">
      <c r="A15" s="149"/>
      <c r="B15" s="49" t="s">
        <v>71</v>
      </c>
      <c r="C15" s="151" t="s">
        <v>71</v>
      </c>
      <c r="D15" s="151"/>
      <c r="E15" s="50"/>
      <c r="F15" s="50"/>
      <c r="G15" s="51" t="s">
        <v>72</v>
      </c>
      <c r="H15" s="52">
        <f>H16+H18+H21</f>
        <v>0</v>
      </c>
      <c r="I15" s="52">
        <v>7635.76</v>
      </c>
      <c r="J15" s="53">
        <f>J16+J18+J21</f>
        <v>500</v>
      </c>
      <c r="K15" s="54">
        <f>SUM(H15+I15+J15)</f>
        <v>8135.76</v>
      </c>
    </row>
    <row r="16" spans="1:11" ht="12.75">
      <c r="A16" s="149"/>
      <c r="B16" s="55" t="s">
        <v>73</v>
      </c>
      <c r="C16" s="56">
        <v>30001</v>
      </c>
      <c r="D16" s="57" t="s">
        <v>74</v>
      </c>
      <c r="E16" s="58"/>
      <c r="F16" s="58"/>
      <c r="G16" s="59" t="s">
        <v>75</v>
      </c>
      <c r="H16" s="60">
        <f>H17</f>
        <v>0</v>
      </c>
      <c r="I16" s="60">
        <v>6885.76</v>
      </c>
      <c r="J16" s="60">
        <f>J17</f>
        <v>500</v>
      </c>
      <c r="K16" s="61">
        <f>SUM(H16+I16+J16)</f>
        <v>7385.76</v>
      </c>
    </row>
    <row r="17" spans="1:11" ht="12.75">
      <c r="A17" s="149"/>
      <c r="B17" s="62"/>
      <c r="C17" s="63"/>
      <c r="D17" s="64"/>
      <c r="E17" s="65">
        <v>6409</v>
      </c>
      <c r="F17" s="66">
        <v>5901</v>
      </c>
      <c r="G17" s="67" t="s">
        <v>76</v>
      </c>
      <c r="H17" s="68">
        <f>SUM(I23)</f>
        <v>0</v>
      </c>
      <c r="I17" s="69">
        <v>6885.76</v>
      </c>
      <c r="J17" s="68">
        <v>500</v>
      </c>
      <c r="K17" s="70">
        <f>SUM(H17+I17+J17)</f>
        <v>7385.76</v>
      </c>
    </row>
    <row r="18" spans="1:11" ht="22.5">
      <c r="A18" s="149"/>
      <c r="B18" s="71" t="s">
        <v>73</v>
      </c>
      <c r="C18" s="72">
        <v>30002</v>
      </c>
      <c r="D18" s="73" t="s">
        <v>74</v>
      </c>
      <c r="E18" s="74"/>
      <c r="F18" s="74"/>
      <c r="G18" s="75" t="s">
        <v>77</v>
      </c>
      <c r="H18" s="76">
        <f>SUM(H19:H20)</f>
        <v>0</v>
      </c>
      <c r="I18" s="76">
        <v>700</v>
      </c>
      <c r="J18" s="76">
        <f>SUM(J19:J20)</f>
        <v>0</v>
      </c>
      <c r="K18" s="77">
        <f>SUM(H18:J18)</f>
        <v>700</v>
      </c>
    </row>
    <row r="19" spans="1:11" ht="12.75">
      <c r="A19" s="149"/>
      <c r="B19" s="62"/>
      <c r="C19" s="63"/>
      <c r="D19" s="64"/>
      <c r="E19" s="65">
        <v>6310</v>
      </c>
      <c r="F19" s="65">
        <v>5142</v>
      </c>
      <c r="G19" s="67" t="s">
        <v>78</v>
      </c>
      <c r="H19" s="68">
        <v>0</v>
      </c>
      <c r="I19" s="68">
        <v>630</v>
      </c>
      <c r="J19" s="68">
        <v>0</v>
      </c>
      <c r="K19" s="70">
        <f>SUM(H19:J19)</f>
        <v>630</v>
      </c>
    </row>
    <row r="20" spans="1:11" ht="12.75">
      <c r="A20" s="149"/>
      <c r="B20" s="62"/>
      <c r="C20" s="63"/>
      <c r="D20" s="64"/>
      <c r="E20" s="65">
        <v>6310</v>
      </c>
      <c r="F20" s="65">
        <v>5163</v>
      </c>
      <c r="G20" s="67" t="s">
        <v>79</v>
      </c>
      <c r="H20" s="68">
        <v>0</v>
      </c>
      <c r="I20" s="68">
        <v>70</v>
      </c>
      <c r="J20" s="68">
        <v>0</v>
      </c>
      <c r="K20" s="70">
        <f>SUM(H20:J20)</f>
        <v>70</v>
      </c>
    </row>
    <row r="21" spans="1:11" ht="12.75">
      <c r="A21" s="149"/>
      <c r="B21" s="71" t="s">
        <v>73</v>
      </c>
      <c r="C21" s="72">
        <v>30003</v>
      </c>
      <c r="D21" s="73" t="s">
        <v>74</v>
      </c>
      <c r="E21" s="74"/>
      <c r="F21" s="74"/>
      <c r="G21" s="78" t="s">
        <v>80</v>
      </c>
      <c r="H21" s="76">
        <f>SUM(H22)</f>
        <v>0</v>
      </c>
      <c r="I21" s="76">
        <v>50</v>
      </c>
      <c r="J21" s="76">
        <f>SUM(J22)</f>
        <v>0</v>
      </c>
      <c r="K21" s="77">
        <f>SUM(H21:J21)</f>
        <v>50</v>
      </c>
    </row>
    <row r="22" spans="1:11" ht="13.5" thickBot="1">
      <c r="A22" s="149"/>
      <c r="B22" s="79"/>
      <c r="C22" s="80"/>
      <c r="D22" s="81"/>
      <c r="E22" s="82">
        <v>6409</v>
      </c>
      <c r="F22" s="82">
        <v>5901</v>
      </c>
      <c r="G22" s="83" t="s">
        <v>76</v>
      </c>
      <c r="H22" s="84">
        <v>0</v>
      </c>
      <c r="I22" s="84">
        <v>50</v>
      </c>
      <c r="J22" s="84">
        <v>0</v>
      </c>
      <c r="K22" s="85">
        <f>SUM(H22:J22)</f>
        <v>50</v>
      </c>
    </row>
  </sheetData>
  <sheetProtection/>
  <mergeCells count="8">
    <mergeCell ref="I4:K4"/>
    <mergeCell ref="H5:J5"/>
    <mergeCell ref="A7:J7"/>
    <mergeCell ref="A9:K9"/>
    <mergeCell ref="A11:K11"/>
    <mergeCell ref="A14:A22"/>
    <mergeCell ref="C14:D14"/>
    <mergeCell ref="C15:D15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D26" sqref="D2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52" t="s">
        <v>56</v>
      </c>
      <c r="B1" s="152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58</v>
      </c>
      <c r="D2" s="32" t="s">
        <v>94</v>
      </c>
      <c r="E2" s="32" t="s">
        <v>58</v>
      </c>
    </row>
    <row r="3" spans="1:5" ht="15" customHeight="1">
      <c r="A3" s="2" t="s">
        <v>3</v>
      </c>
      <c r="B3" s="29" t="s">
        <v>37</v>
      </c>
      <c r="C3" s="26">
        <f>C4+C5+C6</f>
        <v>2365092.99</v>
      </c>
      <c r="D3" s="26">
        <f>D4+D5+D6</f>
        <v>0</v>
      </c>
      <c r="E3" s="27">
        <f aca="true" t="shared" si="0" ref="E3:E23">C3+D3</f>
        <v>2365092.99</v>
      </c>
    </row>
    <row r="4" spans="1:10" ht="15" customHeight="1">
      <c r="A4" s="6" t="s">
        <v>4</v>
      </c>
      <c r="B4" s="7" t="s">
        <v>5</v>
      </c>
      <c r="C4" s="8">
        <v>2220140.41</v>
      </c>
      <c r="D4" s="9">
        <v>0</v>
      </c>
      <c r="E4" s="10">
        <f t="shared" si="0"/>
        <v>2220140.41</v>
      </c>
      <c r="J4" s="1"/>
    </row>
    <row r="5" spans="1:5" ht="15" customHeight="1">
      <c r="A5" s="6" t="s">
        <v>6</v>
      </c>
      <c r="B5" s="7" t="s">
        <v>7</v>
      </c>
      <c r="C5" s="8">
        <v>143427.02000000002</v>
      </c>
      <c r="D5" s="4">
        <v>0</v>
      </c>
      <c r="E5" s="10">
        <f t="shared" si="0"/>
        <v>143427.02000000002</v>
      </c>
    </row>
    <row r="6" spans="1:5" ht="15" customHeight="1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5" ht="15" customHeight="1">
      <c r="A7" s="12" t="s">
        <v>40</v>
      </c>
      <c r="B7" s="7" t="s">
        <v>10</v>
      </c>
      <c r="C7" s="13">
        <f>C8+C13</f>
        <v>4953233.865809999</v>
      </c>
      <c r="D7" s="13">
        <f>D8+D13</f>
        <v>0</v>
      </c>
      <c r="E7" s="14">
        <f t="shared" si="0"/>
        <v>4953233.865809999</v>
      </c>
    </row>
    <row r="8" spans="1:5" ht="15" customHeight="1">
      <c r="A8" s="6" t="s">
        <v>45</v>
      </c>
      <c r="B8" s="7" t="s">
        <v>11</v>
      </c>
      <c r="C8" s="8">
        <f>C9+C10+C11+C12</f>
        <v>4169701.22026</v>
      </c>
      <c r="D8" s="8">
        <f>D9+D10+D11+D12</f>
        <v>0</v>
      </c>
      <c r="E8" s="11">
        <f t="shared" si="0"/>
        <v>4169701.22026</v>
      </c>
    </row>
    <row r="9" spans="1:5" ht="15" customHeight="1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5" ht="15" customHeight="1">
      <c r="A10" s="6" t="s">
        <v>52</v>
      </c>
      <c r="B10" s="7" t="s">
        <v>11</v>
      </c>
      <c r="C10" s="8">
        <v>4072471.75026</v>
      </c>
      <c r="D10" s="8">
        <v>0</v>
      </c>
      <c r="E10" s="11">
        <f t="shared" si="0"/>
        <v>4072471.75026</v>
      </c>
    </row>
    <row r="11" spans="1:5" ht="15" customHeight="1">
      <c r="A11" s="6" t="s">
        <v>42</v>
      </c>
      <c r="B11" s="7" t="s">
        <v>44</v>
      </c>
      <c r="C11" s="8">
        <v>10935.650000000001</v>
      </c>
      <c r="D11" s="8">
        <v>0</v>
      </c>
      <c r="E11" s="11">
        <f>SUM(C11:D11)</f>
        <v>10935.650000000001</v>
      </c>
    </row>
    <row r="12" spans="1:5" ht="15" customHeight="1">
      <c r="A12" s="6" t="s">
        <v>46</v>
      </c>
      <c r="B12" s="7">
        <v>4121</v>
      </c>
      <c r="C12" s="8">
        <v>25221.82</v>
      </c>
      <c r="D12" s="8">
        <v>0</v>
      </c>
      <c r="E12" s="11">
        <f>SUM(C12:D12)</f>
        <v>25221.82</v>
      </c>
    </row>
    <row r="13" spans="1:5" ht="15" customHeight="1">
      <c r="A13" s="6" t="s">
        <v>47</v>
      </c>
      <c r="B13" s="7" t="s">
        <v>13</v>
      </c>
      <c r="C13" s="8">
        <f>C14+C15+C16</f>
        <v>783532.64555</v>
      </c>
      <c r="D13" s="8">
        <f>D14+D15+D16</f>
        <v>0</v>
      </c>
      <c r="E13" s="11">
        <f t="shared" si="0"/>
        <v>783532.64555</v>
      </c>
    </row>
    <row r="14" spans="1:5" ht="15" customHeight="1">
      <c r="A14" s="6" t="s">
        <v>43</v>
      </c>
      <c r="B14" s="7" t="s">
        <v>13</v>
      </c>
      <c r="C14" s="8">
        <v>775625.10555</v>
      </c>
      <c r="D14" s="8">
        <v>0</v>
      </c>
      <c r="E14" s="11">
        <f t="shared" si="0"/>
        <v>775625.10555</v>
      </c>
    </row>
    <row r="15" spans="1:5" ht="15" customHeight="1">
      <c r="A15" s="6" t="s">
        <v>48</v>
      </c>
      <c r="B15" s="7">
        <v>4221</v>
      </c>
      <c r="C15" s="8">
        <v>6412.870000000001</v>
      </c>
      <c r="D15" s="8">
        <v>0</v>
      </c>
      <c r="E15" s="11">
        <f>SUM(C15:D15)</f>
        <v>6412.870000000001</v>
      </c>
    </row>
    <row r="16" spans="1:5" ht="15" customHeight="1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>
      <c r="A17" s="12" t="s">
        <v>14</v>
      </c>
      <c r="B17" s="15" t="s">
        <v>38</v>
      </c>
      <c r="C17" s="13">
        <f>C3+C7</f>
        <v>7318326.85581</v>
      </c>
      <c r="D17" s="13">
        <f>D3+D7</f>
        <v>0</v>
      </c>
      <c r="E17" s="14">
        <f t="shared" si="0"/>
        <v>7318326.85581</v>
      </c>
    </row>
    <row r="18" spans="1:5" ht="15" customHeight="1">
      <c r="A18" s="12" t="s">
        <v>15</v>
      </c>
      <c r="B18" s="15" t="s">
        <v>16</v>
      </c>
      <c r="C18" s="13">
        <f>SUM(C19:C22)</f>
        <v>999724.52</v>
      </c>
      <c r="D18" s="13">
        <f>SUM(D19:D22)</f>
        <v>0</v>
      </c>
      <c r="E18" s="14">
        <f t="shared" si="0"/>
        <v>999724.52</v>
      </c>
    </row>
    <row r="19" spans="1:5" ht="15" customHeight="1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>
      <c r="A20" s="6" t="s">
        <v>60</v>
      </c>
      <c r="B20" s="7">
        <v>8115</v>
      </c>
      <c r="C20" s="8">
        <v>1011724.01</v>
      </c>
      <c r="D20" s="8">
        <v>0</v>
      </c>
      <c r="E20" s="11">
        <f>SUM(C20:D20)</f>
        <v>1011724.01</v>
      </c>
    </row>
    <row r="21" spans="1:5" ht="15" customHeight="1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>
      <c r="A23" s="20" t="s">
        <v>27</v>
      </c>
      <c r="B23" s="21"/>
      <c r="C23" s="22">
        <f>C3+C7+C18</f>
        <v>8318051.375809999</v>
      </c>
      <c r="D23" s="22">
        <f>D17+D18</f>
        <v>0</v>
      </c>
      <c r="E23" s="23">
        <f t="shared" si="0"/>
        <v>8318051.375809999</v>
      </c>
    </row>
    <row r="24" spans="1:5" ht="13.5" thickBot="1">
      <c r="A24" s="152" t="s">
        <v>57</v>
      </c>
      <c r="B24" s="152"/>
      <c r="C24" s="35"/>
      <c r="D24" s="35"/>
      <c r="E24" s="36" t="s">
        <v>0</v>
      </c>
    </row>
    <row r="25" spans="1:5" ht="24.75" thickBot="1">
      <c r="A25" s="30" t="s">
        <v>18</v>
      </c>
      <c r="B25" s="31" t="s">
        <v>19</v>
      </c>
      <c r="C25" s="32" t="s">
        <v>58</v>
      </c>
      <c r="D25" s="32" t="s">
        <v>94</v>
      </c>
      <c r="E25" s="32" t="s">
        <v>58</v>
      </c>
    </row>
    <row r="26" spans="1:5" ht="15" customHeight="1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>
      <c r="A27" s="25" t="s">
        <v>21</v>
      </c>
      <c r="B27" s="7" t="s">
        <v>20</v>
      </c>
      <c r="C27" s="8">
        <v>242789.92</v>
      </c>
      <c r="D27" s="4">
        <v>0</v>
      </c>
      <c r="E27" s="5">
        <f aca="true" t="shared" si="1" ref="E27:E41">C27+D27</f>
        <v>242789.92</v>
      </c>
    </row>
    <row r="28" spans="1:5" ht="15" customHeight="1">
      <c r="A28" s="25" t="s">
        <v>28</v>
      </c>
      <c r="B28" s="7" t="s">
        <v>20</v>
      </c>
      <c r="C28" s="8">
        <v>882990.86</v>
      </c>
      <c r="D28" s="4">
        <v>0</v>
      </c>
      <c r="E28" s="5">
        <f t="shared" si="1"/>
        <v>882990.86</v>
      </c>
    </row>
    <row r="29" spans="1:5" ht="15" customHeight="1">
      <c r="A29" s="25" t="s">
        <v>22</v>
      </c>
      <c r="B29" s="7" t="s">
        <v>20</v>
      </c>
      <c r="C29" s="8">
        <v>653719.3500000001</v>
      </c>
      <c r="D29" s="4">
        <v>0</v>
      </c>
      <c r="E29" s="5">
        <f t="shared" si="1"/>
        <v>653719.3500000001</v>
      </c>
    </row>
    <row r="30" spans="1:5" ht="15" customHeight="1">
      <c r="A30" s="25" t="s">
        <v>39</v>
      </c>
      <c r="B30" s="7" t="s">
        <v>20</v>
      </c>
      <c r="C30" s="8">
        <v>3646159.4899999998</v>
      </c>
      <c r="D30" s="4">
        <v>0</v>
      </c>
      <c r="E30" s="5">
        <f>C30+D30</f>
        <v>3646159.4899999998</v>
      </c>
    </row>
    <row r="31" spans="1:5" ht="15" customHeight="1">
      <c r="A31" s="25" t="s">
        <v>54</v>
      </c>
      <c r="B31" s="7" t="s">
        <v>24</v>
      </c>
      <c r="C31" s="8">
        <v>452729.3599999999</v>
      </c>
      <c r="D31" s="4">
        <v>0</v>
      </c>
      <c r="E31" s="5">
        <f t="shared" si="1"/>
        <v>452729.3599999999</v>
      </c>
    </row>
    <row r="32" spans="1:5" ht="15" customHeight="1">
      <c r="A32" s="25" t="s">
        <v>55</v>
      </c>
      <c r="B32" s="7" t="s">
        <v>20</v>
      </c>
      <c r="C32" s="8">
        <v>82487.76</v>
      </c>
      <c r="D32" s="4">
        <v>0</v>
      </c>
      <c r="E32" s="5">
        <f t="shared" si="1"/>
        <v>82487.76</v>
      </c>
    </row>
    <row r="33" spans="1:5" ht="15" customHeight="1">
      <c r="A33" s="25" t="s">
        <v>29</v>
      </c>
      <c r="B33" s="7" t="s">
        <v>23</v>
      </c>
      <c r="C33" s="8">
        <v>941821.3599999999</v>
      </c>
      <c r="D33" s="4">
        <v>0</v>
      </c>
      <c r="E33" s="5">
        <f t="shared" si="1"/>
        <v>941821.3599999999</v>
      </c>
    </row>
    <row r="34" spans="1:5" ht="15" customHeight="1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>
      <c r="A35" s="25" t="s">
        <v>31</v>
      </c>
      <c r="B35" s="7" t="s">
        <v>24</v>
      </c>
      <c r="C35" s="8">
        <v>1169844.1399999997</v>
      </c>
      <c r="D35" s="4">
        <v>0</v>
      </c>
      <c r="E35" s="5">
        <f t="shared" si="1"/>
        <v>1169844.1399999997</v>
      </c>
    </row>
    <row r="36" spans="1:5" ht="15" customHeight="1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>
      <c r="A38" s="25" t="s">
        <v>53</v>
      </c>
      <c r="B38" s="7" t="s">
        <v>24</v>
      </c>
      <c r="C38" s="8">
        <v>108923.1</v>
      </c>
      <c r="D38" s="4">
        <v>0</v>
      </c>
      <c r="E38" s="5">
        <f>C38+D38</f>
        <v>108923.1</v>
      </c>
    </row>
    <row r="39" spans="1:5" ht="15" customHeight="1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>
      <c r="A41" s="25" t="s">
        <v>36</v>
      </c>
      <c r="B41" s="7" t="s">
        <v>24</v>
      </c>
      <c r="C41" s="8">
        <v>4039.987</v>
      </c>
      <c r="D41" s="4">
        <v>0</v>
      </c>
      <c r="E41" s="5">
        <f t="shared" si="1"/>
        <v>4039.987</v>
      </c>
    </row>
    <row r="42" spans="1:5" ht="15" customHeight="1" thickBot="1">
      <c r="A42" s="28" t="s">
        <v>25</v>
      </c>
      <c r="B42" s="21"/>
      <c r="C42" s="22">
        <f>C26+C27+C28+C29+C30+C31+C32+C33+C34+C35+C36+C37+C38+C39+C40+C41</f>
        <v>8318051.376999998</v>
      </c>
      <c r="D42" s="22">
        <f>SUM(D26:D41)</f>
        <v>0</v>
      </c>
      <c r="E42" s="23">
        <f>SUM(E26:E41)</f>
        <v>8318051.376999998</v>
      </c>
    </row>
    <row r="43" spans="3:5" ht="12.75">
      <c r="C43" s="1"/>
      <c r="E43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Sochorova Martina</cp:lastModifiedBy>
  <cp:lastPrinted>2015-09-02T09:20:30Z</cp:lastPrinted>
  <dcterms:created xsi:type="dcterms:W3CDTF">2007-12-18T12:40:54Z</dcterms:created>
  <dcterms:modified xsi:type="dcterms:W3CDTF">2015-09-02T09:20:37Z</dcterms:modified>
  <cp:category/>
  <cp:version/>
  <cp:contentType/>
  <cp:contentStatus/>
</cp:coreProperties>
</file>