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 04" sheetId="3" r:id="rId1"/>
    <sheet name="P a V" sheetId="2" r:id="rId2"/>
  </sheets>
  <calcPr calcId="145621"/>
</workbook>
</file>

<file path=xl/calcChain.xml><?xml version="1.0" encoding="utf-8"?>
<calcChain xmlns="http://schemas.openxmlformats.org/spreadsheetml/2006/main">
  <c r="R250" i="3" l="1"/>
  <c r="P250" i="3"/>
  <c r="O249" i="3"/>
  <c r="R247" i="3"/>
  <c r="Q246" i="3"/>
  <c r="R246" i="3" s="1"/>
  <c r="P245" i="3"/>
  <c r="R245" i="3" s="1"/>
  <c r="Q244" i="3"/>
  <c r="O244" i="3"/>
  <c r="P244" i="3" s="1"/>
  <c r="Q243" i="3"/>
  <c r="O243" i="3"/>
  <c r="P243" i="3" s="1"/>
  <c r="R243" i="3" s="1"/>
  <c r="H242" i="3"/>
  <c r="J242" i="3" s="1"/>
  <c r="L242" i="3" s="1"/>
  <c r="N242" i="3" s="1"/>
  <c r="P242" i="3" s="1"/>
  <c r="R242" i="3" s="1"/>
  <c r="G241" i="3"/>
  <c r="H241" i="3" s="1"/>
  <c r="J241" i="3" s="1"/>
  <c r="L241" i="3" s="1"/>
  <c r="N241" i="3" s="1"/>
  <c r="P241" i="3" s="1"/>
  <c r="R241" i="3" s="1"/>
  <c r="H240" i="3"/>
  <c r="J240" i="3" s="1"/>
  <c r="L240" i="3" s="1"/>
  <c r="N240" i="3" s="1"/>
  <c r="P240" i="3" s="1"/>
  <c r="R240" i="3" s="1"/>
  <c r="R239" i="3"/>
  <c r="G239" i="3"/>
  <c r="H239" i="3" s="1"/>
  <c r="J239" i="3" s="1"/>
  <c r="L239" i="3" s="1"/>
  <c r="N239" i="3" s="1"/>
  <c r="P239" i="3" s="1"/>
  <c r="H238" i="3"/>
  <c r="J238" i="3" s="1"/>
  <c r="L238" i="3" s="1"/>
  <c r="N238" i="3" s="1"/>
  <c r="P238" i="3" s="1"/>
  <c r="R238" i="3" s="1"/>
  <c r="G237" i="3"/>
  <c r="H237" i="3" s="1"/>
  <c r="J237" i="3" s="1"/>
  <c r="L237" i="3" s="1"/>
  <c r="N237" i="3" s="1"/>
  <c r="P237" i="3" s="1"/>
  <c r="R237" i="3" s="1"/>
  <c r="N236" i="3"/>
  <c r="P236" i="3" s="1"/>
  <c r="R236" i="3" s="1"/>
  <c r="J236" i="3"/>
  <c r="L236" i="3" s="1"/>
  <c r="H236" i="3"/>
  <c r="J235" i="3"/>
  <c r="L235" i="3" s="1"/>
  <c r="N235" i="3" s="1"/>
  <c r="P235" i="3" s="1"/>
  <c r="R235" i="3" s="1"/>
  <c r="G235" i="3"/>
  <c r="H235" i="3" s="1"/>
  <c r="H234" i="3"/>
  <c r="J234" i="3" s="1"/>
  <c r="L234" i="3" s="1"/>
  <c r="N234" i="3" s="1"/>
  <c r="P234" i="3" s="1"/>
  <c r="R234" i="3" s="1"/>
  <c r="L233" i="3"/>
  <c r="N233" i="3" s="1"/>
  <c r="P233" i="3" s="1"/>
  <c r="R233" i="3" s="1"/>
  <c r="H233" i="3"/>
  <c r="J233" i="3" s="1"/>
  <c r="G233" i="3"/>
  <c r="H232" i="3"/>
  <c r="J232" i="3" s="1"/>
  <c r="L232" i="3" s="1"/>
  <c r="N232" i="3" s="1"/>
  <c r="P232" i="3" s="1"/>
  <c r="R232" i="3" s="1"/>
  <c r="G231" i="3"/>
  <c r="H231" i="3" s="1"/>
  <c r="J231" i="3" s="1"/>
  <c r="L231" i="3" s="1"/>
  <c r="N231" i="3" s="1"/>
  <c r="P231" i="3" s="1"/>
  <c r="R231" i="3" s="1"/>
  <c r="H230" i="3"/>
  <c r="J230" i="3" s="1"/>
  <c r="L230" i="3" s="1"/>
  <c r="N230" i="3" s="1"/>
  <c r="P230" i="3" s="1"/>
  <c r="R230" i="3" s="1"/>
  <c r="H229" i="3"/>
  <c r="J229" i="3" s="1"/>
  <c r="L229" i="3" s="1"/>
  <c r="N229" i="3" s="1"/>
  <c r="P229" i="3" s="1"/>
  <c r="R229" i="3" s="1"/>
  <c r="G229" i="3"/>
  <c r="H228" i="3"/>
  <c r="J228" i="3" s="1"/>
  <c r="L228" i="3" s="1"/>
  <c r="N228" i="3" s="1"/>
  <c r="P228" i="3" s="1"/>
  <c r="R228" i="3" s="1"/>
  <c r="G227" i="3"/>
  <c r="H226" i="3"/>
  <c r="J226" i="3" s="1"/>
  <c r="L226" i="3" s="1"/>
  <c r="N226" i="3" s="1"/>
  <c r="P226" i="3" s="1"/>
  <c r="R226" i="3" s="1"/>
  <c r="G225" i="3"/>
  <c r="F225" i="3"/>
  <c r="L223" i="3"/>
  <c r="N223" i="3" s="1"/>
  <c r="P223" i="3" s="1"/>
  <c r="R223" i="3" s="1"/>
  <c r="N222" i="3"/>
  <c r="P222" i="3" s="1"/>
  <c r="R222" i="3" s="1"/>
  <c r="K222" i="3"/>
  <c r="L222" i="3" s="1"/>
  <c r="L221" i="3"/>
  <c r="N221" i="3" s="1"/>
  <c r="P221" i="3" s="1"/>
  <c r="R221" i="3" s="1"/>
  <c r="L220" i="3"/>
  <c r="N220" i="3" s="1"/>
  <c r="P220" i="3" s="1"/>
  <c r="R220" i="3" s="1"/>
  <c r="K220" i="3"/>
  <c r="N219" i="3"/>
  <c r="P219" i="3" s="1"/>
  <c r="R219" i="3" s="1"/>
  <c r="L219" i="3"/>
  <c r="K218" i="3"/>
  <c r="L218" i="3" s="1"/>
  <c r="N218" i="3" s="1"/>
  <c r="P218" i="3" s="1"/>
  <c r="R218" i="3" s="1"/>
  <c r="L217" i="3"/>
  <c r="N217" i="3" s="1"/>
  <c r="P217" i="3" s="1"/>
  <c r="R217" i="3" s="1"/>
  <c r="L216" i="3"/>
  <c r="N216" i="3" s="1"/>
  <c r="P216" i="3" s="1"/>
  <c r="R216" i="3" s="1"/>
  <c r="K216" i="3"/>
  <c r="L215" i="3"/>
  <c r="N215" i="3" s="1"/>
  <c r="P215" i="3" s="1"/>
  <c r="R215" i="3" s="1"/>
  <c r="K214" i="3"/>
  <c r="L213" i="3"/>
  <c r="N213" i="3" s="1"/>
  <c r="P213" i="3" s="1"/>
  <c r="R213" i="3" s="1"/>
  <c r="L212" i="3"/>
  <c r="N212" i="3" s="1"/>
  <c r="P212" i="3" s="1"/>
  <c r="R212" i="3" s="1"/>
  <c r="K212" i="3"/>
  <c r="L211" i="3"/>
  <c r="N211" i="3" s="1"/>
  <c r="P211" i="3" s="1"/>
  <c r="R211" i="3" s="1"/>
  <c r="K210" i="3"/>
  <c r="L210" i="3" s="1"/>
  <c r="N210" i="3" s="1"/>
  <c r="P210" i="3" s="1"/>
  <c r="R210" i="3" s="1"/>
  <c r="L209" i="3"/>
  <c r="N209" i="3" s="1"/>
  <c r="P209" i="3" s="1"/>
  <c r="R209" i="3" s="1"/>
  <c r="K208" i="3"/>
  <c r="L208" i="3" s="1"/>
  <c r="N208" i="3" s="1"/>
  <c r="P208" i="3" s="1"/>
  <c r="R208" i="3" s="1"/>
  <c r="H207" i="3"/>
  <c r="J207" i="3" s="1"/>
  <c r="L207" i="3" s="1"/>
  <c r="N207" i="3" s="1"/>
  <c r="P207" i="3" s="1"/>
  <c r="R207" i="3" s="1"/>
  <c r="R206" i="3"/>
  <c r="G206" i="3"/>
  <c r="H206" i="3" s="1"/>
  <c r="J206" i="3" s="1"/>
  <c r="L206" i="3" s="1"/>
  <c r="N206" i="3" s="1"/>
  <c r="P206" i="3" s="1"/>
  <c r="H205" i="3"/>
  <c r="J205" i="3" s="1"/>
  <c r="L205" i="3" s="1"/>
  <c r="N205" i="3" s="1"/>
  <c r="P205" i="3" s="1"/>
  <c r="R205" i="3" s="1"/>
  <c r="H204" i="3"/>
  <c r="J204" i="3" s="1"/>
  <c r="L204" i="3" s="1"/>
  <c r="N204" i="3" s="1"/>
  <c r="P204" i="3" s="1"/>
  <c r="R204" i="3" s="1"/>
  <c r="G204" i="3"/>
  <c r="J203" i="3"/>
  <c r="L203" i="3" s="1"/>
  <c r="N203" i="3" s="1"/>
  <c r="P203" i="3" s="1"/>
  <c r="R203" i="3" s="1"/>
  <c r="H203" i="3"/>
  <c r="G202" i="3"/>
  <c r="H202" i="3" s="1"/>
  <c r="J202" i="3" s="1"/>
  <c r="L202" i="3" s="1"/>
  <c r="N202" i="3" s="1"/>
  <c r="P202" i="3" s="1"/>
  <c r="R202" i="3" s="1"/>
  <c r="J201" i="3"/>
  <c r="L201" i="3" s="1"/>
  <c r="N201" i="3" s="1"/>
  <c r="P201" i="3" s="1"/>
  <c r="R201" i="3" s="1"/>
  <c r="H201" i="3"/>
  <c r="K200" i="3"/>
  <c r="G200" i="3"/>
  <c r="F200" i="3"/>
  <c r="N198" i="3"/>
  <c r="P198" i="3" s="1"/>
  <c r="R198" i="3" s="1"/>
  <c r="M197" i="3"/>
  <c r="H196" i="3"/>
  <c r="J196" i="3" s="1"/>
  <c r="L196" i="3" s="1"/>
  <c r="N196" i="3" s="1"/>
  <c r="P196" i="3" s="1"/>
  <c r="R196" i="3" s="1"/>
  <c r="G195" i="3"/>
  <c r="H195" i="3" s="1"/>
  <c r="J195" i="3" s="1"/>
  <c r="L195" i="3" s="1"/>
  <c r="N195" i="3" s="1"/>
  <c r="P195" i="3" s="1"/>
  <c r="R195" i="3" s="1"/>
  <c r="P194" i="3"/>
  <c r="R194" i="3" s="1"/>
  <c r="H194" i="3"/>
  <c r="J194" i="3" s="1"/>
  <c r="L194" i="3" s="1"/>
  <c r="N194" i="3" s="1"/>
  <c r="G193" i="3"/>
  <c r="J192" i="3"/>
  <c r="L192" i="3" s="1"/>
  <c r="N192" i="3" s="1"/>
  <c r="P192" i="3" s="1"/>
  <c r="R192" i="3" s="1"/>
  <c r="H192" i="3"/>
  <c r="H191" i="3"/>
  <c r="J191" i="3" s="1"/>
  <c r="L191" i="3" s="1"/>
  <c r="N191" i="3" s="1"/>
  <c r="P191" i="3" s="1"/>
  <c r="R191" i="3" s="1"/>
  <c r="G191" i="3"/>
  <c r="L190" i="3"/>
  <c r="N190" i="3" s="1"/>
  <c r="P190" i="3" s="1"/>
  <c r="R190" i="3" s="1"/>
  <c r="J190" i="3"/>
  <c r="H190" i="3"/>
  <c r="H189" i="3"/>
  <c r="J189" i="3" s="1"/>
  <c r="L189" i="3" s="1"/>
  <c r="N189" i="3" s="1"/>
  <c r="P189" i="3" s="1"/>
  <c r="R189" i="3" s="1"/>
  <c r="G189" i="3"/>
  <c r="H188" i="3"/>
  <c r="J188" i="3" s="1"/>
  <c r="L188" i="3" s="1"/>
  <c r="N188" i="3" s="1"/>
  <c r="P188" i="3" s="1"/>
  <c r="R188" i="3" s="1"/>
  <c r="G187" i="3"/>
  <c r="H187" i="3" s="1"/>
  <c r="J187" i="3" s="1"/>
  <c r="L187" i="3" s="1"/>
  <c r="N187" i="3" s="1"/>
  <c r="P187" i="3" s="1"/>
  <c r="R187" i="3" s="1"/>
  <c r="J186" i="3"/>
  <c r="L186" i="3" s="1"/>
  <c r="N186" i="3" s="1"/>
  <c r="P186" i="3" s="1"/>
  <c r="R186" i="3" s="1"/>
  <c r="H186" i="3"/>
  <c r="J185" i="3"/>
  <c r="L185" i="3" s="1"/>
  <c r="N185" i="3" s="1"/>
  <c r="P185" i="3" s="1"/>
  <c r="R185" i="3" s="1"/>
  <c r="G185" i="3"/>
  <c r="H185" i="3" s="1"/>
  <c r="H184" i="3"/>
  <c r="J184" i="3" s="1"/>
  <c r="L184" i="3" s="1"/>
  <c r="N184" i="3" s="1"/>
  <c r="P184" i="3" s="1"/>
  <c r="R184" i="3" s="1"/>
  <c r="N183" i="3"/>
  <c r="P183" i="3" s="1"/>
  <c r="R183" i="3" s="1"/>
  <c r="G183" i="3"/>
  <c r="H183" i="3" s="1"/>
  <c r="J183" i="3" s="1"/>
  <c r="L183" i="3" s="1"/>
  <c r="J182" i="3"/>
  <c r="L182" i="3" s="1"/>
  <c r="N182" i="3" s="1"/>
  <c r="P182" i="3" s="1"/>
  <c r="R182" i="3" s="1"/>
  <c r="H182" i="3"/>
  <c r="G181" i="3"/>
  <c r="H181" i="3" s="1"/>
  <c r="J181" i="3" s="1"/>
  <c r="L181" i="3" s="1"/>
  <c r="N181" i="3" s="1"/>
  <c r="P181" i="3" s="1"/>
  <c r="R181" i="3" s="1"/>
  <c r="H180" i="3"/>
  <c r="J180" i="3" s="1"/>
  <c r="L180" i="3" s="1"/>
  <c r="N180" i="3" s="1"/>
  <c r="P180" i="3" s="1"/>
  <c r="R180" i="3" s="1"/>
  <c r="G179" i="3"/>
  <c r="F179" i="3"/>
  <c r="H179" i="3" s="1"/>
  <c r="J179" i="3" s="1"/>
  <c r="L179" i="3" s="1"/>
  <c r="N179" i="3" s="1"/>
  <c r="P179" i="3" s="1"/>
  <c r="R179" i="3" s="1"/>
  <c r="H177" i="3"/>
  <c r="J177" i="3" s="1"/>
  <c r="L177" i="3" s="1"/>
  <c r="N177" i="3" s="1"/>
  <c r="P177" i="3" s="1"/>
  <c r="R177" i="3" s="1"/>
  <c r="G176" i="3"/>
  <c r="H176" i="3" s="1"/>
  <c r="J176" i="3" s="1"/>
  <c r="L176" i="3" s="1"/>
  <c r="N176" i="3" s="1"/>
  <c r="P176" i="3" s="1"/>
  <c r="R176" i="3" s="1"/>
  <c r="N175" i="3"/>
  <c r="P175" i="3" s="1"/>
  <c r="R175" i="3" s="1"/>
  <c r="H175" i="3"/>
  <c r="J175" i="3" s="1"/>
  <c r="L175" i="3" s="1"/>
  <c r="G174" i="3"/>
  <c r="H174" i="3" s="1"/>
  <c r="J174" i="3" s="1"/>
  <c r="L174" i="3" s="1"/>
  <c r="N174" i="3" s="1"/>
  <c r="P174" i="3" s="1"/>
  <c r="R174" i="3" s="1"/>
  <c r="H173" i="3"/>
  <c r="J173" i="3" s="1"/>
  <c r="L173" i="3" s="1"/>
  <c r="N173" i="3" s="1"/>
  <c r="P173" i="3" s="1"/>
  <c r="R173" i="3" s="1"/>
  <c r="G172" i="3"/>
  <c r="H172" i="3" s="1"/>
  <c r="J172" i="3" s="1"/>
  <c r="L172" i="3" s="1"/>
  <c r="N172" i="3" s="1"/>
  <c r="P172" i="3" s="1"/>
  <c r="R172" i="3" s="1"/>
  <c r="H171" i="3"/>
  <c r="J171" i="3" s="1"/>
  <c r="L171" i="3" s="1"/>
  <c r="N171" i="3" s="1"/>
  <c r="P171" i="3" s="1"/>
  <c r="R171" i="3" s="1"/>
  <c r="G170" i="3"/>
  <c r="H169" i="3"/>
  <c r="J169" i="3" s="1"/>
  <c r="L169" i="3" s="1"/>
  <c r="N169" i="3" s="1"/>
  <c r="P169" i="3" s="1"/>
  <c r="R169" i="3" s="1"/>
  <c r="G168" i="3"/>
  <c r="H168" i="3" s="1"/>
  <c r="J168" i="3" s="1"/>
  <c r="L168" i="3" s="1"/>
  <c r="N168" i="3" s="1"/>
  <c r="P168" i="3" s="1"/>
  <c r="R168" i="3" s="1"/>
  <c r="H167" i="3"/>
  <c r="J167" i="3" s="1"/>
  <c r="L167" i="3" s="1"/>
  <c r="N167" i="3" s="1"/>
  <c r="P167" i="3" s="1"/>
  <c r="R167" i="3" s="1"/>
  <c r="G166" i="3"/>
  <c r="F166" i="3"/>
  <c r="H166" i="3" s="1"/>
  <c r="J166" i="3" s="1"/>
  <c r="L166" i="3" s="1"/>
  <c r="N166" i="3" s="1"/>
  <c r="P166" i="3" s="1"/>
  <c r="R166" i="3" s="1"/>
  <c r="J164" i="3"/>
  <c r="L164" i="3" s="1"/>
  <c r="N164" i="3" s="1"/>
  <c r="P164" i="3" s="1"/>
  <c r="R164" i="3" s="1"/>
  <c r="H164" i="3"/>
  <c r="G163" i="3"/>
  <c r="H163" i="3" s="1"/>
  <c r="J163" i="3" s="1"/>
  <c r="L163" i="3" s="1"/>
  <c r="N163" i="3" s="1"/>
  <c r="P163" i="3" s="1"/>
  <c r="R163" i="3" s="1"/>
  <c r="J162" i="3"/>
  <c r="L162" i="3" s="1"/>
  <c r="N162" i="3" s="1"/>
  <c r="P162" i="3" s="1"/>
  <c r="R162" i="3" s="1"/>
  <c r="H162" i="3"/>
  <c r="G161" i="3"/>
  <c r="H161" i="3" s="1"/>
  <c r="J161" i="3" s="1"/>
  <c r="L161" i="3" s="1"/>
  <c r="N161" i="3" s="1"/>
  <c r="P161" i="3" s="1"/>
  <c r="R161" i="3" s="1"/>
  <c r="H160" i="3"/>
  <c r="J160" i="3" s="1"/>
  <c r="L160" i="3" s="1"/>
  <c r="N160" i="3" s="1"/>
  <c r="P160" i="3" s="1"/>
  <c r="R160" i="3" s="1"/>
  <c r="G159" i="3"/>
  <c r="H159" i="3" s="1"/>
  <c r="J159" i="3" s="1"/>
  <c r="L159" i="3" s="1"/>
  <c r="N159" i="3" s="1"/>
  <c r="P159" i="3" s="1"/>
  <c r="R159" i="3" s="1"/>
  <c r="N158" i="3"/>
  <c r="P158" i="3" s="1"/>
  <c r="R158" i="3" s="1"/>
  <c r="H158" i="3"/>
  <c r="J158" i="3" s="1"/>
  <c r="L158" i="3" s="1"/>
  <c r="G157" i="3"/>
  <c r="H157" i="3" s="1"/>
  <c r="J157" i="3" s="1"/>
  <c r="L157" i="3" s="1"/>
  <c r="N157" i="3" s="1"/>
  <c r="P157" i="3" s="1"/>
  <c r="R157" i="3" s="1"/>
  <c r="H156" i="3"/>
  <c r="J156" i="3" s="1"/>
  <c r="L156" i="3" s="1"/>
  <c r="N156" i="3" s="1"/>
  <c r="P156" i="3" s="1"/>
  <c r="R156" i="3" s="1"/>
  <c r="G155" i="3"/>
  <c r="H155" i="3" s="1"/>
  <c r="J155" i="3" s="1"/>
  <c r="L155" i="3" s="1"/>
  <c r="N155" i="3" s="1"/>
  <c r="P155" i="3" s="1"/>
  <c r="R155" i="3" s="1"/>
  <c r="H154" i="3"/>
  <c r="J154" i="3" s="1"/>
  <c r="L154" i="3" s="1"/>
  <c r="N154" i="3" s="1"/>
  <c r="P154" i="3" s="1"/>
  <c r="R154" i="3" s="1"/>
  <c r="N153" i="3"/>
  <c r="P153" i="3" s="1"/>
  <c r="R153" i="3" s="1"/>
  <c r="G153" i="3"/>
  <c r="H153" i="3" s="1"/>
  <c r="J153" i="3" s="1"/>
  <c r="L153" i="3" s="1"/>
  <c r="H152" i="3"/>
  <c r="J152" i="3" s="1"/>
  <c r="L152" i="3" s="1"/>
  <c r="N152" i="3" s="1"/>
  <c r="P152" i="3" s="1"/>
  <c r="R152" i="3" s="1"/>
  <c r="G151" i="3"/>
  <c r="H151" i="3" s="1"/>
  <c r="J151" i="3" s="1"/>
  <c r="L151" i="3" s="1"/>
  <c r="N151" i="3" s="1"/>
  <c r="P151" i="3" s="1"/>
  <c r="R151" i="3" s="1"/>
  <c r="N150" i="3"/>
  <c r="P150" i="3" s="1"/>
  <c r="R150" i="3" s="1"/>
  <c r="H150" i="3"/>
  <c r="J150" i="3" s="1"/>
  <c r="L150" i="3" s="1"/>
  <c r="G149" i="3"/>
  <c r="H149" i="3" s="1"/>
  <c r="J149" i="3" s="1"/>
  <c r="L149" i="3" s="1"/>
  <c r="N149" i="3" s="1"/>
  <c r="P149" i="3" s="1"/>
  <c r="R149" i="3" s="1"/>
  <c r="H148" i="3"/>
  <c r="J148" i="3" s="1"/>
  <c r="L148" i="3" s="1"/>
  <c r="N148" i="3" s="1"/>
  <c r="P148" i="3" s="1"/>
  <c r="R148" i="3" s="1"/>
  <c r="G147" i="3"/>
  <c r="H147" i="3" s="1"/>
  <c r="J147" i="3" s="1"/>
  <c r="L147" i="3" s="1"/>
  <c r="N147" i="3" s="1"/>
  <c r="P147" i="3" s="1"/>
  <c r="R147" i="3" s="1"/>
  <c r="H146" i="3"/>
  <c r="J146" i="3" s="1"/>
  <c r="L146" i="3" s="1"/>
  <c r="N146" i="3" s="1"/>
  <c r="P146" i="3" s="1"/>
  <c r="R146" i="3" s="1"/>
  <c r="G145" i="3"/>
  <c r="H145" i="3" s="1"/>
  <c r="J145" i="3" s="1"/>
  <c r="L145" i="3" s="1"/>
  <c r="N145" i="3" s="1"/>
  <c r="P145" i="3" s="1"/>
  <c r="R145" i="3" s="1"/>
  <c r="P144" i="3"/>
  <c r="R144" i="3" s="1"/>
  <c r="L144" i="3"/>
  <c r="N144" i="3" s="1"/>
  <c r="H144" i="3"/>
  <c r="J144" i="3" s="1"/>
  <c r="G143" i="3"/>
  <c r="H143" i="3" s="1"/>
  <c r="J143" i="3" s="1"/>
  <c r="L143" i="3" s="1"/>
  <c r="N143" i="3" s="1"/>
  <c r="P143" i="3" s="1"/>
  <c r="R143" i="3" s="1"/>
  <c r="H142" i="3"/>
  <c r="J142" i="3" s="1"/>
  <c r="L142" i="3" s="1"/>
  <c r="N142" i="3" s="1"/>
  <c r="P142" i="3" s="1"/>
  <c r="R142" i="3" s="1"/>
  <c r="O141" i="3"/>
  <c r="G141" i="3"/>
  <c r="H141" i="3" s="1"/>
  <c r="J141" i="3" s="1"/>
  <c r="L141" i="3" s="1"/>
  <c r="N141" i="3" s="1"/>
  <c r="P141" i="3" s="1"/>
  <c r="R141" i="3" s="1"/>
  <c r="N140" i="3"/>
  <c r="P140" i="3" s="1"/>
  <c r="R140" i="3" s="1"/>
  <c r="J140" i="3"/>
  <c r="L140" i="3" s="1"/>
  <c r="H140" i="3"/>
  <c r="O139" i="3"/>
  <c r="L139" i="3"/>
  <c r="N139" i="3" s="1"/>
  <c r="H139" i="3"/>
  <c r="J139" i="3" s="1"/>
  <c r="G139" i="3"/>
  <c r="N138" i="3"/>
  <c r="P138" i="3" s="1"/>
  <c r="R138" i="3" s="1"/>
  <c r="J138" i="3"/>
  <c r="L138" i="3" s="1"/>
  <c r="H138" i="3"/>
  <c r="G137" i="3"/>
  <c r="H137" i="3" s="1"/>
  <c r="J137" i="3" s="1"/>
  <c r="L137" i="3" s="1"/>
  <c r="N137" i="3" s="1"/>
  <c r="P137" i="3" s="1"/>
  <c r="R137" i="3" s="1"/>
  <c r="H136" i="3"/>
  <c r="J136" i="3" s="1"/>
  <c r="L136" i="3" s="1"/>
  <c r="N136" i="3" s="1"/>
  <c r="P136" i="3" s="1"/>
  <c r="R136" i="3" s="1"/>
  <c r="L135" i="3"/>
  <c r="N135" i="3" s="1"/>
  <c r="P135" i="3" s="1"/>
  <c r="R135" i="3" s="1"/>
  <c r="H135" i="3"/>
  <c r="J135" i="3" s="1"/>
  <c r="G135" i="3"/>
  <c r="J134" i="3"/>
  <c r="L134" i="3" s="1"/>
  <c r="N134" i="3" s="1"/>
  <c r="P134" i="3" s="1"/>
  <c r="R134" i="3" s="1"/>
  <c r="H134" i="3"/>
  <c r="G133" i="3"/>
  <c r="H133" i="3" s="1"/>
  <c r="J133" i="3" s="1"/>
  <c r="L133" i="3" s="1"/>
  <c r="N133" i="3" s="1"/>
  <c r="P133" i="3" s="1"/>
  <c r="R133" i="3" s="1"/>
  <c r="L132" i="3"/>
  <c r="N132" i="3" s="1"/>
  <c r="P132" i="3" s="1"/>
  <c r="R132" i="3" s="1"/>
  <c r="H132" i="3"/>
  <c r="J132" i="3" s="1"/>
  <c r="O131" i="3"/>
  <c r="N131" i="3"/>
  <c r="P131" i="3" s="1"/>
  <c r="R131" i="3" s="1"/>
  <c r="J131" i="3"/>
  <c r="L131" i="3" s="1"/>
  <c r="G131" i="3"/>
  <c r="H131" i="3" s="1"/>
  <c r="L130" i="3"/>
  <c r="N130" i="3" s="1"/>
  <c r="P130" i="3" s="1"/>
  <c r="R130" i="3" s="1"/>
  <c r="H130" i="3"/>
  <c r="J130" i="3" s="1"/>
  <c r="G129" i="3"/>
  <c r="H129" i="3" s="1"/>
  <c r="J129" i="3" s="1"/>
  <c r="L129" i="3" s="1"/>
  <c r="N129" i="3" s="1"/>
  <c r="P129" i="3" s="1"/>
  <c r="R129" i="3" s="1"/>
  <c r="N128" i="3"/>
  <c r="P128" i="3" s="1"/>
  <c r="R128" i="3" s="1"/>
  <c r="J128" i="3"/>
  <c r="L128" i="3" s="1"/>
  <c r="H128" i="3"/>
  <c r="O127" i="3"/>
  <c r="L127" i="3"/>
  <c r="N127" i="3" s="1"/>
  <c r="P127" i="3" s="1"/>
  <c r="R127" i="3" s="1"/>
  <c r="H127" i="3"/>
  <c r="J127" i="3" s="1"/>
  <c r="G127" i="3"/>
  <c r="J126" i="3"/>
  <c r="L126" i="3" s="1"/>
  <c r="N126" i="3" s="1"/>
  <c r="P126" i="3" s="1"/>
  <c r="R126" i="3" s="1"/>
  <c r="H126" i="3"/>
  <c r="G125" i="3"/>
  <c r="H125" i="3" s="1"/>
  <c r="J125" i="3" s="1"/>
  <c r="L125" i="3" s="1"/>
  <c r="N125" i="3" s="1"/>
  <c r="P125" i="3" s="1"/>
  <c r="R125" i="3" s="1"/>
  <c r="L124" i="3"/>
  <c r="N124" i="3" s="1"/>
  <c r="P124" i="3" s="1"/>
  <c r="R124" i="3" s="1"/>
  <c r="H124" i="3"/>
  <c r="J124" i="3" s="1"/>
  <c r="H123" i="3"/>
  <c r="J123" i="3" s="1"/>
  <c r="L123" i="3" s="1"/>
  <c r="N123" i="3" s="1"/>
  <c r="P123" i="3" s="1"/>
  <c r="R123" i="3" s="1"/>
  <c r="G123" i="3"/>
  <c r="H122" i="3"/>
  <c r="J122" i="3" s="1"/>
  <c r="L122" i="3" s="1"/>
  <c r="N122" i="3" s="1"/>
  <c r="P122" i="3" s="1"/>
  <c r="R122" i="3" s="1"/>
  <c r="N121" i="3"/>
  <c r="P121" i="3" s="1"/>
  <c r="R121" i="3" s="1"/>
  <c r="J121" i="3"/>
  <c r="L121" i="3" s="1"/>
  <c r="G121" i="3"/>
  <c r="H121" i="3" s="1"/>
  <c r="H120" i="3"/>
  <c r="J120" i="3" s="1"/>
  <c r="L120" i="3" s="1"/>
  <c r="N120" i="3" s="1"/>
  <c r="P120" i="3" s="1"/>
  <c r="R120" i="3" s="1"/>
  <c r="H119" i="3"/>
  <c r="J119" i="3" s="1"/>
  <c r="L119" i="3" s="1"/>
  <c r="N119" i="3" s="1"/>
  <c r="P119" i="3" s="1"/>
  <c r="R119" i="3" s="1"/>
  <c r="G119" i="3"/>
  <c r="H118" i="3"/>
  <c r="J118" i="3" s="1"/>
  <c r="L118" i="3" s="1"/>
  <c r="N118" i="3" s="1"/>
  <c r="P118" i="3" s="1"/>
  <c r="R118" i="3" s="1"/>
  <c r="G117" i="3"/>
  <c r="H117" i="3" s="1"/>
  <c r="J117" i="3" s="1"/>
  <c r="L117" i="3" s="1"/>
  <c r="N117" i="3" s="1"/>
  <c r="P117" i="3" s="1"/>
  <c r="R117" i="3" s="1"/>
  <c r="H116" i="3"/>
  <c r="J116" i="3" s="1"/>
  <c r="L116" i="3" s="1"/>
  <c r="N116" i="3" s="1"/>
  <c r="P116" i="3" s="1"/>
  <c r="R116" i="3" s="1"/>
  <c r="O115" i="3"/>
  <c r="G115" i="3"/>
  <c r="H115" i="3" s="1"/>
  <c r="J115" i="3" s="1"/>
  <c r="L115" i="3" s="1"/>
  <c r="N115" i="3" s="1"/>
  <c r="P115" i="3" s="1"/>
  <c r="R115" i="3" s="1"/>
  <c r="H114" i="3"/>
  <c r="J114" i="3" s="1"/>
  <c r="L114" i="3" s="1"/>
  <c r="N114" i="3" s="1"/>
  <c r="P114" i="3" s="1"/>
  <c r="R114" i="3" s="1"/>
  <c r="H113" i="3"/>
  <c r="J113" i="3" s="1"/>
  <c r="L113" i="3" s="1"/>
  <c r="N113" i="3" s="1"/>
  <c r="P113" i="3" s="1"/>
  <c r="R113" i="3" s="1"/>
  <c r="G113" i="3"/>
  <c r="J112" i="3"/>
  <c r="L112" i="3" s="1"/>
  <c r="N112" i="3" s="1"/>
  <c r="P112" i="3" s="1"/>
  <c r="R112" i="3" s="1"/>
  <c r="H112" i="3"/>
  <c r="G111" i="3"/>
  <c r="H111" i="3" s="1"/>
  <c r="J111" i="3" s="1"/>
  <c r="L111" i="3" s="1"/>
  <c r="N111" i="3" s="1"/>
  <c r="P111" i="3" s="1"/>
  <c r="R111" i="3" s="1"/>
  <c r="L110" i="3"/>
  <c r="N110" i="3" s="1"/>
  <c r="P110" i="3" s="1"/>
  <c r="R110" i="3" s="1"/>
  <c r="H110" i="3"/>
  <c r="J110" i="3" s="1"/>
  <c r="H109" i="3"/>
  <c r="J109" i="3" s="1"/>
  <c r="L109" i="3" s="1"/>
  <c r="N109" i="3" s="1"/>
  <c r="P109" i="3" s="1"/>
  <c r="R109" i="3" s="1"/>
  <c r="G109" i="3"/>
  <c r="J108" i="3"/>
  <c r="L108" i="3" s="1"/>
  <c r="N108" i="3" s="1"/>
  <c r="P108" i="3" s="1"/>
  <c r="R108" i="3" s="1"/>
  <c r="H108" i="3"/>
  <c r="O107" i="3"/>
  <c r="H107" i="3"/>
  <c r="J107" i="3" s="1"/>
  <c r="L107" i="3" s="1"/>
  <c r="N107" i="3" s="1"/>
  <c r="G107" i="3"/>
  <c r="J106" i="3"/>
  <c r="L106" i="3" s="1"/>
  <c r="N106" i="3" s="1"/>
  <c r="P106" i="3" s="1"/>
  <c r="R106" i="3" s="1"/>
  <c r="H106" i="3"/>
  <c r="G105" i="3"/>
  <c r="H105" i="3" s="1"/>
  <c r="J105" i="3" s="1"/>
  <c r="L105" i="3" s="1"/>
  <c r="N105" i="3" s="1"/>
  <c r="P105" i="3" s="1"/>
  <c r="R105" i="3" s="1"/>
  <c r="L104" i="3"/>
  <c r="N104" i="3" s="1"/>
  <c r="P104" i="3" s="1"/>
  <c r="R104" i="3" s="1"/>
  <c r="H104" i="3"/>
  <c r="J104" i="3" s="1"/>
  <c r="H103" i="3"/>
  <c r="J103" i="3" s="1"/>
  <c r="L103" i="3" s="1"/>
  <c r="N103" i="3" s="1"/>
  <c r="P103" i="3" s="1"/>
  <c r="R103" i="3" s="1"/>
  <c r="G103" i="3"/>
  <c r="J102" i="3"/>
  <c r="L102" i="3" s="1"/>
  <c r="N102" i="3" s="1"/>
  <c r="P102" i="3" s="1"/>
  <c r="R102" i="3" s="1"/>
  <c r="H102" i="3"/>
  <c r="J101" i="3"/>
  <c r="L101" i="3" s="1"/>
  <c r="N101" i="3" s="1"/>
  <c r="P101" i="3" s="1"/>
  <c r="R101" i="3" s="1"/>
  <c r="G101" i="3"/>
  <c r="H101" i="3" s="1"/>
  <c r="H100" i="3"/>
  <c r="J100" i="3" s="1"/>
  <c r="L100" i="3" s="1"/>
  <c r="N100" i="3" s="1"/>
  <c r="P100" i="3" s="1"/>
  <c r="R100" i="3" s="1"/>
  <c r="H99" i="3"/>
  <c r="J99" i="3" s="1"/>
  <c r="L99" i="3" s="1"/>
  <c r="N99" i="3" s="1"/>
  <c r="P99" i="3" s="1"/>
  <c r="R99" i="3" s="1"/>
  <c r="G99" i="3"/>
  <c r="J98" i="3"/>
  <c r="L98" i="3" s="1"/>
  <c r="N98" i="3" s="1"/>
  <c r="P98" i="3" s="1"/>
  <c r="R98" i="3" s="1"/>
  <c r="H98" i="3"/>
  <c r="G97" i="3"/>
  <c r="N96" i="3"/>
  <c r="P96" i="3" s="1"/>
  <c r="R96" i="3" s="1"/>
  <c r="M95" i="3"/>
  <c r="N95" i="3" s="1"/>
  <c r="P95" i="3" s="1"/>
  <c r="R95" i="3" s="1"/>
  <c r="N94" i="3"/>
  <c r="P94" i="3" s="1"/>
  <c r="R94" i="3" s="1"/>
  <c r="M93" i="3"/>
  <c r="H92" i="3"/>
  <c r="J92" i="3" s="1"/>
  <c r="L92" i="3" s="1"/>
  <c r="N92" i="3" s="1"/>
  <c r="P92" i="3" s="1"/>
  <c r="R92" i="3" s="1"/>
  <c r="O91" i="3"/>
  <c r="M91" i="3"/>
  <c r="G91" i="3"/>
  <c r="H91" i="3" s="1"/>
  <c r="J91" i="3" s="1"/>
  <c r="L91" i="3" s="1"/>
  <c r="N91" i="3" s="1"/>
  <c r="P91" i="3" s="1"/>
  <c r="R91" i="3" s="1"/>
  <c r="F91" i="3"/>
  <c r="Q89" i="3"/>
  <c r="I89" i="3"/>
  <c r="F89" i="3"/>
  <c r="H88" i="3"/>
  <c r="J88" i="3" s="1"/>
  <c r="L88" i="3" s="1"/>
  <c r="N88" i="3" s="1"/>
  <c r="P88" i="3" s="1"/>
  <c r="R88" i="3" s="1"/>
  <c r="G87" i="3"/>
  <c r="H87" i="3" s="1"/>
  <c r="J87" i="3" s="1"/>
  <c r="L87" i="3" s="1"/>
  <c r="N87" i="3" s="1"/>
  <c r="P87" i="3" s="1"/>
  <c r="R87" i="3" s="1"/>
  <c r="H86" i="3"/>
  <c r="J86" i="3" s="1"/>
  <c r="L86" i="3" s="1"/>
  <c r="N86" i="3" s="1"/>
  <c r="P86" i="3" s="1"/>
  <c r="R86" i="3" s="1"/>
  <c r="M85" i="3"/>
  <c r="G85" i="3"/>
  <c r="F85" i="3"/>
  <c r="N84" i="3"/>
  <c r="P84" i="3" s="1"/>
  <c r="R84" i="3" s="1"/>
  <c r="M83" i="3"/>
  <c r="N83" i="3" s="1"/>
  <c r="P83" i="3" s="1"/>
  <c r="R83" i="3" s="1"/>
  <c r="N82" i="3"/>
  <c r="P82" i="3" s="1"/>
  <c r="R82" i="3" s="1"/>
  <c r="M81" i="3"/>
  <c r="N81" i="3" s="1"/>
  <c r="P81" i="3" s="1"/>
  <c r="R81" i="3" s="1"/>
  <c r="N80" i="3"/>
  <c r="P80" i="3" s="1"/>
  <c r="R80" i="3" s="1"/>
  <c r="J80" i="3"/>
  <c r="L80" i="3" s="1"/>
  <c r="H80" i="3"/>
  <c r="M79" i="3"/>
  <c r="F79" i="3"/>
  <c r="H79" i="3" s="1"/>
  <c r="J79" i="3" s="1"/>
  <c r="L79" i="3" s="1"/>
  <c r="N79" i="3" s="1"/>
  <c r="P79" i="3" s="1"/>
  <c r="R79" i="3" s="1"/>
  <c r="J78" i="3"/>
  <c r="L78" i="3" s="1"/>
  <c r="N78" i="3" s="1"/>
  <c r="P78" i="3" s="1"/>
  <c r="R78" i="3" s="1"/>
  <c r="H78" i="3"/>
  <c r="F77" i="3"/>
  <c r="H77" i="3" s="1"/>
  <c r="J77" i="3" s="1"/>
  <c r="L77" i="3" s="1"/>
  <c r="N77" i="3" s="1"/>
  <c r="P77" i="3" s="1"/>
  <c r="R77" i="3" s="1"/>
  <c r="P76" i="3"/>
  <c r="R76" i="3" s="1"/>
  <c r="N76" i="3"/>
  <c r="M75" i="3"/>
  <c r="N75" i="3" s="1"/>
  <c r="P75" i="3" s="1"/>
  <c r="R75" i="3" s="1"/>
  <c r="N74" i="3"/>
  <c r="P74" i="3" s="1"/>
  <c r="R74" i="3" s="1"/>
  <c r="P73" i="3"/>
  <c r="R73" i="3" s="1"/>
  <c r="M73" i="3"/>
  <c r="N73" i="3" s="1"/>
  <c r="H72" i="3"/>
  <c r="J72" i="3" s="1"/>
  <c r="L72" i="3" s="1"/>
  <c r="N72" i="3" s="1"/>
  <c r="P72" i="3" s="1"/>
  <c r="R72" i="3" s="1"/>
  <c r="M71" i="3"/>
  <c r="F71" i="3"/>
  <c r="H70" i="3"/>
  <c r="J70" i="3" s="1"/>
  <c r="L70" i="3" s="1"/>
  <c r="N70" i="3" s="1"/>
  <c r="P70" i="3" s="1"/>
  <c r="R70" i="3" s="1"/>
  <c r="J69" i="3"/>
  <c r="L69" i="3" s="1"/>
  <c r="N69" i="3" s="1"/>
  <c r="P69" i="3" s="1"/>
  <c r="R69" i="3" s="1"/>
  <c r="H69" i="3"/>
  <c r="F69" i="3"/>
  <c r="H67" i="3"/>
  <c r="J67" i="3" s="1"/>
  <c r="L67" i="3" s="1"/>
  <c r="N67" i="3" s="1"/>
  <c r="P67" i="3" s="1"/>
  <c r="R67" i="3" s="1"/>
  <c r="M66" i="3"/>
  <c r="H66" i="3"/>
  <c r="J66" i="3" s="1"/>
  <c r="L66" i="3" s="1"/>
  <c r="F66" i="3"/>
  <c r="N65" i="3"/>
  <c r="P65" i="3" s="1"/>
  <c r="R65" i="3" s="1"/>
  <c r="M64" i="3"/>
  <c r="N64" i="3" s="1"/>
  <c r="P64" i="3" s="1"/>
  <c r="R64" i="3" s="1"/>
  <c r="R63" i="3"/>
  <c r="P63" i="3"/>
  <c r="O62" i="3"/>
  <c r="O11" i="3" s="1"/>
  <c r="H61" i="3"/>
  <c r="J61" i="3" s="1"/>
  <c r="L61" i="3" s="1"/>
  <c r="N61" i="3" s="1"/>
  <c r="P61" i="3" s="1"/>
  <c r="R61" i="3" s="1"/>
  <c r="O60" i="3"/>
  <c r="F60" i="3"/>
  <c r="H60" i="3" s="1"/>
  <c r="J60" i="3" s="1"/>
  <c r="L60" i="3" s="1"/>
  <c r="N60" i="3" s="1"/>
  <c r="P60" i="3" s="1"/>
  <c r="R60" i="3" s="1"/>
  <c r="H59" i="3"/>
  <c r="J59" i="3" s="1"/>
  <c r="L59" i="3" s="1"/>
  <c r="N59" i="3" s="1"/>
  <c r="P59" i="3" s="1"/>
  <c r="R59" i="3" s="1"/>
  <c r="F58" i="3"/>
  <c r="H58" i="3" s="1"/>
  <c r="J58" i="3" s="1"/>
  <c r="L58" i="3" s="1"/>
  <c r="N58" i="3" s="1"/>
  <c r="P58" i="3" s="1"/>
  <c r="R58" i="3" s="1"/>
  <c r="J57" i="3"/>
  <c r="L57" i="3" s="1"/>
  <c r="N57" i="3" s="1"/>
  <c r="P57" i="3" s="1"/>
  <c r="R57" i="3" s="1"/>
  <c r="I56" i="3"/>
  <c r="J56" i="3" s="1"/>
  <c r="L56" i="3" s="1"/>
  <c r="N56" i="3" s="1"/>
  <c r="P56" i="3" s="1"/>
  <c r="R56" i="3" s="1"/>
  <c r="H55" i="3"/>
  <c r="J55" i="3" s="1"/>
  <c r="L55" i="3" s="1"/>
  <c r="N55" i="3" s="1"/>
  <c r="P55" i="3" s="1"/>
  <c r="R55" i="3" s="1"/>
  <c r="I54" i="3"/>
  <c r="F54" i="3"/>
  <c r="H54" i="3" s="1"/>
  <c r="H53" i="3"/>
  <c r="J53" i="3" s="1"/>
  <c r="L53" i="3" s="1"/>
  <c r="N53" i="3" s="1"/>
  <c r="P53" i="3" s="1"/>
  <c r="R53" i="3" s="1"/>
  <c r="H52" i="3"/>
  <c r="J52" i="3" s="1"/>
  <c r="L52" i="3" s="1"/>
  <c r="N52" i="3" s="1"/>
  <c r="P52" i="3" s="1"/>
  <c r="R52" i="3" s="1"/>
  <c r="F52" i="3"/>
  <c r="J51" i="3"/>
  <c r="L51" i="3" s="1"/>
  <c r="N51" i="3" s="1"/>
  <c r="P51" i="3" s="1"/>
  <c r="R51" i="3" s="1"/>
  <c r="L50" i="3"/>
  <c r="N50" i="3" s="1"/>
  <c r="P50" i="3" s="1"/>
  <c r="R50" i="3" s="1"/>
  <c r="J50" i="3"/>
  <c r="H50" i="3"/>
  <c r="H49" i="3"/>
  <c r="J49" i="3" s="1"/>
  <c r="L49" i="3" s="1"/>
  <c r="N49" i="3" s="1"/>
  <c r="P49" i="3" s="1"/>
  <c r="R49" i="3" s="1"/>
  <c r="I48" i="3"/>
  <c r="F48" i="3"/>
  <c r="H48" i="3" s="1"/>
  <c r="H47" i="3"/>
  <c r="J47" i="3" s="1"/>
  <c r="L47" i="3" s="1"/>
  <c r="N47" i="3" s="1"/>
  <c r="P47" i="3" s="1"/>
  <c r="R47" i="3" s="1"/>
  <c r="H46" i="3"/>
  <c r="J46" i="3" s="1"/>
  <c r="L46" i="3" s="1"/>
  <c r="N46" i="3" s="1"/>
  <c r="P46" i="3" s="1"/>
  <c r="R46" i="3" s="1"/>
  <c r="F46" i="3"/>
  <c r="J45" i="3"/>
  <c r="L45" i="3" s="1"/>
  <c r="N45" i="3" s="1"/>
  <c r="P45" i="3" s="1"/>
  <c r="R45" i="3" s="1"/>
  <c r="H45" i="3"/>
  <c r="G44" i="3"/>
  <c r="H44" i="3" s="1"/>
  <c r="J44" i="3" s="1"/>
  <c r="L44" i="3" s="1"/>
  <c r="N44" i="3" s="1"/>
  <c r="P44" i="3" s="1"/>
  <c r="R44" i="3" s="1"/>
  <c r="L43" i="3"/>
  <c r="N43" i="3" s="1"/>
  <c r="P43" i="3" s="1"/>
  <c r="R43" i="3" s="1"/>
  <c r="H43" i="3"/>
  <c r="J43" i="3" s="1"/>
  <c r="G42" i="3"/>
  <c r="H42" i="3" s="1"/>
  <c r="J42" i="3" s="1"/>
  <c r="L42" i="3" s="1"/>
  <c r="N42" i="3" s="1"/>
  <c r="P42" i="3" s="1"/>
  <c r="R42" i="3" s="1"/>
  <c r="J41" i="3"/>
  <c r="L41" i="3" s="1"/>
  <c r="N41" i="3" s="1"/>
  <c r="P41" i="3" s="1"/>
  <c r="R41" i="3" s="1"/>
  <c r="H41" i="3"/>
  <c r="G40" i="3"/>
  <c r="H40" i="3" s="1"/>
  <c r="J40" i="3" s="1"/>
  <c r="L40" i="3" s="1"/>
  <c r="N40" i="3" s="1"/>
  <c r="P40" i="3" s="1"/>
  <c r="R40" i="3" s="1"/>
  <c r="J39" i="3"/>
  <c r="L39" i="3" s="1"/>
  <c r="N39" i="3" s="1"/>
  <c r="P39" i="3" s="1"/>
  <c r="R39" i="3" s="1"/>
  <c r="H39" i="3"/>
  <c r="G38" i="3"/>
  <c r="H38" i="3" s="1"/>
  <c r="J38" i="3" s="1"/>
  <c r="L38" i="3" s="1"/>
  <c r="N38" i="3" s="1"/>
  <c r="P38" i="3" s="1"/>
  <c r="R38" i="3" s="1"/>
  <c r="H37" i="3"/>
  <c r="J37" i="3" s="1"/>
  <c r="L37" i="3" s="1"/>
  <c r="N37" i="3" s="1"/>
  <c r="P37" i="3" s="1"/>
  <c r="R37" i="3" s="1"/>
  <c r="G36" i="3"/>
  <c r="H36" i="3" s="1"/>
  <c r="J36" i="3" s="1"/>
  <c r="L36" i="3" s="1"/>
  <c r="N36" i="3" s="1"/>
  <c r="P36" i="3" s="1"/>
  <c r="R36" i="3" s="1"/>
  <c r="H35" i="3"/>
  <c r="J35" i="3" s="1"/>
  <c r="L35" i="3" s="1"/>
  <c r="N35" i="3" s="1"/>
  <c r="P35" i="3" s="1"/>
  <c r="R35" i="3" s="1"/>
  <c r="G34" i="3"/>
  <c r="H34" i="3" s="1"/>
  <c r="J34" i="3" s="1"/>
  <c r="L34" i="3" s="1"/>
  <c r="N34" i="3" s="1"/>
  <c r="P34" i="3" s="1"/>
  <c r="R34" i="3" s="1"/>
  <c r="H33" i="3"/>
  <c r="J33" i="3" s="1"/>
  <c r="L33" i="3" s="1"/>
  <c r="N33" i="3" s="1"/>
  <c r="P33" i="3" s="1"/>
  <c r="R33" i="3" s="1"/>
  <c r="G32" i="3"/>
  <c r="H32" i="3" s="1"/>
  <c r="J32" i="3" s="1"/>
  <c r="L32" i="3" s="1"/>
  <c r="N32" i="3" s="1"/>
  <c r="P32" i="3" s="1"/>
  <c r="R32" i="3" s="1"/>
  <c r="H31" i="3"/>
  <c r="J31" i="3" s="1"/>
  <c r="L31" i="3" s="1"/>
  <c r="N31" i="3" s="1"/>
  <c r="P31" i="3" s="1"/>
  <c r="R31" i="3" s="1"/>
  <c r="G30" i="3"/>
  <c r="H30" i="3" s="1"/>
  <c r="J30" i="3" s="1"/>
  <c r="L30" i="3" s="1"/>
  <c r="N30" i="3" s="1"/>
  <c r="P30" i="3" s="1"/>
  <c r="R30" i="3" s="1"/>
  <c r="H29" i="3"/>
  <c r="J29" i="3" s="1"/>
  <c r="L29" i="3" s="1"/>
  <c r="N29" i="3" s="1"/>
  <c r="P29" i="3" s="1"/>
  <c r="R29" i="3" s="1"/>
  <c r="H28" i="3"/>
  <c r="J28" i="3" s="1"/>
  <c r="L28" i="3" s="1"/>
  <c r="N28" i="3" s="1"/>
  <c r="P28" i="3" s="1"/>
  <c r="R28" i="3" s="1"/>
  <c r="G28" i="3"/>
  <c r="H27" i="3"/>
  <c r="J27" i="3" s="1"/>
  <c r="L27" i="3" s="1"/>
  <c r="N27" i="3" s="1"/>
  <c r="P27" i="3" s="1"/>
  <c r="R27" i="3" s="1"/>
  <c r="M26" i="3"/>
  <c r="I26" i="3"/>
  <c r="G26" i="3"/>
  <c r="F26" i="3"/>
  <c r="H26" i="3" s="1"/>
  <c r="J25" i="3"/>
  <c r="L25" i="3" s="1"/>
  <c r="N25" i="3" s="1"/>
  <c r="P25" i="3" s="1"/>
  <c r="R25" i="3" s="1"/>
  <c r="H25" i="3"/>
  <c r="G24" i="3"/>
  <c r="H24" i="3" s="1"/>
  <c r="J24" i="3" s="1"/>
  <c r="L24" i="3" s="1"/>
  <c r="N24" i="3" s="1"/>
  <c r="P24" i="3" s="1"/>
  <c r="R24" i="3" s="1"/>
  <c r="L23" i="3"/>
  <c r="N23" i="3" s="1"/>
  <c r="P23" i="3" s="1"/>
  <c r="R23" i="3" s="1"/>
  <c r="J23" i="3"/>
  <c r="H23" i="3"/>
  <c r="G22" i="3"/>
  <c r="H22" i="3" s="1"/>
  <c r="J22" i="3" s="1"/>
  <c r="L22" i="3" s="1"/>
  <c r="N22" i="3" s="1"/>
  <c r="P22" i="3" s="1"/>
  <c r="R22" i="3" s="1"/>
  <c r="L21" i="3"/>
  <c r="N21" i="3" s="1"/>
  <c r="P21" i="3" s="1"/>
  <c r="R21" i="3" s="1"/>
  <c r="J21" i="3"/>
  <c r="H21" i="3"/>
  <c r="M20" i="3"/>
  <c r="G20" i="3"/>
  <c r="H20" i="3" s="1"/>
  <c r="J20" i="3" s="1"/>
  <c r="L20" i="3" s="1"/>
  <c r="N20" i="3" s="1"/>
  <c r="P20" i="3" s="1"/>
  <c r="R20" i="3" s="1"/>
  <c r="J19" i="3"/>
  <c r="L19" i="3" s="1"/>
  <c r="N19" i="3" s="1"/>
  <c r="P19" i="3" s="1"/>
  <c r="R19" i="3" s="1"/>
  <c r="H19" i="3"/>
  <c r="G18" i="3"/>
  <c r="H18" i="3" s="1"/>
  <c r="J18" i="3" s="1"/>
  <c r="L18" i="3" s="1"/>
  <c r="N18" i="3" s="1"/>
  <c r="P18" i="3" s="1"/>
  <c r="R18" i="3" s="1"/>
  <c r="J17" i="3"/>
  <c r="L17" i="3" s="1"/>
  <c r="N17" i="3" s="1"/>
  <c r="P17" i="3" s="1"/>
  <c r="R17" i="3" s="1"/>
  <c r="H17" i="3"/>
  <c r="H16" i="3"/>
  <c r="J16" i="3" s="1"/>
  <c r="L16" i="3" s="1"/>
  <c r="N16" i="3" s="1"/>
  <c r="P16" i="3" s="1"/>
  <c r="R16" i="3" s="1"/>
  <c r="M15" i="3"/>
  <c r="M11" i="3" s="1"/>
  <c r="G15" i="3"/>
  <c r="F15" i="3"/>
  <c r="H15" i="3" s="1"/>
  <c r="J15" i="3" s="1"/>
  <c r="L15" i="3" s="1"/>
  <c r="N15" i="3" s="1"/>
  <c r="P15" i="3" s="1"/>
  <c r="R15" i="3" s="1"/>
  <c r="H14" i="3"/>
  <c r="J14" i="3" s="1"/>
  <c r="L14" i="3" s="1"/>
  <c r="N14" i="3" s="1"/>
  <c r="P14" i="3" s="1"/>
  <c r="R14" i="3" s="1"/>
  <c r="H13" i="3"/>
  <c r="J13" i="3" s="1"/>
  <c r="L13" i="3" s="1"/>
  <c r="N13" i="3" s="1"/>
  <c r="P13" i="3" s="1"/>
  <c r="R13" i="3" s="1"/>
  <c r="F12" i="3"/>
  <c r="Q10" i="3"/>
  <c r="K10" i="3"/>
  <c r="H225" i="3" l="1"/>
  <c r="J225" i="3" s="1"/>
  <c r="L225" i="3" s="1"/>
  <c r="N225" i="3" s="1"/>
  <c r="P225" i="3" s="1"/>
  <c r="R225" i="3" s="1"/>
  <c r="G68" i="3"/>
  <c r="P62" i="3"/>
  <c r="R62" i="3" s="1"/>
  <c r="J48" i="3"/>
  <c r="L48" i="3" s="1"/>
  <c r="N48" i="3" s="1"/>
  <c r="P48" i="3" s="1"/>
  <c r="R48" i="3" s="1"/>
  <c r="N66" i="3"/>
  <c r="P66" i="3" s="1"/>
  <c r="R66" i="3" s="1"/>
  <c r="I11" i="3"/>
  <c r="I10" i="3" s="1"/>
  <c r="F68" i="3"/>
  <c r="H12" i="3"/>
  <c r="J12" i="3" s="1"/>
  <c r="L12" i="3" s="1"/>
  <c r="N12" i="3" s="1"/>
  <c r="P12" i="3" s="1"/>
  <c r="R12" i="3" s="1"/>
  <c r="F11" i="3"/>
  <c r="G11" i="3"/>
  <c r="H71" i="3"/>
  <c r="J71" i="3" s="1"/>
  <c r="L71" i="3" s="1"/>
  <c r="N71" i="3" s="1"/>
  <c r="P71" i="3" s="1"/>
  <c r="R71" i="3" s="1"/>
  <c r="O90" i="3"/>
  <c r="H193" i="3"/>
  <c r="J193" i="3" s="1"/>
  <c r="L193" i="3" s="1"/>
  <c r="N193" i="3" s="1"/>
  <c r="P193" i="3" s="1"/>
  <c r="R193" i="3" s="1"/>
  <c r="G178" i="3"/>
  <c r="H178" i="3" s="1"/>
  <c r="J178" i="3" s="1"/>
  <c r="L178" i="3" s="1"/>
  <c r="N178" i="3" s="1"/>
  <c r="P178" i="3" s="1"/>
  <c r="R178" i="3" s="1"/>
  <c r="N197" i="3"/>
  <c r="P197" i="3" s="1"/>
  <c r="R197" i="3" s="1"/>
  <c r="M178" i="3"/>
  <c r="J26" i="3"/>
  <c r="L26" i="3" s="1"/>
  <c r="N26" i="3" s="1"/>
  <c r="P26" i="3" s="1"/>
  <c r="R26" i="3" s="1"/>
  <c r="M90" i="3"/>
  <c r="M89" i="3" s="1"/>
  <c r="N93" i="3"/>
  <c r="P93" i="3" s="1"/>
  <c r="R93" i="3" s="1"/>
  <c r="G199" i="3"/>
  <c r="H199" i="3" s="1"/>
  <c r="J199" i="3" s="1"/>
  <c r="H200" i="3"/>
  <c r="J200" i="3" s="1"/>
  <c r="L200" i="3" s="1"/>
  <c r="N200" i="3" s="1"/>
  <c r="P200" i="3" s="1"/>
  <c r="R200" i="3" s="1"/>
  <c r="L214" i="3"/>
  <c r="N214" i="3" s="1"/>
  <c r="P214" i="3" s="1"/>
  <c r="R214" i="3" s="1"/>
  <c r="K199" i="3"/>
  <c r="G224" i="3"/>
  <c r="H224" i="3" s="1"/>
  <c r="J224" i="3" s="1"/>
  <c r="L224" i="3" s="1"/>
  <c r="N224" i="3" s="1"/>
  <c r="P224" i="3" s="1"/>
  <c r="R224" i="3" s="1"/>
  <c r="H227" i="3"/>
  <c r="J227" i="3" s="1"/>
  <c r="L227" i="3" s="1"/>
  <c r="N227" i="3" s="1"/>
  <c r="P227" i="3" s="1"/>
  <c r="R227" i="3" s="1"/>
  <c r="J54" i="3"/>
  <c r="L54" i="3" s="1"/>
  <c r="N54" i="3" s="1"/>
  <c r="P54" i="3" s="1"/>
  <c r="R54" i="3" s="1"/>
  <c r="M68" i="3"/>
  <c r="H85" i="3"/>
  <c r="J85" i="3" s="1"/>
  <c r="L85" i="3" s="1"/>
  <c r="N85" i="3" s="1"/>
  <c r="P85" i="3" s="1"/>
  <c r="R85" i="3" s="1"/>
  <c r="H97" i="3"/>
  <c r="J97" i="3" s="1"/>
  <c r="L97" i="3" s="1"/>
  <c r="N97" i="3" s="1"/>
  <c r="P97" i="3" s="1"/>
  <c r="R97" i="3" s="1"/>
  <c r="G90" i="3"/>
  <c r="P107" i="3"/>
  <c r="R107" i="3" s="1"/>
  <c r="P139" i="3"/>
  <c r="R139" i="3" s="1"/>
  <c r="G165" i="3"/>
  <c r="H165" i="3" s="1"/>
  <c r="J165" i="3" s="1"/>
  <c r="L165" i="3" s="1"/>
  <c r="N165" i="3" s="1"/>
  <c r="P165" i="3" s="1"/>
  <c r="R165" i="3" s="1"/>
  <c r="H170" i="3"/>
  <c r="J170" i="3" s="1"/>
  <c r="L170" i="3" s="1"/>
  <c r="N170" i="3" s="1"/>
  <c r="P170" i="3" s="1"/>
  <c r="R170" i="3" s="1"/>
  <c r="P249" i="3"/>
  <c r="R249" i="3" s="1"/>
  <c r="O248" i="3"/>
  <c r="P248" i="3" s="1"/>
  <c r="R248" i="3" s="1"/>
  <c r="R244" i="3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2" i="2" s="1"/>
  <c r="E27" i="2"/>
  <c r="E26" i="2"/>
  <c r="E22" i="2"/>
  <c r="E21" i="2"/>
  <c r="E20" i="2"/>
  <c r="E19" i="2"/>
  <c r="D18" i="2"/>
  <c r="C18" i="2"/>
  <c r="E18" i="2" s="1"/>
  <c r="E16" i="2"/>
  <c r="E15" i="2"/>
  <c r="E14" i="2"/>
  <c r="D13" i="2"/>
  <c r="E13" i="2" s="1"/>
  <c r="C13" i="2"/>
  <c r="E12" i="2"/>
  <c r="E11" i="2"/>
  <c r="E10" i="2"/>
  <c r="E9" i="2"/>
  <c r="D8" i="2"/>
  <c r="D7" i="2" s="1"/>
  <c r="C8" i="2"/>
  <c r="E8" i="2" s="1"/>
  <c r="E6" i="2"/>
  <c r="E5" i="2"/>
  <c r="E4" i="2"/>
  <c r="D3" i="2"/>
  <c r="D17" i="2" s="1"/>
  <c r="D23" i="2" s="1"/>
  <c r="C3" i="2"/>
  <c r="M10" i="3" l="1"/>
  <c r="H68" i="3"/>
  <c r="J68" i="3" s="1"/>
  <c r="L68" i="3" s="1"/>
  <c r="N68" i="3" s="1"/>
  <c r="P68" i="3" s="1"/>
  <c r="R68" i="3" s="1"/>
  <c r="H90" i="3"/>
  <c r="G89" i="3"/>
  <c r="G10" i="3" s="1"/>
  <c r="H11" i="3"/>
  <c r="F10" i="3"/>
  <c r="L199" i="3"/>
  <c r="N199" i="3" s="1"/>
  <c r="P199" i="3" s="1"/>
  <c r="R199" i="3" s="1"/>
  <c r="O89" i="3"/>
  <c r="O10" i="3" s="1"/>
  <c r="C23" i="2"/>
  <c r="E23" i="2" s="1"/>
  <c r="E3" i="2"/>
  <c r="C7" i="2"/>
  <c r="J90" i="3" l="1"/>
  <c r="H89" i="3"/>
  <c r="H10" i="3"/>
  <c r="J11" i="3"/>
  <c r="E7" i="2"/>
  <c r="C17" i="2"/>
  <c r="E17" i="2" s="1"/>
  <c r="J89" i="3" l="1"/>
  <c r="L89" i="3" s="1"/>
  <c r="N89" i="3" s="1"/>
  <c r="P89" i="3" s="1"/>
  <c r="R89" i="3" s="1"/>
  <c r="L90" i="3"/>
  <c r="N90" i="3" s="1"/>
  <c r="P90" i="3" s="1"/>
  <c r="R90" i="3" s="1"/>
  <c r="L11" i="3"/>
  <c r="N11" i="3" s="1"/>
  <c r="P11" i="3" s="1"/>
  <c r="R11" i="3" s="1"/>
  <c r="J10" i="3" l="1"/>
  <c r="L10" i="3" s="1"/>
  <c r="N10" i="3" s="1"/>
  <c r="P10" i="3" s="1"/>
  <c r="R10" i="3" s="1"/>
</calcChain>
</file>

<file path=xl/sharedStrings.xml><?xml version="1.0" encoding="utf-8"?>
<sst xmlns="http://schemas.openxmlformats.org/spreadsheetml/2006/main" count="1036" uniqueCount="340">
  <si>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</si>
  <si>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</si>
  <si>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</si>
  <si>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</si>
  <si>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</si>
  <si>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</si>
  <si>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</si>
  <si>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</si>
  <si>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</si>
  <si>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</si>
  <si>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</si>
  <si>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</si>
  <si>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</si>
  <si>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</si>
  <si>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</si>
  <si>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</si>
  <si>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</si>
  <si>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</si>
  <si>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</si>
  <si>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</si>
  <si>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</si>
  <si>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</si>
  <si>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</si>
  <si>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</si>
  <si>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</si>
  <si>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</si>
  <si>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</si>
  <si>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</si>
  <si>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</si>
  <si>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</si>
  <si>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</si>
  <si>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</si>
  <si>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</si>
  <si>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</si>
  <si>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</si>
  <si>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</si>
  <si>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</si>
  <si>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</si>
  <si>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</si>
  <si>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</si>
  <si>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</si>
  <si>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</si>
  <si>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</si>
  <si>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</si>
  <si>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</si>
  <si>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</si>
  <si>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</si>
  <si>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</si>
  <si>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</si>
  <si>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</si>
  <si>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</si>
  <si>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</si>
  <si>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</si>
  <si>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</si>
  <si>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</si>
  <si>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</si>
  <si>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</si>
  <si>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</si>
  <si>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</si>
  <si>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</si>
  <si>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</si>
  <si>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 ZR-RO č. 233/15</t>
  </si>
  <si>
    <t>ZR-RO č. 233/15</t>
  </si>
  <si>
    <t>Změna rozpočtu - rozpočtové opatření č. 233/15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</si>
  <si>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</si>
  <si>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</si>
  <si>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</si>
  <si>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</si>
  <si>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</si>
  <si>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</si>
  <si>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</si>
  <si>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</si>
  <si>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</si>
  <si>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</si>
  <si>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</si>
  <si>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</si>
  <si>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</si>
  <si>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</si>
  <si>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</si>
  <si>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</si>
  <si>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</si>
  <si>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</si>
  <si>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</si>
  <si>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</si>
  <si>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</si>
  <si>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</si>
  <si>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</si>
  <si>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</si>
  <si>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</si>
  <si>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</si>
  <si>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</si>
  <si>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</si>
  <si>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</si>
  <si>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</si>
  <si>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</si>
  <si>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</si>
  <si>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</si>
  <si>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</si>
  <si>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</si>
  <si>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</si>
  <si>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</si>
  <si>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</si>
  <si>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</si>
  <si>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</si>
  <si>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</si>
  <si>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</si>
  <si>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</si>
  <si>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</si>
  <si>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</si>
  <si>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</si>
  <si>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</si>
  <si>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</si>
  <si>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</si>
  <si>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</si>
  <si>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</si>
  <si>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</si>
  <si>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</si>
  <si>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</si>
  <si>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</si>
  <si>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</si>
  <si>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</si>
  <si>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</si>
  <si>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</si>
  <si>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</si>
  <si>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</si>
  <si>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</si>
  <si>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</si>
  <si>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</si>
  <si>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</si>
  <si>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</si>
  <si>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</si>
  <si>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</si>
  <si>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</si>
  <si>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</si>
  <si>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</si>
  <si>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</si>
  <si>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</si>
  <si>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</si>
  <si>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</si>
  <si>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</si>
  <si>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</si>
  <si>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</si>
  <si>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</si>
  <si>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</si>
  <si>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</si>
  <si>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</si>
  <si>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</si>
  <si>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</si>
  <si>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</si>
  <si>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</si>
  <si>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</si>
  <si>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</si>
  <si>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</si>
  <si>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</si>
  <si>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</si>
  <si>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</si>
  <si>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</si>
  <si>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</si>
  <si>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</si>
  <si>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</si>
  <si>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</si>
  <si>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</si>
  <si>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</si>
  <si>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</si>
  <si>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</si>
  <si>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</si>
  <si>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</si>
  <si>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</si>
  <si>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</si>
  <si>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</si>
  <si>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</si>
  <si>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</si>
  <si>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</si>
  <si>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</si>
  <si>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</si>
  <si>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</si>
  <si>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</si>
  <si>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</si>
  <si>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</si>
  <si>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</si>
  <si>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</si>
  <si>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</si>
  <si>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</si>
  <si>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</si>
  <si>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</si>
  <si>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</si>
  <si>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</si>
  <si>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</si>
  <si>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</si>
  <si>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</si>
  <si>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</si>
  <si>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</si>
  <si>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</si>
  <si>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</si>
  <si>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</si>
  <si>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</si>
  <si>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</si>
  <si>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</si>
  <si>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</si>
  <si>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</si>
  <si>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</si>
  <si>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</si>
  <si>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</si>
  <si>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</si>
  <si>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</si>
  <si>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</si>
  <si>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</si>
  <si>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</si>
  <si>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</si>
  <si>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</si>
  <si>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</si>
  <si>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</si>
  <si>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</si>
  <si>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</si>
  <si>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</si>
  <si>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</si>
  <si>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</si>
  <si>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</si>
  <si>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</si>
  <si>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</si>
  <si>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</si>
  <si>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</si>
  <si>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</si>
  <si>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</si>
  <si>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</si>
  <si>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</si>
  <si>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</si>
  <si>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</si>
  <si>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</si>
  <si>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</si>
  <si>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</si>
  <si>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</si>
  <si>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</si>
  <si>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</si>
  <si>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</si>
  <si>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</si>
  <si>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</si>
  <si>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</si>
  <si>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</si>
  <si>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</si>
  <si>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</si>
  <si>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</si>
  <si>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</si>
  <si>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</si>
  <si>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</si>
  <si>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</si>
  <si>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</si>
  <si>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</si>
  <si>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</si>
  <si>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</si>
  <si>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</si>
  <si>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</si>
  <si>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</si>
  <si>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</si>
  <si>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</si>
  <si>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</si>
  <si>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</si>
  <si>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</si>
  <si>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</si>
  <si>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</si>
  <si>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</si>
  <si>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</si>
  <si>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</si>
  <si>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</si>
  <si>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</si>
  <si>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</si>
  <si>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</si>
  <si>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</si>
  <si>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</si>
  <si>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</si>
  <si>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</si>
  <si>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</si>
  <si>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</si>
  <si>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</si>
  <si>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</si>
  <si>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</si>
  <si>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</si>
  <si>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</si>
  <si>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</si>
  <si>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</si>
  <si>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</si>
  <si>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</si>
  <si>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</si>
  <si>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</si>
  <si>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</si>
  <si>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</si>
  <si>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</si>
  <si>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</si>
  <si>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</si>
  <si>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</si>
  <si>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</si>
  <si>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</si>
  <si>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</si>
  <si>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</si>
  <si>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</si>
  <si>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</si>
  <si>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</si>
  <si>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</si>
  <si>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</si>
  <si>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</si>
  <si>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</si>
  <si>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</si>
  <si>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</si>
  <si>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</si>
  <si>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</si>
  <si>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</si>
  <si>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</si>
  <si>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</si>
  <si>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</si>
  <si>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</si>
  <si>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</si>
  <si>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</si>
  <si>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</si>
  <si>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</si>
  <si>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</si>
  <si>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</si>
  <si>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</si>
  <si>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</si>
  <si>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</si>
  <si>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</si>
  <si>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</si>
  <si>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</si>
  <si>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</si>
  <si>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</si>
  <si>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</si>
  <si>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</si>
  <si>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</si>
  <si>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</si>
  <si>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</si>
  <si>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</si>
  <si>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</si>
  <si>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</si>
  <si>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</si>
  <si>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</si>
  <si>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</si>
  <si>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</si>
  <si>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>04801990000</t>
  </si>
  <si>
    <t>Česká olympijská a.s., Praha, Benešovská 1925/6 - Olympijský víceboj, Odznak všestrannosti olympijských vítězů</t>
  </si>
  <si>
    <t xml:space="preserve">Program na podporu sportovních činností dětí a mládeže </t>
  </si>
  <si>
    <t>04801960000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</si>
</sst>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5">
    <xf numFmtId="0" fontId="0" fillId="0" borderId="0" xfId="0"/>
    <xf numFmtId="0" fontId="2" fillId="0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0" fillId="0" borderId="0" xfId="0" applyNumberFormat="1"/>
    <xf numFmtId="4" fontId="5" fillId="0" borderId="6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0" xfId="1" applyFont="1"/>
    <xf numFmtId="0" fontId="6" fillId="3" borderId="0" xfId="1" applyFill="1"/>
    <xf numFmtId="4" fontId="6" fillId="3" borderId="0" xfId="1" applyNumberFormat="1" applyFill="1"/>
    <xf numFmtId="0" fontId="8" fillId="3" borderId="0" xfId="1" applyFont="1" applyFill="1" applyAlignment="1">
      <alignment horizontal="right"/>
    </xf>
    <xf numFmtId="0" fontId="8" fillId="3" borderId="0" xfId="1" applyFont="1" applyFill="1"/>
    <xf numFmtId="0" fontId="7" fillId="3" borderId="0" xfId="5" applyFill="1"/>
    <xf numFmtId="0" fontId="6" fillId="3" borderId="0" xfId="2" applyFill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8" fillId="3" borderId="0" xfId="6" applyFont="1" applyFill="1" applyBorder="1" applyAlignment="1">
      <alignment horizontal="center"/>
    </xf>
    <xf numFmtId="0" fontId="8" fillId="3" borderId="0" xfId="6" applyFont="1" applyFill="1" applyBorder="1"/>
    <xf numFmtId="4" fontId="8" fillId="3" borderId="0" xfId="6" applyNumberFormat="1" applyFont="1" applyFill="1" applyBorder="1"/>
    <xf numFmtId="165" fontId="8" fillId="3" borderId="0" xfId="6" applyNumberFormat="1" applyFont="1" applyFill="1" applyBorder="1"/>
    <xf numFmtId="0" fontId="6" fillId="3" borderId="0" xfId="1" applyFill="1" applyBorder="1"/>
    <xf numFmtId="0" fontId="8" fillId="3" borderId="0" xfId="1" applyFont="1" applyFill="1" applyBorder="1"/>
    <xf numFmtId="0" fontId="6" fillId="3" borderId="0" xfId="6" applyFill="1"/>
    <xf numFmtId="4" fontId="6" fillId="3" borderId="0" xfId="6" applyNumberFormat="1" applyFill="1"/>
    <xf numFmtId="0" fontId="12" fillId="3" borderId="0" xfId="6" applyFont="1" applyFill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3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3" applyFont="1" applyFill="1" applyBorder="1" applyAlignment="1">
      <alignment horizontal="center" vertical="center"/>
    </xf>
    <xf numFmtId="0" fontId="12" fillId="3" borderId="20" xfId="3" applyFont="1" applyFill="1" applyBorder="1" applyAlignment="1">
      <alignment horizontal="center" vertical="center"/>
    </xf>
    <xf numFmtId="0" fontId="12" fillId="3" borderId="21" xfId="3" applyFont="1" applyFill="1" applyBorder="1" applyAlignment="1">
      <alignment horizontal="center" vertical="center"/>
    </xf>
    <xf numFmtId="0" fontId="13" fillId="3" borderId="2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165" fontId="12" fillId="3" borderId="14" xfId="1" applyNumberFormat="1" applyFont="1" applyFill="1" applyBorder="1"/>
    <xf numFmtId="0" fontId="12" fillId="3" borderId="5" xfId="6" applyFont="1" applyFill="1" applyBorder="1" applyAlignment="1">
      <alignment horizontal="center" vertical="center"/>
    </xf>
    <xf numFmtId="49" fontId="12" fillId="3" borderId="24" xfId="6" applyNumberFormat="1" applyFont="1" applyFill="1" applyBorder="1" applyAlignment="1">
      <alignment horizontal="center" vertical="center"/>
    </xf>
    <xf numFmtId="0" fontId="12" fillId="3" borderId="6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vertical="center" wrapText="1"/>
    </xf>
    <xf numFmtId="4" fontId="12" fillId="3" borderId="26" xfId="6" applyNumberFormat="1" applyFont="1" applyFill="1" applyBorder="1" applyAlignment="1">
      <alignment horizontal="right"/>
    </xf>
    <xf numFmtId="4" fontId="12" fillId="3" borderId="26" xfId="1" applyNumberFormat="1" applyFont="1" applyFill="1" applyBorder="1"/>
    <xf numFmtId="165" fontId="12" fillId="3" borderId="26" xfId="1" applyNumberFormat="1" applyFont="1" applyFill="1" applyBorder="1"/>
    <xf numFmtId="0" fontId="16" fillId="3" borderId="8" xfId="6" applyFont="1" applyFill="1" applyBorder="1" applyAlignment="1">
      <alignment horizontal="center" vertical="center"/>
    </xf>
    <xf numFmtId="49" fontId="16" fillId="3" borderId="27" xfId="6" applyNumberFormat="1" applyFont="1" applyFill="1" applyBorder="1" applyAlignment="1">
      <alignment horizontal="center" vertical="center"/>
    </xf>
    <xf numFmtId="0" fontId="16" fillId="3" borderId="9" xfId="6" applyFont="1" applyFill="1" applyBorder="1" applyAlignment="1">
      <alignment horizontal="center" vertical="center"/>
    </xf>
    <xf numFmtId="0" fontId="8" fillId="3" borderId="28" xfId="6" applyFont="1" applyFill="1" applyBorder="1" applyAlignment="1">
      <alignment horizontal="center" vertical="center"/>
    </xf>
    <xf numFmtId="0" fontId="8" fillId="3" borderId="28" xfId="6" applyFont="1" applyFill="1" applyBorder="1" applyAlignment="1">
      <alignment vertical="center"/>
    </xf>
    <xf numFmtId="4" fontId="8" fillId="3" borderId="29" xfId="6" applyNumberFormat="1" applyFont="1" applyFill="1" applyBorder="1" applyAlignment="1">
      <alignment horizontal="right"/>
    </xf>
    <xf numFmtId="4" fontId="8" fillId="3" borderId="30" xfId="6" applyNumberFormat="1" applyFont="1" applyFill="1" applyBorder="1" applyAlignment="1">
      <alignment horizontal="right"/>
    </xf>
    <xf numFmtId="4" fontId="8" fillId="3" borderId="30" xfId="1" applyNumberFormat="1" applyFont="1" applyFill="1" applyBorder="1"/>
    <xf numFmtId="165" fontId="8" fillId="3" borderId="30" xfId="1" applyNumberFormat="1" applyFont="1" applyFill="1" applyBorder="1"/>
    <xf numFmtId="4" fontId="12" fillId="3" borderId="30" xfId="6" applyNumberFormat="1" applyFont="1" applyFill="1" applyBorder="1" applyAlignment="1">
      <alignment horizontal="right"/>
    </xf>
    <xf numFmtId="4" fontId="12" fillId="3" borderId="30" xfId="1" applyNumberFormat="1" applyFont="1" applyFill="1" applyBorder="1"/>
    <xf numFmtId="165" fontId="12" fillId="3" borderId="30" xfId="1" applyNumberFormat="1" applyFont="1" applyFill="1" applyBorder="1"/>
    <xf numFmtId="0" fontId="8" fillId="3" borderId="25" xfId="6" applyFont="1" applyFill="1" applyBorder="1" applyAlignment="1">
      <alignment horizontal="center" vertical="center"/>
    </xf>
    <xf numFmtId="0" fontId="8" fillId="3" borderId="25" xfId="6" applyFont="1" applyFill="1" applyBorder="1" applyAlignment="1">
      <alignment vertical="center"/>
    </xf>
    <xf numFmtId="0" fontId="12" fillId="3" borderId="8" xfId="6" applyFont="1" applyFill="1" applyBorder="1" applyAlignment="1">
      <alignment horizontal="center"/>
    </xf>
    <xf numFmtId="49" fontId="12" fillId="3" borderId="9" xfId="6" applyNumberFormat="1" applyFont="1" applyFill="1" applyBorder="1" applyAlignment="1">
      <alignment horizontal="center"/>
    </xf>
    <xf numFmtId="0" fontId="12" fillId="3" borderId="9" xfId="6" applyFont="1" applyFill="1" applyBorder="1" applyAlignment="1">
      <alignment horizontal="center"/>
    </xf>
    <xf numFmtId="0" fontId="12" fillId="3" borderId="28" xfId="6" applyFont="1" applyFill="1" applyBorder="1" applyAlignment="1">
      <alignment wrapText="1"/>
    </xf>
    <xf numFmtId="4" fontId="12" fillId="3" borderId="30" xfId="0" applyNumberFormat="1" applyFont="1" applyFill="1" applyBorder="1" applyAlignment="1">
      <alignment horizontal="right" wrapText="1"/>
    </xf>
    <xf numFmtId="4" fontId="12" fillId="3" borderId="30" xfId="0" applyNumberFormat="1" applyFont="1" applyFill="1" applyBorder="1" applyAlignment="1">
      <alignment horizontal="right"/>
    </xf>
    <xf numFmtId="0" fontId="16" fillId="3" borderId="8" xfId="6" applyFont="1" applyFill="1" applyBorder="1" applyAlignment="1">
      <alignment horizontal="center"/>
    </xf>
    <xf numFmtId="49" fontId="8" fillId="3" borderId="9" xfId="6" applyNumberFormat="1" applyFont="1" applyFill="1" applyBorder="1" applyAlignment="1">
      <alignment horizontal="center"/>
    </xf>
    <xf numFmtId="0" fontId="16" fillId="3" borderId="9" xfId="6" applyFont="1" applyFill="1" applyBorder="1" applyAlignment="1">
      <alignment horizontal="center"/>
    </xf>
    <xf numFmtId="0" fontId="8" fillId="3" borderId="9" xfId="6" applyFont="1" applyFill="1" applyBorder="1" applyAlignment="1">
      <alignment horizontal="center"/>
    </xf>
    <xf numFmtId="0" fontId="8" fillId="3" borderId="28" xfId="6" applyFont="1" applyFill="1" applyBorder="1" applyAlignment="1">
      <alignment wrapText="1"/>
    </xf>
    <xf numFmtId="4" fontId="8" fillId="3" borderId="30" xfId="0" applyNumberFormat="1" applyFont="1" applyFill="1" applyBorder="1" applyAlignment="1">
      <alignment horizontal="right" wrapText="1"/>
    </xf>
    <xf numFmtId="4" fontId="8" fillId="3" borderId="30" xfId="0" applyNumberFormat="1" applyFont="1" applyFill="1" applyBorder="1" applyAlignment="1">
      <alignment horizontal="right"/>
    </xf>
    <xf numFmtId="49" fontId="16" fillId="3" borderId="9" xfId="6" applyNumberFormat="1" applyFont="1" applyFill="1" applyBorder="1" applyAlignment="1">
      <alignment horizontal="center"/>
    </xf>
    <xf numFmtId="49" fontId="12" fillId="3" borderId="28" xfId="1" applyNumberFormat="1" applyFont="1" applyFill="1" applyBorder="1" applyAlignment="1">
      <alignment horizontal="center" vertical="center" wrapText="1"/>
    </xf>
    <xf numFmtId="0" fontId="12" fillId="3" borderId="28" xfId="1" applyFont="1" applyFill="1" applyBorder="1" applyAlignment="1">
      <alignment vertical="center" wrapText="1"/>
    </xf>
    <xf numFmtId="0" fontId="8" fillId="3" borderId="8" xfId="1" applyFont="1" applyFill="1" applyBorder="1" applyAlignment="1">
      <alignment horizontal="center" vertical="center" wrapText="1"/>
    </xf>
    <xf numFmtId="49" fontId="8" fillId="3" borderId="28" xfId="1" applyNumberFormat="1" applyFont="1" applyFill="1" applyBorder="1" applyAlignment="1">
      <alignment horizontal="center" vertical="center" wrapText="1"/>
    </xf>
    <xf numFmtId="4" fontId="12" fillId="3" borderId="30" xfId="0" applyNumberFormat="1" applyFont="1" applyFill="1" applyBorder="1"/>
    <xf numFmtId="0" fontId="16" fillId="3" borderId="28" xfId="6" applyFont="1" applyFill="1" applyBorder="1" applyAlignment="1">
      <alignment horizontal="center" vertical="center"/>
    </xf>
    <xf numFmtId="4" fontId="8" fillId="3" borderId="30" xfId="0" applyNumberFormat="1" applyFont="1" applyFill="1" applyBorder="1"/>
    <xf numFmtId="0" fontId="12" fillId="3" borderId="31" xfId="1" applyFont="1" applyFill="1" applyBorder="1" applyAlignment="1">
      <alignment horizontal="center" vertical="center" wrapText="1"/>
    </xf>
    <xf numFmtId="49" fontId="12" fillId="3" borderId="9" xfId="1" applyNumberFormat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vertical="center" wrapText="1"/>
    </xf>
    <xf numFmtId="0" fontId="8" fillId="3" borderId="31" xfId="1" applyFont="1" applyFill="1" applyBorder="1" applyAlignment="1">
      <alignment horizontal="center" vertical="center" wrapText="1"/>
    </xf>
    <xf numFmtId="49" fontId="8" fillId="3" borderId="9" xfId="1" applyNumberFormat="1" applyFont="1" applyFill="1" applyBorder="1" applyAlignment="1">
      <alignment horizontal="center" vertical="center" wrapText="1"/>
    </xf>
    <xf numFmtId="0" fontId="8" fillId="3" borderId="32" xfId="6" applyFont="1" applyFill="1" applyBorder="1" applyAlignment="1">
      <alignment wrapText="1"/>
    </xf>
    <xf numFmtId="0" fontId="12" fillId="3" borderId="8" xfId="6" applyFont="1" applyFill="1" applyBorder="1" applyAlignment="1">
      <alignment horizontal="center" vertical="center"/>
    </xf>
    <xf numFmtId="49" fontId="12" fillId="3" borderId="27" xfId="6" applyNumberFormat="1" applyFont="1" applyFill="1" applyBorder="1" applyAlignment="1">
      <alignment horizontal="center" vertical="center"/>
    </xf>
    <xf numFmtId="0" fontId="12" fillId="3" borderId="9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 wrapText="1"/>
    </xf>
    <xf numFmtId="49" fontId="16" fillId="3" borderId="32" xfId="6" applyNumberFormat="1" applyFont="1" applyFill="1" applyBorder="1" applyAlignment="1">
      <alignment horizontal="center" vertical="center"/>
    </xf>
    <xf numFmtId="0" fontId="16" fillId="3" borderId="11" xfId="6" applyFont="1" applyFill="1" applyBorder="1" applyAlignment="1">
      <alignment horizontal="center" vertical="center"/>
    </xf>
    <xf numFmtId="49" fontId="16" fillId="3" borderId="33" xfId="6" applyNumberFormat="1" applyFont="1" applyFill="1" applyBorder="1" applyAlignment="1">
      <alignment horizontal="center" vertical="center"/>
    </xf>
    <xf numFmtId="0" fontId="16" fillId="3" borderId="12" xfId="6" applyFont="1" applyFill="1" applyBorder="1" applyAlignment="1">
      <alignment horizontal="center" vertical="center"/>
    </xf>
    <xf numFmtId="0" fontId="8" fillId="3" borderId="34" xfId="6" applyFont="1" applyFill="1" applyBorder="1" applyAlignment="1">
      <alignment horizontal="center" vertical="center"/>
    </xf>
    <xf numFmtId="0" fontId="8" fillId="3" borderId="34" xfId="6" applyFont="1" applyFill="1" applyBorder="1" applyAlignment="1">
      <alignment vertical="center"/>
    </xf>
    <xf numFmtId="4" fontId="8" fillId="3" borderId="29" xfId="1" applyNumberFormat="1" applyFont="1" applyFill="1" applyBorder="1"/>
    <xf numFmtId="0" fontId="12" fillId="3" borderId="11" xfId="6" applyFont="1" applyFill="1" applyBorder="1" applyAlignment="1">
      <alignment horizontal="center" vertical="center"/>
    </xf>
    <xf numFmtId="49" fontId="12" fillId="3" borderId="33" xfId="6" applyNumberFormat="1" applyFont="1" applyFill="1" applyBorder="1" applyAlignment="1">
      <alignment horizontal="center" vertical="center"/>
    </xf>
    <xf numFmtId="0" fontId="12" fillId="3" borderId="12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8" fillId="3" borderId="29" xfId="1" applyNumberFormat="1" applyFont="1" applyFill="1" applyBorder="1"/>
    <xf numFmtId="0" fontId="8" fillId="3" borderId="9" xfId="6" applyFont="1" applyFill="1" applyBorder="1" applyAlignment="1">
      <alignment horizontal="center" vertical="center"/>
    </xf>
    <xf numFmtId="49" fontId="12" fillId="3" borderId="9" xfId="6" applyNumberFormat="1" applyFont="1" applyFill="1" applyBorder="1" applyAlignment="1">
      <alignment horizontal="center" vertical="center"/>
    </xf>
    <xf numFmtId="0" fontId="16" fillId="3" borderId="35" xfId="6" applyFont="1" applyFill="1" applyBorder="1" applyAlignment="1">
      <alignment horizontal="center" vertical="center"/>
    </xf>
    <xf numFmtId="49" fontId="16" fillId="3" borderId="36" xfId="6" applyNumberFormat="1" applyFont="1" applyFill="1" applyBorder="1" applyAlignment="1">
      <alignment horizontal="center" vertical="center"/>
    </xf>
    <xf numFmtId="0" fontId="8" fillId="3" borderId="12" xfId="6" applyFont="1" applyFill="1" applyBorder="1" applyAlignment="1">
      <alignment horizontal="center" vertical="center"/>
    </xf>
    <xf numFmtId="0" fontId="8" fillId="3" borderId="36" xfId="6" applyFont="1" applyFill="1" applyBorder="1" applyAlignment="1">
      <alignment vertical="center"/>
    </xf>
    <xf numFmtId="0" fontId="17" fillId="3" borderId="2" xfId="8" applyFont="1" applyFill="1" applyBorder="1" applyAlignment="1">
      <alignment horizontal="center" wrapText="1"/>
    </xf>
    <xf numFmtId="49" fontId="17" fillId="3" borderId="22" xfId="9" applyNumberFormat="1" applyFont="1" applyFill="1" applyBorder="1" applyAlignment="1">
      <alignment horizontal="center" wrapText="1"/>
    </xf>
    <xf numFmtId="49" fontId="17" fillId="3" borderId="3" xfId="9" applyNumberFormat="1" applyFont="1" applyFill="1" applyBorder="1" applyAlignment="1">
      <alignment horizontal="center" wrapText="1"/>
    </xf>
    <xf numFmtId="0" fontId="17" fillId="3" borderId="4" xfId="9" applyFont="1" applyFill="1" applyBorder="1" applyAlignment="1">
      <alignment wrapText="1"/>
    </xf>
    <xf numFmtId="4" fontId="17" fillId="3" borderId="37" xfId="9" applyNumberFormat="1" applyFont="1" applyFill="1" applyBorder="1" applyAlignment="1">
      <alignment wrapText="1"/>
    </xf>
    <xf numFmtId="4" fontId="17" fillId="3" borderId="18" xfId="6" applyNumberFormat="1" applyFont="1" applyFill="1" applyBorder="1" applyAlignment="1">
      <alignment horizontal="right"/>
    </xf>
    <xf numFmtId="4" fontId="17" fillId="3" borderId="18" xfId="1" applyNumberFormat="1" applyFont="1" applyFill="1" applyBorder="1"/>
    <xf numFmtId="165" fontId="17" fillId="3" borderId="18" xfId="1" applyNumberFormat="1" applyFont="1" applyFill="1" applyBorder="1"/>
    <xf numFmtId="4" fontId="12" fillId="3" borderId="26" xfId="0" applyNumberFormat="1" applyFont="1" applyFill="1" applyBorder="1" applyAlignment="1">
      <alignment horizontal="right"/>
    </xf>
    <xf numFmtId="0" fontId="8" fillId="3" borderId="28" xfId="6" applyFont="1" applyFill="1" applyBorder="1" applyAlignment="1">
      <alignment vertical="center" wrapText="1"/>
    </xf>
    <xf numFmtId="0" fontId="12" fillId="3" borderId="11" xfId="8" applyFont="1" applyFill="1" applyBorder="1" applyAlignment="1">
      <alignment horizontal="center" wrapText="1"/>
    </xf>
    <xf numFmtId="49" fontId="12" fillId="3" borderId="34" xfId="9" applyNumberFormat="1" applyFont="1" applyFill="1" applyBorder="1" applyAlignment="1">
      <alignment horizontal="center" wrapText="1"/>
    </xf>
    <xf numFmtId="49" fontId="12" fillId="3" borderId="12" xfId="9" applyNumberFormat="1" applyFont="1" applyFill="1" applyBorder="1" applyAlignment="1">
      <alignment horizontal="center" wrapText="1"/>
    </xf>
    <xf numFmtId="0" fontId="12" fillId="3" borderId="34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11" xfId="8" applyFont="1" applyFill="1" applyBorder="1" applyAlignment="1">
      <alignment horizontal="center" wrapText="1"/>
    </xf>
    <xf numFmtId="49" fontId="15" fillId="3" borderId="34" xfId="9" applyNumberFormat="1" applyFont="1" applyFill="1" applyBorder="1" applyAlignment="1">
      <alignment horizontal="center" wrapText="1"/>
    </xf>
    <xf numFmtId="49" fontId="8" fillId="3" borderId="12" xfId="9" applyNumberFormat="1" applyFont="1" applyFill="1" applyBorder="1" applyAlignment="1">
      <alignment horizontal="center" wrapText="1"/>
    </xf>
    <xf numFmtId="0" fontId="8" fillId="3" borderId="34" xfId="9" applyFont="1" applyFill="1" applyBorder="1" applyAlignment="1">
      <alignment wrapText="1"/>
    </xf>
    <xf numFmtId="4" fontId="8" fillId="3" borderId="29" xfId="9" applyNumberFormat="1" applyFont="1" applyFill="1" applyBorder="1" applyAlignment="1">
      <alignment horizontal="right" wrapText="1"/>
    </xf>
    <xf numFmtId="4" fontId="8" fillId="3" borderId="29" xfId="0" applyNumberFormat="1" applyFont="1" applyFill="1" applyBorder="1" applyAlignment="1">
      <alignment horizontal="right"/>
    </xf>
    <xf numFmtId="4" fontId="17" fillId="3" borderId="18" xfId="0" applyNumberFormat="1" applyFont="1" applyFill="1" applyBorder="1" applyAlignment="1">
      <alignment horizontal="right"/>
    </xf>
    <xf numFmtId="0" fontId="12" fillId="3" borderId="8" xfId="8" applyFont="1" applyFill="1" applyBorder="1" applyAlignment="1">
      <alignment horizontal="center" wrapText="1"/>
    </xf>
    <xf numFmtId="49" fontId="12" fillId="3" borderId="28" xfId="9" applyNumberFormat="1" applyFont="1" applyFill="1" applyBorder="1" applyAlignment="1">
      <alignment horizontal="center" wrapText="1"/>
    </xf>
    <xf numFmtId="49" fontId="12" fillId="3" borderId="9" xfId="9" applyNumberFormat="1" applyFont="1" applyFill="1" applyBorder="1" applyAlignment="1">
      <alignment horizontal="center" wrapText="1"/>
    </xf>
    <xf numFmtId="0" fontId="12" fillId="3" borderId="28" xfId="9" applyFont="1" applyFill="1" applyBorder="1" applyAlignment="1">
      <alignment wrapText="1"/>
    </xf>
    <xf numFmtId="4" fontId="12" fillId="3" borderId="30" xfId="9" applyNumberFormat="1" applyFont="1" applyFill="1" applyBorder="1" applyAlignment="1">
      <alignment horizontal="right" wrapText="1"/>
    </xf>
    <xf numFmtId="0" fontId="15" fillId="3" borderId="8" xfId="8" applyFont="1" applyFill="1" applyBorder="1" applyAlignment="1">
      <alignment horizontal="center" wrapText="1"/>
    </xf>
    <xf numFmtId="49" fontId="15" fillId="3" borderId="28" xfId="9" applyNumberFormat="1" applyFont="1" applyFill="1" applyBorder="1" applyAlignment="1">
      <alignment horizontal="center" wrapText="1"/>
    </xf>
    <xf numFmtId="49" fontId="8" fillId="3" borderId="9" xfId="9" applyNumberFormat="1" applyFont="1" applyFill="1" applyBorder="1" applyAlignment="1">
      <alignment horizontal="center" wrapText="1"/>
    </xf>
    <xf numFmtId="0" fontId="8" fillId="3" borderId="28" xfId="9" applyFont="1" applyFill="1" applyBorder="1" applyAlignment="1">
      <alignment wrapText="1"/>
    </xf>
    <xf numFmtId="4" fontId="8" fillId="3" borderId="30" xfId="9" applyNumberFormat="1" applyFont="1" applyFill="1" applyBorder="1" applyAlignment="1">
      <alignment horizontal="right" wrapText="1"/>
    </xf>
    <xf numFmtId="49" fontId="12" fillId="3" borderId="38" xfId="9" applyNumberFormat="1" applyFont="1" applyFill="1" applyBorder="1" applyAlignment="1">
      <alignment horizontal="center" wrapText="1"/>
    </xf>
    <xf numFmtId="49" fontId="8" fillId="3" borderId="34" xfId="9" applyNumberFormat="1" applyFont="1" applyFill="1" applyBorder="1" applyAlignment="1">
      <alignment horizontal="center" wrapText="1"/>
    </xf>
    <xf numFmtId="0" fontId="12" fillId="3" borderId="25" xfId="6" applyFont="1" applyFill="1" applyBorder="1" applyAlignment="1">
      <alignment vertical="center"/>
    </xf>
    <xf numFmtId="0" fontId="12" fillId="3" borderId="5" xfId="8" applyFont="1" applyFill="1" applyBorder="1" applyAlignment="1">
      <alignment horizontal="center" wrapText="1"/>
    </xf>
    <xf numFmtId="49" fontId="12" fillId="3" borderId="25" xfId="9" applyNumberFormat="1" applyFont="1" applyFill="1" applyBorder="1" applyAlignment="1">
      <alignment horizontal="center" wrapText="1"/>
    </xf>
    <xf numFmtId="49" fontId="12" fillId="3" borderId="6" xfId="9" applyNumberFormat="1" applyFont="1" applyFill="1" applyBorder="1" applyAlignment="1">
      <alignment horizontal="center" wrapText="1"/>
    </xf>
    <xf numFmtId="0" fontId="12" fillId="3" borderId="25" xfId="9" applyFont="1" applyFill="1" applyBorder="1" applyAlignment="1">
      <alignment wrapText="1"/>
    </xf>
    <xf numFmtId="4" fontId="12" fillId="3" borderId="26" xfId="9" applyNumberFormat="1" applyFont="1" applyFill="1" applyBorder="1" applyAlignment="1">
      <alignment horizontal="right" wrapText="1"/>
    </xf>
    <xf numFmtId="0" fontId="8" fillId="3" borderId="32" xfId="0" applyFont="1" applyFill="1" applyBorder="1" applyAlignment="1"/>
    <xf numFmtId="0" fontId="15" fillId="3" borderId="39" xfId="8" applyFont="1" applyFill="1" applyBorder="1" applyAlignment="1">
      <alignment horizontal="center" wrapText="1"/>
    </xf>
    <xf numFmtId="0" fontId="8" fillId="3" borderId="40" xfId="0" applyFont="1" applyFill="1" applyBorder="1" applyAlignment="1"/>
    <xf numFmtId="49" fontId="8" fillId="3" borderId="41" xfId="9" applyNumberFormat="1" applyFont="1" applyFill="1" applyBorder="1" applyAlignment="1">
      <alignment horizontal="center" wrapText="1"/>
    </xf>
    <xf numFmtId="0" fontId="8" fillId="3" borderId="40" xfId="9" applyFont="1" applyFill="1" applyBorder="1" applyAlignment="1">
      <alignment wrapText="1"/>
    </xf>
    <xf numFmtId="4" fontId="8" fillId="3" borderId="42" xfId="0" applyNumberFormat="1" applyFont="1" applyFill="1" applyBorder="1" applyAlignment="1">
      <alignment horizontal="right"/>
    </xf>
    <xf numFmtId="4" fontId="8" fillId="3" borderId="42" xfId="6" applyNumberFormat="1" applyFont="1" applyFill="1" applyBorder="1" applyAlignment="1">
      <alignment horizontal="right"/>
    </xf>
    <xf numFmtId="4" fontId="8" fillId="3" borderId="42" xfId="1" applyNumberFormat="1" applyFont="1" applyFill="1" applyBorder="1"/>
    <xf numFmtId="165" fontId="8" fillId="3" borderId="42" xfId="1" applyNumberFormat="1" applyFont="1" applyFill="1" applyBorder="1"/>
    <xf numFmtId="0" fontId="17" fillId="3" borderId="20" xfId="1" applyFont="1" applyFill="1" applyBorder="1" applyAlignment="1">
      <alignment wrapText="1"/>
    </xf>
    <xf numFmtId="0" fontId="6" fillId="3" borderId="18" xfId="1" applyFill="1" applyBorder="1"/>
    <xf numFmtId="0" fontId="12" fillId="3" borderId="2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3" xfId="9" applyNumberFormat="1" applyFont="1" applyFill="1" applyBorder="1" applyAlignment="1">
      <alignment horizontal="center" wrapText="1"/>
    </xf>
    <xf numFmtId="0" fontId="12" fillId="3" borderId="20" xfId="1" applyFont="1" applyFill="1" applyBorder="1" applyAlignment="1">
      <alignment wrapText="1"/>
    </xf>
    <xf numFmtId="0" fontId="6" fillId="3" borderId="14" xfId="1" applyFill="1" applyBorder="1"/>
    <xf numFmtId="165" fontId="12" fillId="3" borderId="43" xfId="1" applyNumberFormat="1" applyFont="1" applyFill="1" applyBorder="1"/>
    <xf numFmtId="0" fontId="8" fillId="3" borderId="38" xfId="9" applyFont="1" applyFill="1" applyBorder="1" applyAlignment="1">
      <alignment wrapText="1"/>
    </xf>
    <xf numFmtId="0" fontId="6" fillId="3" borderId="42" xfId="1" applyFill="1" applyBorder="1"/>
    <xf numFmtId="0" fontId="8" fillId="3" borderId="42" xfId="1" applyFont="1" applyFill="1" applyBorder="1"/>
    <xf numFmtId="165" fontId="8" fillId="3" borderId="19" xfId="1" applyNumberFormat="1" applyFont="1" applyFill="1" applyBorder="1"/>
    <xf numFmtId="4" fontId="12" fillId="3" borderId="19" xfId="1" applyNumberFormat="1" applyFont="1" applyFill="1" applyBorder="1"/>
    <xf numFmtId="0" fontId="18" fillId="3" borderId="19" xfId="1" applyFont="1" applyFill="1" applyBorder="1"/>
    <xf numFmtId="0" fontId="12" fillId="3" borderId="19" xfId="1" applyFont="1" applyFill="1" applyBorder="1"/>
    <xf numFmtId="165" fontId="12" fillId="3" borderId="19" xfId="1" applyNumberFormat="1" applyFont="1" applyFill="1" applyBorder="1"/>
    <xf numFmtId="165" fontId="12" fillId="3" borderId="18" xfId="1" applyNumberFormat="1" applyFont="1" applyFill="1" applyBorder="1"/>
    <xf numFmtId="4" fontId="8" fillId="3" borderId="19" xfId="1" applyNumberFormat="1" applyFont="1" applyFill="1" applyBorder="1"/>
    <xf numFmtId="0" fontId="6" fillId="3" borderId="19" xfId="1" applyFill="1" applyBorder="1"/>
    <xf numFmtId="0" fontId="8" fillId="3" borderId="19" xfId="1" applyFont="1" applyFill="1" applyBorder="1"/>
    <xf numFmtId="165" fontId="8" fillId="3" borderId="15" xfId="1" applyNumberFormat="1" applyFont="1" applyFill="1" applyBorder="1"/>
    <xf numFmtId="0" fontId="17" fillId="3" borderId="4" xfId="1" applyFont="1" applyFill="1" applyBorder="1" applyAlignment="1">
      <alignment wrapText="1"/>
    </xf>
    <xf numFmtId="165" fontId="17" fillId="3" borderId="42" xfId="1" applyNumberFormat="1" applyFont="1" applyFill="1" applyBorder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1" applyFont="1" applyFill="1" applyBorder="1" applyAlignment="1">
      <alignment wrapText="1"/>
    </xf>
    <xf numFmtId="165" fontId="12" fillId="3" borderId="29" xfId="1" applyNumberFormat="1" applyFont="1" applyFill="1" applyBorder="1"/>
    <xf numFmtId="0" fontId="17" fillId="3" borderId="39" xfId="8" applyFont="1" applyFill="1" applyBorder="1" applyAlignment="1">
      <alignment horizontal="center" wrapText="1"/>
    </xf>
    <xf numFmtId="49" fontId="12" fillId="3" borderId="40" xfId="9" applyNumberFormat="1" applyFont="1" applyFill="1" applyBorder="1" applyAlignment="1">
      <alignment horizontal="center" wrapText="1"/>
    </xf>
    <xf numFmtId="0" fontId="8" fillId="3" borderId="46" xfId="9" applyFont="1" applyFill="1" applyBorder="1" applyAlignment="1">
      <alignment wrapText="1"/>
    </xf>
    <xf numFmtId="4" fontId="8" fillId="3" borderId="0" xfId="1" applyNumberFormat="1" applyFont="1" applyFill="1" applyBorder="1"/>
    <xf numFmtId="14" fontId="8" fillId="3" borderId="0" xfId="1" applyNumberFormat="1" applyFont="1" applyFill="1" applyAlignment="1">
      <alignment horizontal="left"/>
    </xf>
    <xf numFmtId="0" fontId="19" fillId="3" borderId="2" xfId="6" applyFont="1" applyFill="1" applyBorder="1" applyAlignment="1">
      <alignment horizontal="center" vertical="center"/>
    </xf>
    <xf numFmtId="0" fontId="20" fillId="3" borderId="23" xfId="7" applyFont="1" applyFill="1" applyBorder="1" applyAlignment="1">
      <alignment horizontal="center" vertical="center"/>
    </xf>
    <xf numFmtId="0" fontId="19" fillId="3" borderId="3" xfId="6" applyFont="1" applyFill="1" applyBorder="1" applyAlignment="1">
      <alignment horizontal="center" vertical="center"/>
    </xf>
    <xf numFmtId="0" fontId="19" fillId="3" borderId="22" xfId="6" applyFont="1" applyFill="1" applyBorder="1" applyAlignment="1">
      <alignment horizontal="center" vertical="center"/>
    </xf>
    <xf numFmtId="0" fontId="19" fillId="3" borderId="22" xfId="6" applyFont="1" applyFill="1" applyBorder="1" applyAlignment="1">
      <alignment vertical="center"/>
    </xf>
    <xf numFmtId="4" fontId="19" fillId="3" borderId="18" xfId="6" applyNumberFormat="1" applyFont="1" applyFill="1" applyBorder="1" applyAlignment="1">
      <alignment horizontal="right"/>
    </xf>
    <xf numFmtId="4" fontId="19" fillId="3" borderId="18" xfId="1" applyNumberFormat="1" applyFont="1" applyFill="1" applyBorder="1"/>
    <xf numFmtId="165" fontId="19" fillId="3" borderId="18" xfId="1" applyNumberFormat="1" applyFont="1" applyFill="1" applyBorder="1"/>
    <xf numFmtId="49" fontId="19" fillId="3" borderId="23" xfId="6" applyNumberFormat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9" fillId="3" borderId="0" xfId="4" applyFont="1" applyFill="1" applyAlignment="1">
      <alignment horizontal="right"/>
    </xf>
    <xf numFmtId="0" fontId="10" fillId="3" borderId="0" xfId="5" applyFont="1" applyFill="1" applyAlignment="1">
      <alignment horizontal="center"/>
    </xf>
    <xf numFmtId="0" fontId="11" fillId="3" borderId="0" xfId="2" applyFont="1" applyFill="1" applyAlignment="1">
      <alignment horizontal="center"/>
    </xf>
    <xf numFmtId="0" fontId="11" fillId="3" borderId="0" xfId="3" applyFont="1" applyFill="1" applyAlignment="1">
      <alignment horizontal="center"/>
    </xf>
    <xf numFmtId="0" fontId="12" fillId="3" borderId="14" xfId="3" applyFont="1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0">
    <cellStyle name="Normální" xfId="0" builtinId="0"/>
    <cellStyle name="normální 2" xfId="2"/>
    <cellStyle name="Normální 3" xfId="3"/>
    <cellStyle name="normální_03. Ekonomický" xfId="8"/>
    <cellStyle name="normální_04 - OSMTVS" xfId="7"/>
    <cellStyle name="normální_2. Rozpočet 2007 - tabulky" xfId="5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"/>
  <sheetViews>
    <sheetView tabSelected="1" topLeftCell="A68" zoomScaleNormal="100" workbookViewId="0">
      <selection activeCell="U243" sqref="U243"/>
    </sheetView>
  </sheetViews>
  <sheetFormatPr defaultColWidth="3.28515625" defaultRowHeight="12.75" x14ac:dyDescent="0.2"/>
  <cols>
    <col min="1" max="1" width="3.28515625" style="37" customWidth="1"/>
    <col min="2" max="2" width="13.5703125" style="37" customWidth="1"/>
    <col min="3" max="3" width="4.7109375" style="37" customWidth="1"/>
    <col min="4" max="4" width="7.7109375" style="37" customWidth="1"/>
    <col min="5" max="5" width="40.7109375" style="37" customWidth="1"/>
    <col min="6" max="6" width="8.7109375" style="38" customWidth="1"/>
    <col min="7" max="7" width="7.7109375" style="37" hidden="1" customWidth="1"/>
    <col min="8" max="8" width="8.7109375" style="37" hidden="1" customWidth="1"/>
    <col min="9" max="9" width="7.85546875" style="37" hidden="1" customWidth="1"/>
    <col min="10" max="10" width="9.7109375" style="37" hidden="1" customWidth="1"/>
    <col min="11" max="11" width="7.28515625" style="40" hidden="1" customWidth="1"/>
    <col min="12" max="12" width="9.28515625" style="37" hidden="1" customWidth="1"/>
    <col min="13" max="13" width="9.7109375" style="40" hidden="1" customWidth="1"/>
    <col min="14" max="14" width="9.28515625" style="37" hidden="1" customWidth="1"/>
    <col min="15" max="15" width="8.28515625" style="37" hidden="1" customWidth="1"/>
    <col min="16" max="18" width="9.28515625" style="37" customWidth="1"/>
    <col min="19" max="19" width="12" style="37" customWidth="1"/>
    <col min="20" max="252" width="9.28515625" style="37" customWidth="1"/>
    <col min="253" max="16384" width="3.28515625" style="37"/>
  </cols>
  <sheetData>
    <row r="1" spans="1:19" x14ac:dyDescent="0.2">
      <c r="G1" s="237"/>
      <c r="H1" s="237"/>
      <c r="J1" s="39"/>
      <c r="L1" s="39"/>
      <c r="N1" s="39"/>
      <c r="P1" s="40" t="s">
        <v>61</v>
      </c>
    </row>
    <row r="2" spans="1:19" ht="18" x14ac:dyDescent="0.25">
      <c r="A2" s="238" t="s">
        <v>63</v>
      </c>
      <c r="B2" s="238"/>
      <c r="C2" s="238"/>
      <c r="D2" s="238"/>
      <c r="E2" s="238"/>
      <c r="F2" s="238"/>
      <c r="G2" s="238"/>
      <c r="H2" s="238"/>
    </row>
    <row r="3" spans="1:19" ht="13.15" x14ac:dyDescent="0.25">
      <c r="A3" s="41"/>
      <c r="B3" s="41"/>
      <c r="C3" s="41"/>
      <c r="D3" s="41"/>
      <c r="E3" s="41"/>
      <c r="F3" s="41"/>
      <c r="G3" s="42"/>
      <c r="H3" s="42"/>
    </row>
    <row r="4" spans="1:19" ht="15.75" x14ac:dyDescent="0.25">
      <c r="A4" s="239" t="s">
        <v>64</v>
      </c>
      <c r="B4" s="239"/>
      <c r="C4" s="239"/>
      <c r="D4" s="239"/>
      <c r="E4" s="239"/>
      <c r="F4" s="239"/>
      <c r="G4" s="239"/>
      <c r="H4" s="239"/>
    </row>
    <row r="5" spans="1:19" ht="13.9" thickBot="1" x14ac:dyDescent="0.3">
      <c r="A5" s="41"/>
      <c r="B5" s="41"/>
      <c r="C5" s="41"/>
      <c r="D5" s="41"/>
      <c r="E5" s="41"/>
      <c r="F5" s="41"/>
      <c r="G5" s="42"/>
      <c r="H5" s="42"/>
    </row>
    <row r="6" spans="1:19" ht="15.75" x14ac:dyDescent="0.25">
      <c r="A6" s="240" t="s">
        <v>65</v>
      </c>
      <c r="B6" s="240"/>
      <c r="C6" s="240"/>
      <c r="D6" s="240"/>
      <c r="E6" s="240"/>
      <c r="F6" s="240"/>
      <c r="G6" s="240"/>
      <c r="H6" s="240"/>
      <c r="M6" s="241" t="s">
        <v>66</v>
      </c>
    </row>
    <row r="7" spans="1:19" s="49" customFormat="1" ht="13.5" thickBot="1" x14ac:dyDescent="0.25">
      <c r="A7" s="43"/>
      <c r="B7" s="44"/>
      <c r="C7" s="45"/>
      <c r="D7" s="45"/>
      <c r="E7" s="46"/>
      <c r="F7" s="47"/>
      <c r="G7" s="48"/>
      <c r="H7" s="48"/>
      <c r="K7" s="50"/>
      <c r="M7" s="242"/>
    </row>
    <row r="8" spans="1:19" s="49" customFormat="1" ht="13.9" customHeight="1" thickBot="1" x14ac:dyDescent="0.25">
      <c r="A8" s="51"/>
      <c r="B8" s="51"/>
      <c r="C8" s="51"/>
      <c r="D8" s="51"/>
      <c r="E8" s="51"/>
      <c r="F8" s="52"/>
      <c r="G8" s="241" t="s">
        <v>67</v>
      </c>
      <c r="H8" s="53"/>
      <c r="I8" s="241" t="s">
        <v>68</v>
      </c>
      <c r="J8" s="53"/>
      <c r="K8" s="241" t="s">
        <v>69</v>
      </c>
      <c r="L8" s="53"/>
      <c r="M8" s="242"/>
      <c r="N8" s="53"/>
      <c r="O8" s="235" t="s">
        <v>70</v>
      </c>
      <c r="P8" s="53"/>
      <c r="Q8" s="235" t="s">
        <v>62</v>
      </c>
      <c r="R8" s="53" t="s">
        <v>71</v>
      </c>
    </row>
    <row r="9" spans="1:19" s="49" customFormat="1" ht="16.899999999999999" customHeight="1" thickBot="1" x14ac:dyDescent="0.25">
      <c r="A9" s="54" t="s">
        <v>72</v>
      </c>
      <c r="B9" s="55" t="s">
        <v>73</v>
      </c>
      <c r="C9" s="56" t="s">
        <v>74</v>
      </c>
      <c r="D9" s="55" t="s">
        <v>40</v>
      </c>
      <c r="E9" s="57" t="s">
        <v>75</v>
      </c>
      <c r="F9" s="58" t="s">
        <v>76</v>
      </c>
      <c r="G9" s="243"/>
      <c r="H9" s="59" t="s">
        <v>77</v>
      </c>
      <c r="I9" s="243"/>
      <c r="J9" s="59" t="s">
        <v>77</v>
      </c>
      <c r="K9" s="243"/>
      <c r="L9" s="60" t="s">
        <v>77</v>
      </c>
      <c r="M9" s="243"/>
      <c r="N9" s="60" t="s">
        <v>77</v>
      </c>
      <c r="O9" s="236"/>
      <c r="P9" s="59" t="s">
        <v>77</v>
      </c>
      <c r="Q9" s="236"/>
      <c r="R9" s="59" t="s">
        <v>77</v>
      </c>
    </row>
    <row r="10" spans="1:19" s="49" customFormat="1" ht="13.5" thickBot="1" x14ac:dyDescent="0.25">
      <c r="A10" s="61" t="s">
        <v>78</v>
      </c>
      <c r="B10" s="62" t="s">
        <v>79</v>
      </c>
      <c r="C10" s="63" t="s">
        <v>79</v>
      </c>
      <c r="D10" s="63" t="s">
        <v>79</v>
      </c>
      <c r="E10" s="64" t="s">
        <v>80</v>
      </c>
      <c r="F10" s="65">
        <f t="shared" ref="F10:K10" si="0">+F11+F68+F89</f>
        <v>20428.98</v>
      </c>
      <c r="G10" s="65">
        <f t="shared" si="0"/>
        <v>0</v>
      </c>
      <c r="H10" s="66">
        <f t="shared" si="0"/>
        <v>20428.98</v>
      </c>
      <c r="I10" s="67">
        <f t="shared" si="0"/>
        <v>116.15</v>
      </c>
      <c r="J10" s="67">
        <f t="shared" si="0"/>
        <v>20545.129999999997</v>
      </c>
      <c r="K10" s="67">
        <f t="shared" si="0"/>
        <v>0</v>
      </c>
      <c r="L10" s="67">
        <f>+J10+K10</f>
        <v>20545.129999999997</v>
      </c>
      <c r="M10" s="67">
        <f>+M11+M68+M89</f>
        <v>6190</v>
      </c>
      <c r="N10" s="67">
        <f>+L10+M10</f>
        <v>26735.129999999997</v>
      </c>
      <c r="O10" s="68">
        <f>+O11+O68+O89</f>
        <v>2178.7640000000001</v>
      </c>
      <c r="P10" s="68">
        <f>+N10+O10</f>
        <v>28913.893999999997</v>
      </c>
      <c r="Q10" s="68">
        <f>+Q11+Q68+Q89</f>
        <v>0</v>
      </c>
      <c r="R10" s="68">
        <f>+P10+Q10</f>
        <v>28913.893999999997</v>
      </c>
      <c r="S10" s="40" t="s">
        <v>62</v>
      </c>
    </row>
    <row r="11" spans="1:19" s="49" customFormat="1" ht="13.5" thickBot="1" x14ac:dyDescent="0.25">
      <c r="A11" s="226" t="s">
        <v>78</v>
      </c>
      <c r="B11" s="227" t="s">
        <v>79</v>
      </c>
      <c r="C11" s="228" t="s">
        <v>79</v>
      </c>
      <c r="D11" s="229" t="s">
        <v>79</v>
      </c>
      <c r="E11" s="230" t="s">
        <v>81</v>
      </c>
      <c r="F11" s="231">
        <f>+F12+F15+F26+F46+F48+F52+F54+F58+F60</f>
        <v>2880</v>
      </c>
      <c r="G11" s="231">
        <f>+G12+G15+G18+G20+G22+G24+G26+G28+G30+G32+G34+G36+G38+G40+G42+G44+G46+G48+G52+G54+G58+G60</f>
        <v>0</v>
      </c>
      <c r="H11" s="231">
        <f t="shared" ref="H11:H97" si="1">+F11+G11</f>
        <v>2880</v>
      </c>
      <c r="I11" s="232">
        <f>+I48+I50+I54+I56+I26</f>
        <v>116.15</v>
      </c>
      <c r="J11" s="232">
        <f t="shared" ref="J11:J88" si="2">+H11+I11</f>
        <v>2996.15</v>
      </c>
      <c r="K11" s="232">
        <v>0</v>
      </c>
      <c r="L11" s="232">
        <f t="shared" ref="L11:L88" si="3">+J11+K11</f>
        <v>2996.15</v>
      </c>
      <c r="M11" s="232">
        <f>+M15+M20+M26+M64+M66</f>
        <v>1190</v>
      </c>
      <c r="N11" s="232">
        <f t="shared" ref="N11:N86" si="4">+L11+M11</f>
        <v>4186.1499999999996</v>
      </c>
      <c r="O11" s="233">
        <f>+O60+O62</f>
        <v>0</v>
      </c>
      <c r="P11" s="233">
        <f t="shared" ref="P11:P74" si="5">+N11+O11</f>
        <v>4186.1499999999996</v>
      </c>
      <c r="Q11" s="233">
        <v>0</v>
      </c>
      <c r="R11" s="233">
        <f t="shared" ref="R11:R74" si="6">+P11+Q11</f>
        <v>4186.1499999999996</v>
      </c>
    </row>
    <row r="12" spans="1:19" s="49" customFormat="1" ht="13.15" hidden="1" x14ac:dyDescent="0.25">
      <c r="A12" s="69" t="s">
        <v>78</v>
      </c>
      <c r="B12" s="70" t="s">
        <v>82</v>
      </c>
      <c r="C12" s="71" t="s">
        <v>79</v>
      </c>
      <c r="D12" s="72" t="s">
        <v>79</v>
      </c>
      <c r="E12" s="73" t="s">
        <v>83</v>
      </c>
      <c r="F12" s="74">
        <f>SUM(F13:F14)</f>
        <v>200</v>
      </c>
      <c r="G12" s="74">
        <v>0</v>
      </c>
      <c r="H12" s="74">
        <f t="shared" si="1"/>
        <v>200</v>
      </c>
      <c r="I12" s="75">
        <v>0</v>
      </c>
      <c r="J12" s="75">
        <f t="shared" si="2"/>
        <v>200</v>
      </c>
      <c r="K12" s="75">
        <v>0</v>
      </c>
      <c r="L12" s="75">
        <f t="shared" si="3"/>
        <v>200</v>
      </c>
      <c r="M12" s="75">
        <v>0</v>
      </c>
      <c r="N12" s="75">
        <f t="shared" si="4"/>
        <v>200</v>
      </c>
      <c r="O12" s="76">
        <v>0</v>
      </c>
      <c r="P12" s="76">
        <f t="shared" si="5"/>
        <v>200</v>
      </c>
      <c r="Q12" s="76">
        <v>0</v>
      </c>
      <c r="R12" s="76">
        <f t="shared" si="6"/>
        <v>200</v>
      </c>
    </row>
    <row r="13" spans="1:19" s="49" customFormat="1" ht="13.15" hidden="1" x14ac:dyDescent="0.25">
      <c r="A13" s="77"/>
      <c r="B13" s="78" t="s">
        <v>84</v>
      </c>
      <c r="C13" s="79">
        <v>3299</v>
      </c>
      <c r="D13" s="80">
        <v>5321</v>
      </c>
      <c r="E13" s="81" t="s">
        <v>85</v>
      </c>
      <c r="F13" s="82">
        <v>180</v>
      </c>
      <c r="G13" s="82">
        <v>0</v>
      </c>
      <c r="H13" s="83">
        <f t="shared" si="1"/>
        <v>180</v>
      </c>
      <c r="I13" s="84">
        <v>0</v>
      </c>
      <c r="J13" s="84">
        <f t="shared" si="2"/>
        <v>180</v>
      </c>
      <c r="K13" s="84">
        <v>0</v>
      </c>
      <c r="L13" s="84">
        <f t="shared" si="3"/>
        <v>180</v>
      </c>
      <c r="M13" s="84">
        <v>0</v>
      </c>
      <c r="N13" s="84">
        <f t="shared" si="4"/>
        <v>180</v>
      </c>
      <c r="O13" s="85">
        <v>0</v>
      </c>
      <c r="P13" s="85">
        <f t="shared" si="5"/>
        <v>180</v>
      </c>
      <c r="Q13" s="85">
        <v>0</v>
      </c>
      <c r="R13" s="85">
        <f t="shared" si="6"/>
        <v>180</v>
      </c>
    </row>
    <row r="14" spans="1:19" s="49" customFormat="1" ht="13.15" hidden="1" x14ac:dyDescent="0.25">
      <c r="A14" s="77"/>
      <c r="B14" s="78" t="s">
        <v>84</v>
      </c>
      <c r="C14" s="79">
        <v>3299</v>
      </c>
      <c r="D14" s="80">
        <v>5331</v>
      </c>
      <c r="E14" s="81" t="s">
        <v>86</v>
      </c>
      <c r="F14" s="83">
        <v>20</v>
      </c>
      <c r="G14" s="83">
        <v>0</v>
      </c>
      <c r="H14" s="83">
        <f t="shared" si="1"/>
        <v>20</v>
      </c>
      <c r="I14" s="84">
        <v>0</v>
      </c>
      <c r="J14" s="84">
        <f t="shared" si="2"/>
        <v>20</v>
      </c>
      <c r="K14" s="84">
        <v>0</v>
      </c>
      <c r="L14" s="84">
        <f t="shared" si="3"/>
        <v>20</v>
      </c>
      <c r="M14" s="84">
        <v>0</v>
      </c>
      <c r="N14" s="84">
        <f t="shared" si="4"/>
        <v>20</v>
      </c>
      <c r="O14" s="85">
        <v>0</v>
      </c>
      <c r="P14" s="85">
        <f t="shared" si="5"/>
        <v>20</v>
      </c>
      <c r="Q14" s="85">
        <v>0</v>
      </c>
      <c r="R14" s="85">
        <f t="shared" si="6"/>
        <v>20</v>
      </c>
    </row>
    <row r="15" spans="1:19" s="49" customFormat="1" ht="13.15" hidden="1" x14ac:dyDescent="0.25">
      <c r="A15" s="69" t="s">
        <v>78</v>
      </c>
      <c r="B15" s="70" t="s">
        <v>87</v>
      </c>
      <c r="C15" s="71" t="s">
        <v>79</v>
      </c>
      <c r="D15" s="72" t="s">
        <v>79</v>
      </c>
      <c r="E15" s="73" t="s">
        <v>88</v>
      </c>
      <c r="F15" s="74">
        <f>SUM(F16:F17)</f>
        <v>120</v>
      </c>
      <c r="G15" s="74">
        <f>SUM(G16:G17)</f>
        <v>-60</v>
      </c>
      <c r="H15" s="86">
        <f t="shared" si="1"/>
        <v>60</v>
      </c>
      <c r="I15" s="87">
        <v>0</v>
      </c>
      <c r="J15" s="87">
        <f t="shared" si="2"/>
        <v>60</v>
      </c>
      <c r="K15" s="87">
        <v>0</v>
      </c>
      <c r="L15" s="87">
        <f t="shared" si="3"/>
        <v>60</v>
      </c>
      <c r="M15" s="88">
        <f>SUM(M16:M17)</f>
        <v>-10</v>
      </c>
      <c r="N15" s="88">
        <f t="shared" si="4"/>
        <v>50</v>
      </c>
      <c r="O15" s="88">
        <v>0</v>
      </c>
      <c r="P15" s="88">
        <f t="shared" si="5"/>
        <v>50</v>
      </c>
      <c r="Q15" s="88">
        <v>0</v>
      </c>
      <c r="R15" s="88">
        <f t="shared" si="6"/>
        <v>50</v>
      </c>
    </row>
    <row r="16" spans="1:19" s="49" customFormat="1" ht="13.15" hidden="1" x14ac:dyDescent="0.25">
      <c r="A16" s="77"/>
      <c r="B16" s="78" t="s">
        <v>84</v>
      </c>
      <c r="C16" s="79">
        <v>3299</v>
      </c>
      <c r="D16" s="89">
        <v>5321</v>
      </c>
      <c r="E16" s="90" t="s">
        <v>85</v>
      </c>
      <c r="F16" s="83">
        <v>60</v>
      </c>
      <c r="G16" s="83">
        <v>-30</v>
      </c>
      <c r="H16" s="83">
        <f t="shared" si="1"/>
        <v>30</v>
      </c>
      <c r="I16" s="84">
        <v>0</v>
      </c>
      <c r="J16" s="84">
        <f t="shared" si="2"/>
        <v>30</v>
      </c>
      <c r="K16" s="84">
        <v>0</v>
      </c>
      <c r="L16" s="84">
        <f t="shared" si="3"/>
        <v>30</v>
      </c>
      <c r="M16" s="85">
        <v>0</v>
      </c>
      <c r="N16" s="85">
        <f t="shared" si="4"/>
        <v>30</v>
      </c>
      <c r="O16" s="85">
        <v>0</v>
      </c>
      <c r="P16" s="85">
        <f t="shared" si="5"/>
        <v>30</v>
      </c>
      <c r="Q16" s="85">
        <v>0</v>
      </c>
      <c r="R16" s="85">
        <f t="shared" si="6"/>
        <v>30</v>
      </c>
    </row>
    <row r="17" spans="1:18" s="49" customFormat="1" ht="13.15" hidden="1" x14ac:dyDescent="0.25">
      <c r="A17" s="77"/>
      <c r="B17" s="78" t="s">
        <v>84</v>
      </c>
      <c r="C17" s="79">
        <v>3299</v>
      </c>
      <c r="D17" s="80">
        <v>5331</v>
      </c>
      <c r="E17" s="81" t="s">
        <v>86</v>
      </c>
      <c r="F17" s="83">
        <v>60</v>
      </c>
      <c r="G17" s="83">
        <v>-30</v>
      </c>
      <c r="H17" s="83">
        <f t="shared" si="1"/>
        <v>30</v>
      </c>
      <c r="I17" s="84">
        <v>0</v>
      </c>
      <c r="J17" s="84">
        <f t="shared" si="2"/>
        <v>30</v>
      </c>
      <c r="K17" s="84">
        <v>0</v>
      </c>
      <c r="L17" s="84">
        <f t="shared" si="3"/>
        <v>30</v>
      </c>
      <c r="M17" s="85">
        <v>-10</v>
      </c>
      <c r="N17" s="85">
        <f t="shared" si="4"/>
        <v>20</v>
      </c>
      <c r="O17" s="85">
        <v>0</v>
      </c>
      <c r="P17" s="85">
        <f t="shared" si="5"/>
        <v>20</v>
      </c>
      <c r="Q17" s="85">
        <v>0</v>
      </c>
      <c r="R17" s="85">
        <f t="shared" si="6"/>
        <v>20</v>
      </c>
    </row>
    <row r="18" spans="1:18" s="49" customFormat="1" ht="21" hidden="1" x14ac:dyDescent="0.25">
      <c r="A18" s="91" t="s">
        <v>78</v>
      </c>
      <c r="B18" s="92" t="s">
        <v>89</v>
      </c>
      <c r="C18" s="93" t="s">
        <v>79</v>
      </c>
      <c r="D18" s="93" t="s">
        <v>79</v>
      </c>
      <c r="E18" s="94" t="s">
        <v>90</v>
      </c>
      <c r="F18" s="95">
        <v>0</v>
      </c>
      <c r="G18" s="96">
        <f>+G19</f>
        <v>10</v>
      </c>
      <c r="H18" s="86">
        <f t="shared" si="1"/>
        <v>10</v>
      </c>
      <c r="I18" s="87">
        <v>0</v>
      </c>
      <c r="J18" s="87">
        <f t="shared" si="2"/>
        <v>10</v>
      </c>
      <c r="K18" s="87">
        <v>0</v>
      </c>
      <c r="L18" s="87">
        <f t="shared" si="3"/>
        <v>10</v>
      </c>
      <c r="M18" s="87">
        <v>0</v>
      </c>
      <c r="N18" s="87">
        <f t="shared" si="4"/>
        <v>10</v>
      </c>
      <c r="O18" s="88">
        <v>0</v>
      </c>
      <c r="P18" s="88">
        <f t="shared" si="5"/>
        <v>10</v>
      </c>
      <c r="Q18" s="88">
        <v>0</v>
      </c>
      <c r="R18" s="88">
        <f t="shared" si="6"/>
        <v>10</v>
      </c>
    </row>
    <row r="19" spans="1:18" s="49" customFormat="1" ht="13.15" hidden="1" x14ac:dyDescent="0.25">
      <c r="A19" s="97"/>
      <c r="B19" s="98"/>
      <c r="C19" s="99">
        <v>3421</v>
      </c>
      <c r="D19" s="100">
        <v>5321</v>
      </c>
      <c r="E19" s="101" t="s">
        <v>85</v>
      </c>
      <c r="F19" s="102">
        <v>0</v>
      </c>
      <c r="G19" s="103">
        <v>10</v>
      </c>
      <c r="H19" s="83">
        <f t="shared" si="1"/>
        <v>10</v>
      </c>
      <c r="I19" s="84">
        <v>0</v>
      </c>
      <c r="J19" s="84">
        <f t="shared" si="2"/>
        <v>10</v>
      </c>
      <c r="K19" s="84">
        <v>0</v>
      </c>
      <c r="L19" s="84">
        <f t="shared" si="3"/>
        <v>10</v>
      </c>
      <c r="M19" s="84">
        <v>0</v>
      </c>
      <c r="N19" s="84">
        <f t="shared" si="4"/>
        <v>10</v>
      </c>
      <c r="O19" s="85">
        <v>0</v>
      </c>
      <c r="P19" s="85">
        <f t="shared" si="5"/>
        <v>10</v>
      </c>
      <c r="Q19" s="85">
        <v>0</v>
      </c>
      <c r="R19" s="85">
        <f t="shared" si="6"/>
        <v>10</v>
      </c>
    </row>
    <row r="20" spans="1:18" s="49" customFormat="1" ht="21" hidden="1" x14ac:dyDescent="0.25">
      <c r="A20" s="91" t="s">
        <v>78</v>
      </c>
      <c r="B20" s="92" t="s">
        <v>91</v>
      </c>
      <c r="C20" s="93" t="s">
        <v>79</v>
      </c>
      <c r="D20" s="93" t="s">
        <v>79</v>
      </c>
      <c r="E20" s="94" t="s">
        <v>92</v>
      </c>
      <c r="F20" s="95">
        <v>0</v>
      </c>
      <c r="G20" s="96">
        <f>+G21</f>
        <v>30</v>
      </c>
      <c r="H20" s="86">
        <f t="shared" si="1"/>
        <v>30</v>
      </c>
      <c r="I20" s="87">
        <v>0</v>
      </c>
      <c r="J20" s="87">
        <f t="shared" si="2"/>
        <v>30</v>
      </c>
      <c r="K20" s="87">
        <v>0</v>
      </c>
      <c r="L20" s="87">
        <f t="shared" si="3"/>
        <v>30</v>
      </c>
      <c r="M20" s="88">
        <f>+M21</f>
        <v>10</v>
      </c>
      <c r="N20" s="88">
        <f t="shared" si="4"/>
        <v>40</v>
      </c>
      <c r="O20" s="88">
        <v>0</v>
      </c>
      <c r="P20" s="88">
        <f t="shared" si="5"/>
        <v>40</v>
      </c>
      <c r="Q20" s="88">
        <v>0</v>
      </c>
      <c r="R20" s="88">
        <f t="shared" si="6"/>
        <v>40</v>
      </c>
    </row>
    <row r="21" spans="1:18" s="49" customFormat="1" ht="13.15" hidden="1" x14ac:dyDescent="0.25">
      <c r="A21" s="97"/>
      <c r="B21" s="98"/>
      <c r="C21" s="99">
        <v>3421</v>
      </c>
      <c r="D21" s="100">
        <v>5331</v>
      </c>
      <c r="E21" s="101" t="s">
        <v>86</v>
      </c>
      <c r="F21" s="102">
        <v>0</v>
      </c>
      <c r="G21" s="103">
        <v>30</v>
      </c>
      <c r="H21" s="83">
        <f t="shared" si="1"/>
        <v>30</v>
      </c>
      <c r="I21" s="84">
        <v>0</v>
      </c>
      <c r="J21" s="84">
        <f t="shared" si="2"/>
        <v>30</v>
      </c>
      <c r="K21" s="84">
        <v>0</v>
      </c>
      <c r="L21" s="84">
        <f t="shared" si="3"/>
        <v>30</v>
      </c>
      <c r="M21" s="85">
        <v>10</v>
      </c>
      <c r="N21" s="85">
        <f t="shared" si="4"/>
        <v>40</v>
      </c>
      <c r="O21" s="85">
        <v>0</v>
      </c>
      <c r="P21" s="85">
        <f t="shared" si="5"/>
        <v>40</v>
      </c>
      <c r="Q21" s="85">
        <v>0</v>
      </c>
      <c r="R21" s="85">
        <f t="shared" si="6"/>
        <v>40</v>
      </c>
    </row>
    <row r="22" spans="1:18" s="49" customFormat="1" ht="21" hidden="1" x14ac:dyDescent="0.25">
      <c r="A22" s="91" t="s">
        <v>78</v>
      </c>
      <c r="B22" s="92" t="s">
        <v>93</v>
      </c>
      <c r="C22" s="93" t="s">
        <v>79</v>
      </c>
      <c r="D22" s="93" t="s">
        <v>79</v>
      </c>
      <c r="E22" s="94" t="s">
        <v>94</v>
      </c>
      <c r="F22" s="95">
        <v>0</v>
      </c>
      <c r="G22" s="96">
        <f>+G23</f>
        <v>10</v>
      </c>
      <c r="H22" s="86">
        <f t="shared" si="1"/>
        <v>10</v>
      </c>
      <c r="I22" s="87">
        <v>0</v>
      </c>
      <c r="J22" s="87">
        <f t="shared" si="2"/>
        <v>10</v>
      </c>
      <c r="K22" s="87">
        <v>0</v>
      </c>
      <c r="L22" s="87">
        <f t="shared" si="3"/>
        <v>10</v>
      </c>
      <c r="M22" s="87">
        <v>0</v>
      </c>
      <c r="N22" s="87">
        <f t="shared" si="4"/>
        <v>10</v>
      </c>
      <c r="O22" s="88">
        <v>0</v>
      </c>
      <c r="P22" s="88">
        <f t="shared" si="5"/>
        <v>10</v>
      </c>
      <c r="Q22" s="88">
        <v>0</v>
      </c>
      <c r="R22" s="88">
        <f t="shared" si="6"/>
        <v>10</v>
      </c>
    </row>
    <row r="23" spans="1:18" s="49" customFormat="1" ht="13.15" hidden="1" x14ac:dyDescent="0.25">
      <c r="A23" s="97"/>
      <c r="B23" s="104"/>
      <c r="C23" s="99">
        <v>3421</v>
      </c>
      <c r="D23" s="100">
        <v>5321</v>
      </c>
      <c r="E23" s="101" t="s">
        <v>85</v>
      </c>
      <c r="F23" s="102">
        <v>0</v>
      </c>
      <c r="G23" s="103">
        <v>10</v>
      </c>
      <c r="H23" s="83">
        <f t="shared" si="1"/>
        <v>10</v>
      </c>
      <c r="I23" s="84">
        <v>0</v>
      </c>
      <c r="J23" s="84">
        <f t="shared" si="2"/>
        <v>10</v>
      </c>
      <c r="K23" s="84">
        <v>0</v>
      </c>
      <c r="L23" s="84">
        <f t="shared" si="3"/>
        <v>10</v>
      </c>
      <c r="M23" s="84">
        <v>0</v>
      </c>
      <c r="N23" s="84">
        <f t="shared" si="4"/>
        <v>10</v>
      </c>
      <c r="O23" s="85">
        <v>0</v>
      </c>
      <c r="P23" s="85">
        <f t="shared" si="5"/>
        <v>10</v>
      </c>
      <c r="Q23" s="85">
        <v>0</v>
      </c>
      <c r="R23" s="85">
        <f t="shared" si="6"/>
        <v>10</v>
      </c>
    </row>
    <row r="24" spans="1:18" s="49" customFormat="1" ht="20.45" hidden="1" x14ac:dyDescent="0.25">
      <c r="A24" s="91" t="s">
        <v>78</v>
      </c>
      <c r="B24" s="105" t="s">
        <v>95</v>
      </c>
      <c r="C24" s="93" t="s">
        <v>79</v>
      </c>
      <c r="D24" s="93" t="s">
        <v>79</v>
      </c>
      <c r="E24" s="106" t="s">
        <v>96</v>
      </c>
      <c r="F24" s="95">
        <v>0</v>
      </c>
      <c r="G24" s="96">
        <f>+G25</f>
        <v>10</v>
      </c>
      <c r="H24" s="86">
        <f t="shared" si="1"/>
        <v>10</v>
      </c>
      <c r="I24" s="87">
        <v>0</v>
      </c>
      <c r="J24" s="87">
        <f t="shared" si="2"/>
        <v>10</v>
      </c>
      <c r="K24" s="87">
        <v>0</v>
      </c>
      <c r="L24" s="87">
        <f t="shared" si="3"/>
        <v>10</v>
      </c>
      <c r="M24" s="87">
        <v>0</v>
      </c>
      <c r="N24" s="87">
        <f t="shared" si="4"/>
        <v>10</v>
      </c>
      <c r="O24" s="88">
        <v>0</v>
      </c>
      <c r="P24" s="88">
        <f t="shared" si="5"/>
        <v>10</v>
      </c>
      <c r="Q24" s="88">
        <v>0</v>
      </c>
      <c r="R24" s="88">
        <f t="shared" si="6"/>
        <v>10</v>
      </c>
    </row>
    <row r="25" spans="1:18" s="49" customFormat="1" ht="13.15" hidden="1" x14ac:dyDescent="0.25">
      <c r="A25" s="107"/>
      <c r="B25" s="108"/>
      <c r="C25" s="99">
        <v>3113</v>
      </c>
      <c r="D25" s="100">
        <v>5321</v>
      </c>
      <c r="E25" s="101" t="s">
        <v>85</v>
      </c>
      <c r="F25" s="102">
        <v>0</v>
      </c>
      <c r="G25" s="103">
        <v>10</v>
      </c>
      <c r="H25" s="83">
        <f t="shared" si="1"/>
        <v>10</v>
      </c>
      <c r="I25" s="84">
        <v>0</v>
      </c>
      <c r="J25" s="84">
        <f t="shared" si="2"/>
        <v>10</v>
      </c>
      <c r="K25" s="84">
        <v>0</v>
      </c>
      <c r="L25" s="84">
        <f t="shared" si="3"/>
        <v>10</v>
      </c>
      <c r="M25" s="84">
        <v>0</v>
      </c>
      <c r="N25" s="84">
        <f t="shared" si="4"/>
        <v>10</v>
      </c>
      <c r="O25" s="85">
        <v>0</v>
      </c>
      <c r="P25" s="85">
        <f t="shared" si="5"/>
        <v>10</v>
      </c>
      <c r="Q25" s="85">
        <v>0</v>
      </c>
      <c r="R25" s="85">
        <f t="shared" si="6"/>
        <v>10</v>
      </c>
    </row>
    <row r="26" spans="1:18" s="49" customFormat="1" ht="13.15" hidden="1" x14ac:dyDescent="0.25">
      <c r="A26" s="69" t="s">
        <v>78</v>
      </c>
      <c r="B26" s="70" t="s">
        <v>97</v>
      </c>
      <c r="C26" s="71" t="s">
        <v>79</v>
      </c>
      <c r="D26" s="72" t="s">
        <v>79</v>
      </c>
      <c r="E26" s="73" t="s">
        <v>98</v>
      </c>
      <c r="F26" s="74">
        <f>+F27</f>
        <v>2300</v>
      </c>
      <c r="G26" s="74">
        <f>+G27</f>
        <v>-2300</v>
      </c>
      <c r="H26" s="86">
        <f t="shared" si="1"/>
        <v>0</v>
      </c>
      <c r="I26" s="109">
        <f>+I27</f>
        <v>116.15</v>
      </c>
      <c r="J26" s="87">
        <f t="shared" si="2"/>
        <v>116.15</v>
      </c>
      <c r="K26" s="87">
        <v>0</v>
      </c>
      <c r="L26" s="87">
        <f t="shared" si="3"/>
        <v>116.15</v>
      </c>
      <c r="M26" s="87">
        <f>+M27</f>
        <v>500</v>
      </c>
      <c r="N26" s="87">
        <f t="shared" si="4"/>
        <v>616.15</v>
      </c>
      <c r="O26" s="88">
        <v>0</v>
      </c>
      <c r="P26" s="88">
        <f t="shared" si="5"/>
        <v>616.15</v>
      </c>
      <c r="Q26" s="88">
        <v>0</v>
      </c>
      <c r="R26" s="88">
        <f t="shared" si="6"/>
        <v>616.15</v>
      </c>
    </row>
    <row r="27" spans="1:18" s="49" customFormat="1" ht="13.15" hidden="1" x14ac:dyDescent="0.25">
      <c r="A27" s="77"/>
      <c r="B27" s="78" t="s">
        <v>84</v>
      </c>
      <c r="C27" s="79">
        <v>3299</v>
      </c>
      <c r="D27" s="110">
        <v>5331</v>
      </c>
      <c r="E27" s="81" t="s">
        <v>86</v>
      </c>
      <c r="F27" s="83">
        <v>2300</v>
      </c>
      <c r="G27" s="83">
        <v>-2300</v>
      </c>
      <c r="H27" s="83">
        <f t="shared" si="1"/>
        <v>0</v>
      </c>
      <c r="I27" s="111">
        <v>116.15</v>
      </c>
      <c r="J27" s="84">
        <f t="shared" si="2"/>
        <v>116.15</v>
      </c>
      <c r="K27" s="84">
        <v>0</v>
      </c>
      <c r="L27" s="84">
        <f t="shared" si="3"/>
        <v>116.15</v>
      </c>
      <c r="M27" s="84">
        <v>500</v>
      </c>
      <c r="N27" s="84">
        <f t="shared" si="4"/>
        <v>616.15</v>
      </c>
      <c r="O27" s="85">
        <v>0</v>
      </c>
      <c r="P27" s="85">
        <f t="shared" si="5"/>
        <v>616.15</v>
      </c>
      <c r="Q27" s="85">
        <v>0</v>
      </c>
      <c r="R27" s="85">
        <f t="shared" si="6"/>
        <v>616.15</v>
      </c>
    </row>
    <row r="28" spans="1:18" s="49" customFormat="1" ht="20.45" hidden="1" x14ac:dyDescent="0.25">
      <c r="A28" s="112" t="s">
        <v>78</v>
      </c>
      <c r="B28" s="113" t="s">
        <v>99</v>
      </c>
      <c r="C28" s="113" t="s">
        <v>79</v>
      </c>
      <c r="D28" s="113" t="s">
        <v>79</v>
      </c>
      <c r="E28" s="114" t="s">
        <v>100</v>
      </c>
      <c r="F28" s="95">
        <v>0</v>
      </c>
      <c r="G28" s="96">
        <f>+G29</f>
        <v>450</v>
      </c>
      <c r="H28" s="86">
        <f t="shared" si="1"/>
        <v>450</v>
      </c>
      <c r="I28" s="87">
        <v>0</v>
      </c>
      <c r="J28" s="87">
        <f t="shared" si="2"/>
        <v>450</v>
      </c>
      <c r="K28" s="87">
        <v>0</v>
      </c>
      <c r="L28" s="87">
        <f t="shared" si="3"/>
        <v>450</v>
      </c>
      <c r="M28" s="87">
        <v>0</v>
      </c>
      <c r="N28" s="87">
        <f t="shared" si="4"/>
        <v>450</v>
      </c>
      <c r="O28" s="88">
        <v>0</v>
      </c>
      <c r="P28" s="88">
        <f t="shared" si="5"/>
        <v>450</v>
      </c>
      <c r="Q28" s="88">
        <v>0</v>
      </c>
      <c r="R28" s="88">
        <f t="shared" si="6"/>
        <v>450</v>
      </c>
    </row>
    <row r="29" spans="1:18" s="49" customFormat="1" ht="13.15" hidden="1" x14ac:dyDescent="0.25">
      <c r="A29" s="115"/>
      <c r="B29" s="116"/>
      <c r="C29" s="116" t="s">
        <v>101</v>
      </c>
      <c r="D29" s="116" t="s">
        <v>102</v>
      </c>
      <c r="E29" s="117" t="s">
        <v>86</v>
      </c>
      <c r="F29" s="102">
        <v>0</v>
      </c>
      <c r="G29" s="103">
        <v>450</v>
      </c>
      <c r="H29" s="83">
        <f t="shared" si="1"/>
        <v>450</v>
      </c>
      <c r="I29" s="84">
        <v>0</v>
      </c>
      <c r="J29" s="84">
        <f t="shared" si="2"/>
        <v>450</v>
      </c>
      <c r="K29" s="84">
        <v>0</v>
      </c>
      <c r="L29" s="84">
        <f t="shared" si="3"/>
        <v>450</v>
      </c>
      <c r="M29" s="84">
        <v>0</v>
      </c>
      <c r="N29" s="84">
        <f t="shared" si="4"/>
        <v>450</v>
      </c>
      <c r="O29" s="85">
        <v>0</v>
      </c>
      <c r="P29" s="85">
        <f t="shared" si="5"/>
        <v>450</v>
      </c>
      <c r="Q29" s="85">
        <v>0</v>
      </c>
      <c r="R29" s="85">
        <f t="shared" si="6"/>
        <v>450</v>
      </c>
    </row>
    <row r="30" spans="1:18" s="49" customFormat="1" ht="20.45" hidden="1" x14ac:dyDescent="0.25">
      <c r="A30" s="112" t="s">
        <v>78</v>
      </c>
      <c r="B30" s="113" t="s">
        <v>103</v>
      </c>
      <c r="C30" s="113" t="s">
        <v>79</v>
      </c>
      <c r="D30" s="113" t="s">
        <v>79</v>
      </c>
      <c r="E30" s="114" t="s">
        <v>104</v>
      </c>
      <c r="F30" s="95">
        <v>0</v>
      </c>
      <c r="G30" s="96">
        <f t="shared" ref="G30" si="7">+G31</f>
        <v>490</v>
      </c>
      <c r="H30" s="86">
        <f t="shared" si="1"/>
        <v>490</v>
      </c>
      <c r="I30" s="87">
        <v>0</v>
      </c>
      <c r="J30" s="87">
        <f t="shared" si="2"/>
        <v>490</v>
      </c>
      <c r="K30" s="87">
        <v>0</v>
      </c>
      <c r="L30" s="87">
        <f t="shared" si="3"/>
        <v>490</v>
      </c>
      <c r="M30" s="87">
        <v>0</v>
      </c>
      <c r="N30" s="87">
        <f t="shared" si="4"/>
        <v>490</v>
      </c>
      <c r="O30" s="88">
        <v>0</v>
      </c>
      <c r="P30" s="88">
        <f t="shared" si="5"/>
        <v>490</v>
      </c>
      <c r="Q30" s="88">
        <v>0</v>
      </c>
      <c r="R30" s="88">
        <f t="shared" si="6"/>
        <v>490</v>
      </c>
    </row>
    <row r="31" spans="1:18" s="49" customFormat="1" ht="13.15" hidden="1" x14ac:dyDescent="0.25">
      <c r="A31" s="115"/>
      <c r="B31" s="116"/>
      <c r="C31" s="116" t="s">
        <v>101</v>
      </c>
      <c r="D31" s="116" t="s">
        <v>102</v>
      </c>
      <c r="E31" s="117" t="s">
        <v>86</v>
      </c>
      <c r="F31" s="102">
        <v>0</v>
      </c>
      <c r="G31" s="103">
        <v>490</v>
      </c>
      <c r="H31" s="83">
        <f t="shared" si="1"/>
        <v>490</v>
      </c>
      <c r="I31" s="84">
        <v>0</v>
      </c>
      <c r="J31" s="84">
        <f t="shared" si="2"/>
        <v>490</v>
      </c>
      <c r="K31" s="84">
        <v>0</v>
      </c>
      <c r="L31" s="84">
        <f t="shared" si="3"/>
        <v>490</v>
      </c>
      <c r="M31" s="84">
        <v>0</v>
      </c>
      <c r="N31" s="84">
        <f t="shared" si="4"/>
        <v>490</v>
      </c>
      <c r="O31" s="85">
        <v>0</v>
      </c>
      <c r="P31" s="85">
        <f t="shared" si="5"/>
        <v>490</v>
      </c>
      <c r="Q31" s="85">
        <v>0</v>
      </c>
      <c r="R31" s="85">
        <f t="shared" si="6"/>
        <v>490</v>
      </c>
    </row>
    <row r="32" spans="1:18" s="49" customFormat="1" ht="20.45" hidden="1" x14ac:dyDescent="0.25">
      <c r="A32" s="112" t="s">
        <v>78</v>
      </c>
      <c r="B32" s="113" t="s">
        <v>105</v>
      </c>
      <c r="C32" s="113" t="s">
        <v>79</v>
      </c>
      <c r="D32" s="113" t="s">
        <v>79</v>
      </c>
      <c r="E32" s="114" t="s">
        <v>106</v>
      </c>
      <c r="F32" s="95">
        <v>0</v>
      </c>
      <c r="G32" s="96">
        <f t="shared" ref="G32" si="8">+G33</f>
        <v>80</v>
      </c>
      <c r="H32" s="86">
        <f t="shared" si="1"/>
        <v>80</v>
      </c>
      <c r="I32" s="87">
        <v>0</v>
      </c>
      <c r="J32" s="87">
        <f t="shared" si="2"/>
        <v>80</v>
      </c>
      <c r="K32" s="87">
        <v>0</v>
      </c>
      <c r="L32" s="87">
        <f t="shared" si="3"/>
        <v>80</v>
      </c>
      <c r="M32" s="87">
        <v>0</v>
      </c>
      <c r="N32" s="87">
        <f t="shared" si="4"/>
        <v>80</v>
      </c>
      <c r="O32" s="88">
        <v>0</v>
      </c>
      <c r="P32" s="88">
        <f t="shared" si="5"/>
        <v>80</v>
      </c>
      <c r="Q32" s="88">
        <v>0</v>
      </c>
      <c r="R32" s="88">
        <f t="shared" si="6"/>
        <v>80</v>
      </c>
    </row>
    <row r="33" spans="1:18" s="49" customFormat="1" ht="13.15" hidden="1" x14ac:dyDescent="0.25">
      <c r="A33" s="115"/>
      <c r="B33" s="116"/>
      <c r="C33" s="116" t="s">
        <v>101</v>
      </c>
      <c r="D33" s="116" t="s">
        <v>102</v>
      </c>
      <c r="E33" s="117" t="s">
        <v>86</v>
      </c>
      <c r="F33" s="102">
        <v>0</v>
      </c>
      <c r="G33" s="103">
        <v>80</v>
      </c>
      <c r="H33" s="83">
        <f t="shared" si="1"/>
        <v>80</v>
      </c>
      <c r="I33" s="84">
        <v>0</v>
      </c>
      <c r="J33" s="84">
        <f t="shared" si="2"/>
        <v>80</v>
      </c>
      <c r="K33" s="84">
        <v>0</v>
      </c>
      <c r="L33" s="84">
        <f t="shared" si="3"/>
        <v>80</v>
      </c>
      <c r="M33" s="84">
        <v>0</v>
      </c>
      <c r="N33" s="84">
        <f t="shared" si="4"/>
        <v>80</v>
      </c>
      <c r="O33" s="85">
        <v>0</v>
      </c>
      <c r="P33" s="85">
        <f t="shared" si="5"/>
        <v>80</v>
      </c>
      <c r="Q33" s="85">
        <v>0</v>
      </c>
      <c r="R33" s="85">
        <f t="shared" si="6"/>
        <v>80</v>
      </c>
    </row>
    <row r="34" spans="1:18" s="49" customFormat="1" ht="30.6" hidden="1" x14ac:dyDescent="0.25">
      <c r="A34" s="112" t="s">
        <v>78</v>
      </c>
      <c r="B34" s="113" t="s">
        <v>107</v>
      </c>
      <c r="C34" s="113" t="s">
        <v>79</v>
      </c>
      <c r="D34" s="113" t="s">
        <v>79</v>
      </c>
      <c r="E34" s="114" t="s">
        <v>108</v>
      </c>
      <c r="F34" s="95">
        <v>0</v>
      </c>
      <c r="G34" s="96">
        <f t="shared" ref="G34" si="9">+G35</f>
        <v>135</v>
      </c>
      <c r="H34" s="86">
        <f t="shared" si="1"/>
        <v>135</v>
      </c>
      <c r="I34" s="87">
        <v>0</v>
      </c>
      <c r="J34" s="87">
        <f t="shared" si="2"/>
        <v>135</v>
      </c>
      <c r="K34" s="87">
        <v>0</v>
      </c>
      <c r="L34" s="87">
        <f t="shared" si="3"/>
        <v>135</v>
      </c>
      <c r="M34" s="87">
        <v>0</v>
      </c>
      <c r="N34" s="87">
        <f t="shared" si="4"/>
        <v>135</v>
      </c>
      <c r="O34" s="88">
        <v>0</v>
      </c>
      <c r="P34" s="88">
        <f t="shared" si="5"/>
        <v>135</v>
      </c>
      <c r="Q34" s="88">
        <v>0</v>
      </c>
      <c r="R34" s="88">
        <f t="shared" si="6"/>
        <v>135</v>
      </c>
    </row>
    <row r="35" spans="1:18" s="49" customFormat="1" ht="13.15" hidden="1" x14ac:dyDescent="0.25">
      <c r="A35" s="115"/>
      <c r="B35" s="116"/>
      <c r="C35" s="116" t="s">
        <v>101</v>
      </c>
      <c r="D35" s="116" t="s">
        <v>102</v>
      </c>
      <c r="E35" s="117" t="s">
        <v>86</v>
      </c>
      <c r="F35" s="102">
        <v>0</v>
      </c>
      <c r="G35" s="103">
        <v>135</v>
      </c>
      <c r="H35" s="83">
        <f t="shared" si="1"/>
        <v>135</v>
      </c>
      <c r="I35" s="84">
        <v>0</v>
      </c>
      <c r="J35" s="84">
        <f t="shared" si="2"/>
        <v>135</v>
      </c>
      <c r="K35" s="84">
        <v>0</v>
      </c>
      <c r="L35" s="84">
        <f t="shared" si="3"/>
        <v>135</v>
      </c>
      <c r="M35" s="84">
        <v>0</v>
      </c>
      <c r="N35" s="84">
        <f t="shared" si="4"/>
        <v>135</v>
      </c>
      <c r="O35" s="85">
        <v>0</v>
      </c>
      <c r="P35" s="85">
        <f t="shared" si="5"/>
        <v>135</v>
      </c>
      <c r="Q35" s="85">
        <v>0</v>
      </c>
      <c r="R35" s="85">
        <f t="shared" si="6"/>
        <v>135</v>
      </c>
    </row>
    <row r="36" spans="1:18" s="49" customFormat="1" ht="20.45" hidden="1" x14ac:dyDescent="0.25">
      <c r="A36" s="112" t="s">
        <v>78</v>
      </c>
      <c r="B36" s="113" t="s">
        <v>109</v>
      </c>
      <c r="C36" s="113" t="s">
        <v>79</v>
      </c>
      <c r="D36" s="113" t="s">
        <v>79</v>
      </c>
      <c r="E36" s="114" t="s">
        <v>110</v>
      </c>
      <c r="F36" s="95">
        <v>0</v>
      </c>
      <c r="G36" s="96">
        <f t="shared" ref="G36" si="10">+G37</f>
        <v>400</v>
      </c>
      <c r="H36" s="86">
        <f t="shared" si="1"/>
        <v>400</v>
      </c>
      <c r="I36" s="87">
        <v>0</v>
      </c>
      <c r="J36" s="87">
        <f t="shared" si="2"/>
        <v>400</v>
      </c>
      <c r="K36" s="87">
        <v>0</v>
      </c>
      <c r="L36" s="87">
        <f t="shared" si="3"/>
        <v>400</v>
      </c>
      <c r="M36" s="87">
        <v>0</v>
      </c>
      <c r="N36" s="87">
        <f t="shared" si="4"/>
        <v>400</v>
      </c>
      <c r="O36" s="88">
        <v>0</v>
      </c>
      <c r="P36" s="88">
        <f t="shared" si="5"/>
        <v>400</v>
      </c>
      <c r="Q36" s="88">
        <v>0</v>
      </c>
      <c r="R36" s="88">
        <f t="shared" si="6"/>
        <v>400</v>
      </c>
    </row>
    <row r="37" spans="1:18" s="49" customFormat="1" ht="13.15" hidden="1" x14ac:dyDescent="0.25">
      <c r="A37" s="115"/>
      <c r="B37" s="116"/>
      <c r="C37" s="116" t="s">
        <v>101</v>
      </c>
      <c r="D37" s="116" t="s">
        <v>102</v>
      </c>
      <c r="E37" s="117" t="s">
        <v>86</v>
      </c>
      <c r="F37" s="102">
        <v>0</v>
      </c>
      <c r="G37" s="103">
        <v>400</v>
      </c>
      <c r="H37" s="83">
        <f t="shared" si="1"/>
        <v>400</v>
      </c>
      <c r="I37" s="84">
        <v>0</v>
      </c>
      <c r="J37" s="84">
        <f t="shared" si="2"/>
        <v>400</v>
      </c>
      <c r="K37" s="84">
        <v>0</v>
      </c>
      <c r="L37" s="84">
        <f t="shared" si="3"/>
        <v>400</v>
      </c>
      <c r="M37" s="84">
        <v>0</v>
      </c>
      <c r="N37" s="84">
        <f t="shared" si="4"/>
        <v>400</v>
      </c>
      <c r="O37" s="85">
        <v>0</v>
      </c>
      <c r="P37" s="85">
        <f t="shared" si="5"/>
        <v>400</v>
      </c>
      <c r="Q37" s="85">
        <v>0</v>
      </c>
      <c r="R37" s="85">
        <f t="shared" si="6"/>
        <v>400</v>
      </c>
    </row>
    <row r="38" spans="1:18" s="49" customFormat="1" ht="20.45" hidden="1" x14ac:dyDescent="0.25">
      <c r="A38" s="112" t="s">
        <v>78</v>
      </c>
      <c r="B38" s="113" t="s">
        <v>111</v>
      </c>
      <c r="C38" s="113" t="s">
        <v>79</v>
      </c>
      <c r="D38" s="113" t="s">
        <v>79</v>
      </c>
      <c r="E38" s="114" t="s">
        <v>112</v>
      </c>
      <c r="F38" s="95">
        <v>0</v>
      </c>
      <c r="G38" s="96">
        <f t="shared" ref="G38" si="11">+G39</f>
        <v>300</v>
      </c>
      <c r="H38" s="86">
        <f t="shared" si="1"/>
        <v>300</v>
      </c>
      <c r="I38" s="87">
        <v>0</v>
      </c>
      <c r="J38" s="87">
        <f t="shared" si="2"/>
        <v>300</v>
      </c>
      <c r="K38" s="87">
        <v>0</v>
      </c>
      <c r="L38" s="87">
        <f t="shared" si="3"/>
        <v>300</v>
      </c>
      <c r="M38" s="87">
        <v>0</v>
      </c>
      <c r="N38" s="87">
        <f t="shared" si="4"/>
        <v>300</v>
      </c>
      <c r="O38" s="88">
        <v>0</v>
      </c>
      <c r="P38" s="88">
        <f t="shared" si="5"/>
        <v>300</v>
      </c>
      <c r="Q38" s="88">
        <v>0</v>
      </c>
      <c r="R38" s="88">
        <f t="shared" si="6"/>
        <v>300</v>
      </c>
    </row>
    <row r="39" spans="1:18" s="49" customFormat="1" ht="13.15" hidden="1" x14ac:dyDescent="0.25">
      <c r="A39" s="115"/>
      <c r="B39" s="116"/>
      <c r="C39" s="116" t="s">
        <v>113</v>
      </c>
      <c r="D39" s="116" t="s">
        <v>102</v>
      </c>
      <c r="E39" s="117" t="s">
        <v>86</v>
      </c>
      <c r="F39" s="102">
        <v>0</v>
      </c>
      <c r="G39" s="103">
        <v>300</v>
      </c>
      <c r="H39" s="83">
        <f t="shared" si="1"/>
        <v>300</v>
      </c>
      <c r="I39" s="84">
        <v>0</v>
      </c>
      <c r="J39" s="84">
        <f t="shared" si="2"/>
        <v>300</v>
      </c>
      <c r="K39" s="84">
        <v>0</v>
      </c>
      <c r="L39" s="84">
        <f t="shared" si="3"/>
        <v>300</v>
      </c>
      <c r="M39" s="84">
        <v>0</v>
      </c>
      <c r="N39" s="84">
        <f t="shared" si="4"/>
        <v>300</v>
      </c>
      <c r="O39" s="85">
        <v>0</v>
      </c>
      <c r="P39" s="85">
        <f t="shared" si="5"/>
        <v>300</v>
      </c>
      <c r="Q39" s="85">
        <v>0</v>
      </c>
      <c r="R39" s="85">
        <f t="shared" si="6"/>
        <v>300</v>
      </c>
    </row>
    <row r="40" spans="1:18" s="49" customFormat="1" ht="30.6" hidden="1" x14ac:dyDescent="0.25">
      <c r="A40" s="112" t="s">
        <v>78</v>
      </c>
      <c r="B40" s="113" t="s">
        <v>114</v>
      </c>
      <c r="C40" s="113" t="s">
        <v>79</v>
      </c>
      <c r="D40" s="113" t="s">
        <v>79</v>
      </c>
      <c r="E40" s="114" t="s">
        <v>115</v>
      </c>
      <c r="F40" s="95">
        <v>0</v>
      </c>
      <c r="G40" s="96">
        <f t="shared" ref="G40" si="12">+G41</f>
        <v>170</v>
      </c>
      <c r="H40" s="86">
        <f t="shared" si="1"/>
        <v>170</v>
      </c>
      <c r="I40" s="87">
        <v>0</v>
      </c>
      <c r="J40" s="87">
        <f t="shared" si="2"/>
        <v>170</v>
      </c>
      <c r="K40" s="87">
        <v>0</v>
      </c>
      <c r="L40" s="87">
        <f t="shared" si="3"/>
        <v>170</v>
      </c>
      <c r="M40" s="87">
        <v>0</v>
      </c>
      <c r="N40" s="87">
        <f t="shared" si="4"/>
        <v>170</v>
      </c>
      <c r="O40" s="88">
        <v>0</v>
      </c>
      <c r="P40" s="88">
        <f t="shared" si="5"/>
        <v>170</v>
      </c>
      <c r="Q40" s="88">
        <v>0</v>
      </c>
      <c r="R40" s="88">
        <f t="shared" si="6"/>
        <v>170</v>
      </c>
    </row>
    <row r="41" spans="1:18" s="49" customFormat="1" ht="13.15" hidden="1" x14ac:dyDescent="0.25">
      <c r="A41" s="115"/>
      <c r="B41" s="116"/>
      <c r="C41" s="116" t="s">
        <v>113</v>
      </c>
      <c r="D41" s="116" t="s">
        <v>102</v>
      </c>
      <c r="E41" s="117" t="s">
        <v>86</v>
      </c>
      <c r="F41" s="102">
        <v>0</v>
      </c>
      <c r="G41" s="103">
        <v>170</v>
      </c>
      <c r="H41" s="83">
        <f t="shared" si="1"/>
        <v>170</v>
      </c>
      <c r="I41" s="84">
        <v>0</v>
      </c>
      <c r="J41" s="84">
        <f t="shared" si="2"/>
        <v>170</v>
      </c>
      <c r="K41" s="84">
        <v>0</v>
      </c>
      <c r="L41" s="84">
        <f t="shared" si="3"/>
        <v>170</v>
      </c>
      <c r="M41" s="84">
        <v>0</v>
      </c>
      <c r="N41" s="84">
        <f t="shared" si="4"/>
        <v>170</v>
      </c>
      <c r="O41" s="85">
        <v>0</v>
      </c>
      <c r="P41" s="85">
        <f t="shared" si="5"/>
        <v>170</v>
      </c>
      <c r="Q41" s="85">
        <v>0</v>
      </c>
      <c r="R41" s="85">
        <f t="shared" si="6"/>
        <v>170</v>
      </c>
    </row>
    <row r="42" spans="1:18" s="49" customFormat="1" ht="20.45" hidden="1" x14ac:dyDescent="0.25">
      <c r="A42" s="112" t="s">
        <v>78</v>
      </c>
      <c r="B42" s="113" t="s">
        <v>116</v>
      </c>
      <c r="C42" s="113" t="s">
        <v>79</v>
      </c>
      <c r="D42" s="113" t="s">
        <v>79</v>
      </c>
      <c r="E42" s="114" t="s">
        <v>117</v>
      </c>
      <c r="F42" s="95">
        <v>0</v>
      </c>
      <c r="G42" s="96">
        <f t="shared" ref="G42" si="13">+G43</f>
        <v>240</v>
      </c>
      <c r="H42" s="86">
        <f t="shared" si="1"/>
        <v>240</v>
      </c>
      <c r="I42" s="87">
        <v>0</v>
      </c>
      <c r="J42" s="87">
        <f t="shared" si="2"/>
        <v>240</v>
      </c>
      <c r="K42" s="87">
        <v>0</v>
      </c>
      <c r="L42" s="87">
        <f t="shared" si="3"/>
        <v>240</v>
      </c>
      <c r="M42" s="87">
        <v>0</v>
      </c>
      <c r="N42" s="87">
        <f t="shared" si="4"/>
        <v>240</v>
      </c>
      <c r="O42" s="88">
        <v>0</v>
      </c>
      <c r="P42" s="88">
        <f t="shared" si="5"/>
        <v>240</v>
      </c>
      <c r="Q42" s="88">
        <v>0</v>
      </c>
      <c r="R42" s="88">
        <f t="shared" si="6"/>
        <v>240</v>
      </c>
    </row>
    <row r="43" spans="1:18" s="49" customFormat="1" ht="13.15" hidden="1" x14ac:dyDescent="0.25">
      <c r="A43" s="115"/>
      <c r="B43" s="116"/>
      <c r="C43" s="116" t="s">
        <v>101</v>
      </c>
      <c r="D43" s="116" t="s">
        <v>102</v>
      </c>
      <c r="E43" s="117" t="s">
        <v>86</v>
      </c>
      <c r="F43" s="102">
        <v>0</v>
      </c>
      <c r="G43" s="103">
        <v>240</v>
      </c>
      <c r="H43" s="83">
        <f t="shared" si="1"/>
        <v>240</v>
      </c>
      <c r="I43" s="84">
        <v>0</v>
      </c>
      <c r="J43" s="84">
        <f t="shared" si="2"/>
        <v>240</v>
      </c>
      <c r="K43" s="84">
        <v>0</v>
      </c>
      <c r="L43" s="84">
        <f t="shared" si="3"/>
        <v>240</v>
      </c>
      <c r="M43" s="84">
        <v>0</v>
      </c>
      <c r="N43" s="84">
        <f t="shared" si="4"/>
        <v>240</v>
      </c>
      <c r="O43" s="85">
        <v>0</v>
      </c>
      <c r="P43" s="85">
        <f t="shared" si="5"/>
        <v>240</v>
      </c>
      <c r="Q43" s="85">
        <v>0</v>
      </c>
      <c r="R43" s="85">
        <f t="shared" si="6"/>
        <v>240</v>
      </c>
    </row>
    <row r="44" spans="1:18" s="49" customFormat="1" ht="30.6" hidden="1" x14ac:dyDescent="0.25">
      <c r="A44" s="112" t="s">
        <v>78</v>
      </c>
      <c r="B44" s="113" t="s">
        <v>118</v>
      </c>
      <c r="C44" s="113" t="s">
        <v>79</v>
      </c>
      <c r="D44" s="113" t="s">
        <v>79</v>
      </c>
      <c r="E44" s="114" t="s">
        <v>119</v>
      </c>
      <c r="F44" s="95">
        <v>0</v>
      </c>
      <c r="G44" s="96">
        <f t="shared" ref="G44" si="14">+G45</f>
        <v>35</v>
      </c>
      <c r="H44" s="86">
        <f t="shared" si="1"/>
        <v>35</v>
      </c>
      <c r="I44" s="87">
        <v>0</v>
      </c>
      <c r="J44" s="87">
        <f t="shared" si="2"/>
        <v>35</v>
      </c>
      <c r="K44" s="87">
        <v>0</v>
      </c>
      <c r="L44" s="87">
        <f t="shared" si="3"/>
        <v>35</v>
      </c>
      <c r="M44" s="87">
        <v>0</v>
      </c>
      <c r="N44" s="87">
        <f t="shared" si="4"/>
        <v>35</v>
      </c>
      <c r="O44" s="88">
        <v>0</v>
      </c>
      <c r="P44" s="88">
        <f t="shared" si="5"/>
        <v>35</v>
      </c>
      <c r="Q44" s="88">
        <v>0</v>
      </c>
      <c r="R44" s="88">
        <f t="shared" si="6"/>
        <v>35</v>
      </c>
    </row>
    <row r="45" spans="1:18" s="49" customFormat="1" ht="13.15" hidden="1" x14ac:dyDescent="0.25">
      <c r="A45" s="115"/>
      <c r="B45" s="116"/>
      <c r="C45" s="116" t="s">
        <v>101</v>
      </c>
      <c r="D45" s="116" t="s">
        <v>102</v>
      </c>
      <c r="E45" s="117" t="s">
        <v>86</v>
      </c>
      <c r="F45" s="102">
        <v>0</v>
      </c>
      <c r="G45" s="103">
        <v>35</v>
      </c>
      <c r="H45" s="83">
        <f t="shared" si="1"/>
        <v>35</v>
      </c>
      <c r="I45" s="84">
        <v>0</v>
      </c>
      <c r="J45" s="84">
        <f t="shared" si="2"/>
        <v>35</v>
      </c>
      <c r="K45" s="84">
        <v>0</v>
      </c>
      <c r="L45" s="84">
        <f t="shared" si="3"/>
        <v>35</v>
      </c>
      <c r="M45" s="84">
        <v>0</v>
      </c>
      <c r="N45" s="84">
        <f t="shared" si="4"/>
        <v>35</v>
      </c>
      <c r="O45" s="85">
        <v>0</v>
      </c>
      <c r="P45" s="85">
        <f t="shared" si="5"/>
        <v>35</v>
      </c>
      <c r="Q45" s="85">
        <v>0</v>
      </c>
      <c r="R45" s="85">
        <f t="shared" si="6"/>
        <v>35</v>
      </c>
    </row>
    <row r="46" spans="1:18" s="49" customFormat="1" ht="13.15" hidden="1" x14ac:dyDescent="0.25">
      <c r="A46" s="118" t="s">
        <v>78</v>
      </c>
      <c r="B46" s="119" t="s">
        <v>120</v>
      </c>
      <c r="C46" s="120" t="s">
        <v>79</v>
      </c>
      <c r="D46" s="121" t="s">
        <v>79</v>
      </c>
      <c r="E46" s="122" t="s">
        <v>121</v>
      </c>
      <c r="F46" s="86">
        <f>+F47</f>
        <v>60</v>
      </c>
      <c r="G46" s="86">
        <v>0</v>
      </c>
      <c r="H46" s="86">
        <f t="shared" si="1"/>
        <v>60</v>
      </c>
      <c r="I46" s="87">
        <v>0</v>
      </c>
      <c r="J46" s="87">
        <f t="shared" si="2"/>
        <v>60</v>
      </c>
      <c r="K46" s="87">
        <v>0</v>
      </c>
      <c r="L46" s="87">
        <f t="shared" si="3"/>
        <v>60</v>
      </c>
      <c r="M46" s="87">
        <v>0</v>
      </c>
      <c r="N46" s="87">
        <f t="shared" si="4"/>
        <v>60</v>
      </c>
      <c r="O46" s="88">
        <v>0</v>
      </c>
      <c r="P46" s="88">
        <f t="shared" si="5"/>
        <v>60</v>
      </c>
      <c r="Q46" s="88">
        <v>0</v>
      </c>
      <c r="R46" s="88">
        <f t="shared" si="6"/>
        <v>60</v>
      </c>
    </row>
    <row r="47" spans="1:18" s="49" customFormat="1" ht="13.15" hidden="1" x14ac:dyDescent="0.25">
      <c r="A47" s="77"/>
      <c r="B47" s="123" t="s">
        <v>84</v>
      </c>
      <c r="C47" s="110">
        <v>3299</v>
      </c>
      <c r="D47" s="110">
        <v>5331</v>
      </c>
      <c r="E47" s="81" t="s">
        <v>86</v>
      </c>
      <c r="F47" s="83">
        <v>60</v>
      </c>
      <c r="G47" s="83">
        <v>0</v>
      </c>
      <c r="H47" s="83">
        <f t="shared" si="1"/>
        <v>60</v>
      </c>
      <c r="I47" s="84">
        <v>0</v>
      </c>
      <c r="J47" s="84">
        <f t="shared" si="2"/>
        <v>60</v>
      </c>
      <c r="K47" s="84">
        <v>0</v>
      </c>
      <c r="L47" s="84">
        <f t="shared" si="3"/>
        <v>60</v>
      </c>
      <c r="M47" s="84">
        <v>0</v>
      </c>
      <c r="N47" s="84">
        <f t="shared" si="4"/>
        <v>60</v>
      </c>
      <c r="O47" s="85">
        <v>0</v>
      </c>
      <c r="P47" s="85">
        <f t="shared" si="5"/>
        <v>60</v>
      </c>
      <c r="Q47" s="85">
        <v>0</v>
      </c>
      <c r="R47" s="85">
        <f t="shared" si="6"/>
        <v>60</v>
      </c>
    </row>
    <row r="48" spans="1:18" s="49" customFormat="1" ht="13.15" hidden="1" x14ac:dyDescent="0.25">
      <c r="A48" s="118" t="s">
        <v>78</v>
      </c>
      <c r="B48" s="119" t="s">
        <v>122</v>
      </c>
      <c r="C48" s="120" t="s">
        <v>79</v>
      </c>
      <c r="D48" s="121" t="s">
        <v>79</v>
      </c>
      <c r="E48" s="122" t="s">
        <v>123</v>
      </c>
      <c r="F48" s="86">
        <f>+F49</f>
        <v>50</v>
      </c>
      <c r="G48" s="86">
        <v>0</v>
      </c>
      <c r="H48" s="86">
        <f t="shared" si="1"/>
        <v>50</v>
      </c>
      <c r="I48" s="87">
        <f>+I49</f>
        <v>-50</v>
      </c>
      <c r="J48" s="87">
        <f t="shared" si="2"/>
        <v>0</v>
      </c>
      <c r="K48" s="87">
        <v>0</v>
      </c>
      <c r="L48" s="87">
        <f t="shared" si="3"/>
        <v>0</v>
      </c>
      <c r="M48" s="87">
        <v>0</v>
      </c>
      <c r="N48" s="87">
        <f t="shared" si="4"/>
        <v>0</v>
      </c>
      <c r="O48" s="88">
        <v>0</v>
      </c>
      <c r="P48" s="88">
        <f t="shared" si="5"/>
        <v>0</v>
      </c>
      <c r="Q48" s="88">
        <v>0</v>
      </c>
      <c r="R48" s="88">
        <f t="shared" si="6"/>
        <v>0</v>
      </c>
    </row>
    <row r="49" spans="1:18" s="49" customFormat="1" ht="13.15" hidden="1" x14ac:dyDescent="0.25">
      <c r="A49" s="77"/>
      <c r="B49" s="78" t="s">
        <v>84</v>
      </c>
      <c r="C49" s="79">
        <v>3299</v>
      </c>
      <c r="D49" s="80">
        <v>5332</v>
      </c>
      <c r="E49" s="81" t="s">
        <v>124</v>
      </c>
      <c r="F49" s="83">
        <v>50</v>
      </c>
      <c r="G49" s="83">
        <v>0</v>
      </c>
      <c r="H49" s="83">
        <f t="shared" si="1"/>
        <v>50</v>
      </c>
      <c r="I49" s="84">
        <v>-50</v>
      </c>
      <c r="J49" s="84">
        <f t="shared" si="2"/>
        <v>0</v>
      </c>
      <c r="K49" s="84">
        <v>0</v>
      </c>
      <c r="L49" s="84">
        <f t="shared" si="3"/>
        <v>0</v>
      </c>
      <c r="M49" s="84">
        <v>0</v>
      </c>
      <c r="N49" s="84">
        <f t="shared" si="4"/>
        <v>0</v>
      </c>
      <c r="O49" s="85">
        <v>0</v>
      </c>
      <c r="P49" s="85">
        <f t="shared" si="5"/>
        <v>0</v>
      </c>
      <c r="Q49" s="85">
        <v>0</v>
      </c>
      <c r="R49" s="85">
        <f t="shared" si="6"/>
        <v>0</v>
      </c>
    </row>
    <row r="50" spans="1:18" s="49" customFormat="1" ht="20.45" hidden="1" x14ac:dyDescent="0.25">
      <c r="A50" s="118" t="s">
        <v>78</v>
      </c>
      <c r="B50" s="119" t="s">
        <v>125</v>
      </c>
      <c r="C50" s="120" t="s">
        <v>79</v>
      </c>
      <c r="D50" s="121" t="s">
        <v>79</v>
      </c>
      <c r="E50" s="122" t="s">
        <v>126</v>
      </c>
      <c r="F50" s="86">
        <v>0</v>
      </c>
      <c r="G50" s="86">
        <v>0</v>
      </c>
      <c r="H50" s="86">
        <f t="shared" si="1"/>
        <v>0</v>
      </c>
      <c r="I50" s="87">
        <v>50</v>
      </c>
      <c r="J50" s="87">
        <f t="shared" si="2"/>
        <v>50</v>
      </c>
      <c r="K50" s="87">
        <v>0</v>
      </c>
      <c r="L50" s="87">
        <f t="shared" si="3"/>
        <v>50</v>
      </c>
      <c r="M50" s="87">
        <v>0</v>
      </c>
      <c r="N50" s="87">
        <f t="shared" si="4"/>
        <v>50</v>
      </c>
      <c r="O50" s="88">
        <v>0</v>
      </c>
      <c r="P50" s="88">
        <f t="shared" si="5"/>
        <v>50</v>
      </c>
      <c r="Q50" s="88">
        <v>0</v>
      </c>
      <c r="R50" s="88">
        <f t="shared" si="6"/>
        <v>50</v>
      </c>
    </row>
    <row r="51" spans="1:18" s="49" customFormat="1" ht="13.15" hidden="1" x14ac:dyDescent="0.25">
      <c r="A51" s="77"/>
      <c r="B51" s="78"/>
      <c r="C51" s="79">
        <v>3299</v>
      </c>
      <c r="D51" s="80">
        <v>5332</v>
      </c>
      <c r="E51" s="81" t="s">
        <v>124</v>
      </c>
      <c r="F51" s="83">
        <v>0</v>
      </c>
      <c r="G51" s="83">
        <v>0</v>
      </c>
      <c r="H51" s="83">
        <v>0</v>
      </c>
      <c r="I51" s="84">
        <v>50</v>
      </c>
      <c r="J51" s="84">
        <f t="shared" si="2"/>
        <v>50</v>
      </c>
      <c r="K51" s="84">
        <v>0</v>
      </c>
      <c r="L51" s="84">
        <f t="shared" si="3"/>
        <v>50</v>
      </c>
      <c r="M51" s="84">
        <v>0</v>
      </c>
      <c r="N51" s="84">
        <f t="shared" si="4"/>
        <v>50</v>
      </c>
      <c r="O51" s="85">
        <v>0</v>
      </c>
      <c r="P51" s="85">
        <f t="shared" si="5"/>
        <v>50</v>
      </c>
      <c r="Q51" s="85">
        <v>0</v>
      </c>
      <c r="R51" s="85">
        <f t="shared" si="6"/>
        <v>50</v>
      </c>
    </row>
    <row r="52" spans="1:18" s="49" customFormat="1" ht="13.15" hidden="1" x14ac:dyDescent="0.25">
      <c r="A52" s="118" t="s">
        <v>78</v>
      </c>
      <c r="B52" s="119" t="s">
        <v>127</v>
      </c>
      <c r="C52" s="120" t="s">
        <v>79</v>
      </c>
      <c r="D52" s="121" t="s">
        <v>79</v>
      </c>
      <c r="E52" s="122" t="s">
        <v>128</v>
      </c>
      <c r="F52" s="86">
        <f>+F53</f>
        <v>50</v>
      </c>
      <c r="G52" s="86">
        <v>0</v>
      </c>
      <c r="H52" s="86">
        <f t="shared" si="1"/>
        <v>50</v>
      </c>
      <c r="I52" s="87">
        <v>0</v>
      </c>
      <c r="J52" s="87">
        <f t="shared" si="2"/>
        <v>50</v>
      </c>
      <c r="K52" s="87">
        <v>0</v>
      </c>
      <c r="L52" s="87">
        <f t="shared" si="3"/>
        <v>50</v>
      </c>
      <c r="M52" s="87">
        <v>0</v>
      </c>
      <c r="N52" s="87">
        <f t="shared" si="4"/>
        <v>50</v>
      </c>
      <c r="O52" s="88">
        <v>0</v>
      </c>
      <c r="P52" s="88">
        <f t="shared" si="5"/>
        <v>50</v>
      </c>
      <c r="Q52" s="88">
        <v>0</v>
      </c>
      <c r="R52" s="88">
        <f t="shared" si="6"/>
        <v>50</v>
      </c>
    </row>
    <row r="53" spans="1:18" s="49" customFormat="1" ht="13.15" hidden="1" x14ac:dyDescent="0.25">
      <c r="A53" s="77"/>
      <c r="B53" s="78" t="s">
        <v>84</v>
      </c>
      <c r="C53" s="79">
        <v>3299</v>
      </c>
      <c r="D53" s="80">
        <v>5321</v>
      </c>
      <c r="E53" s="81" t="s">
        <v>85</v>
      </c>
      <c r="F53" s="83">
        <v>50</v>
      </c>
      <c r="G53" s="83">
        <v>0</v>
      </c>
      <c r="H53" s="83">
        <f t="shared" si="1"/>
        <v>50</v>
      </c>
      <c r="I53" s="84">
        <v>0</v>
      </c>
      <c r="J53" s="84">
        <f t="shared" si="2"/>
        <v>50</v>
      </c>
      <c r="K53" s="84">
        <v>0</v>
      </c>
      <c r="L53" s="84">
        <f t="shared" si="3"/>
        <v>50</v>
      </c>
      <c r="M53" s="84">
        <v>0</v>
      </c>
      <c r="N53" s="84">
        <f t="shared" si="4"/>
        <v>50</v>
      </c>
      <c r="O53" s="85">
        <v>0</v>
      </c>
      <c r="P53" s="85">
        <f t="shared" si="5"/>
        <v>50</v>
      </c>
      <c r="Q53" s="85">
        <v>0</v>
      </c>
      <c r="R53" s="85">
        <f t="shared" si="6"/>
        <v>50</v>
      </c>
    </row>
    <row r="54" spans="1:18" s="49" customFormat="1" ht="13.15" hidden="1" x14ac:dyDescent="0.25">
      <c r="A54" s="118" t="s">
        <v>78</v>
      </c>
      <c r="B54" s="119" t="s">
        <v>129</v>
      </c>
      <c r="C54" s="120" t="s">
        <v>79</v>
      </c>
      <c r="D54" s="121" t="s">
        <v>79</v>
      </c>
      <c r="E54" s="122" t="s">
        <v>130</v>
      </c>
      <c r="F54" s="86">
        <f>+F55</f>
        <v>20</v>
      </c>
      <c r="G54" s="86">
        <v>0</v>
      </c>
      <c r="H54" s="86">
        <f t="shared" si="1"/>
        <v>20</v>
      </c>
      <c r="I54" s="87">
        <f>+I55</f>
        <v>-20</v>
      </c>
      <c r="J54" s="87">
        <f t="shared" si="2"/>
        <v>0</v>
      </c>
      <c r="K54" s="87">
        <v>0</v>
      </c>
      <c r="L54" s="87">
        <f t="shared" si="3"/>
        <v>0</v>
      </c>
      <c r="M54" s="87">
        <v>0</v>
      </c>
      <c r="N54" s="87">
        <f t="shared" si="4"/>
        <v>0</v>
      </c>
      <c r="O54" s="88">
        <v>0</v>
      </c>
      <c r="P54" s="88">
        <f t="shared" si="5"/>
        <v>0</v>
      </c>
      <c r="Q54" s="88">
        <v>0</v>
      </c>
      <c r="R54" s="88">
        <f t="shared" si="6"/>
        <v>0</v>
      </c>
    </row>
    <row r="55" spans="1:18" s="49" customFormat="1" ht="13.15" hidden="1" x14ac:dyDescent="0.25">
      <c r="A55" s="77"/>
      <c r="B55" s="78" t="s">
        <v>84</v>
      </c>
      <c r="C55" s="79">
        <v>3299</v>
      </c>
      <c r="D55" s="80">
        <v>5321</v>
      </c>
      <c r="E55" s="81" t="s">
        <v>85</v>
      </c>
      <c r="F55" s="83">
        <v>20</v>
      </c>
      <c r="G55" s="83">
        <v>0</v>
      </c>
      <c r="H55" s="83">
        <f t="shared" si="1"/>
        <v>20</v>
      </c>
      <c r="I55" s="84">
        <v>-20</v>
      </c>
      <c r="J55" s="84">
        <f t="shared" si="2"/>
        <v>0</v>
      </c>
      <c r="K55" s="84">
        <v>0</v>
      </c>
      <c r="L55" s="84">
        <f t="shared" si="3"/>
        <v>0</v>
      </c>
      <c r="M55" s="84">
        <v>0</v>
      </c>
      <c r="N55" s="84">
        <f t="shared" si="4"/>
        <v>0</v>
      </c>
      <c r="O55" s="85">
        <v>0</v>
      </c>
      <c r="P55" s="85">
        <f t="shared" si="5"/>
        <v>0</v>
      </c>
      <c r="Q55" s="85">
        <v>0</v>
      </c>
      <c r="R55" s="85">
        <f t="shared" si="6"/>
        <v>0</v>
      </c>
    </row>
    <row r="56" spans="1:18" s="49" customFormat="1" ht="20.45" hidden="1" x14ac:dyDescent="0.25">
      <c r="A56" s="118" t="s">
        <v>78</v>
      </c>
      <c r="B56" s="119" t="s">
        <v>131</v>
      </c>
      <c r="C56" s="120" t="s">
        <v>79</v>
      </c>
      <c r="D56" s="121" t="s">
        <v>79</v>
      </c>
      <c r="E56" s="122" t="s">
        <v>132</v>
      </c>
      <c r="F56" s="86">
        <v>0</v>
      </c>
      <c r="G56" s="86">
        <v>0</v>
      </c>
      <c r="H56" s="86">
        <v>0</v>
      </c>
      <c r="I56" s="87">
        <f>+I57</f>
        <v>20</v>
      </c>
      <c r="J56" s="87">
        <f t="shared" si="2"/>
        <v>20</v>
      </c>
      <c r="K56" s="87">
        <v>0</v>
      </c>
      <c r="L56" s="87">
        <f t="shared" si="3"/>
        <v>20</v>
      </c>
      <c r="M56" s="87">
        <v>0</v>
      </c>
      <c r="N56" s="87">
        <f t="shared" si="4"/>
        <v>20</v>
      </c>
      <c r="O56" s="88">
        <v>0</v>
      </c>
      <c r="P56" s="88">
        <f t="shared" si="5"/>
        <v>20</v>
      </c>
      <c r="Q56" s="88">
        <v>0</v>
      </c>
      <c r="R56" s="88">
        <f t="shared" si="6"/>
        <v>20</v>
      </c>
    </row>
    <row r="57" spans="1:18" s="49" customFormat="1" ht="13.15" hidden="1" x14ac:dyDescent="0.25">
      <c r="A57" s="77"/>
      <c r="B57" s="78"/>
      <c r="C57" s="79">
        <v>3299</v>
      </c>
      <c r="D57" s="80">
        <v>5321</v>
      </c>
      <c r="E57" s="81" t="s">
        <v>85</v>
      </c>
      <c r="F57" s="83">
        <v>0</v>
      </c>
      <c r="G57" s="83">
        <v>0</v>
      </c>
      <c r="H57" s="83">
        <v>0</v>
      </c>
      <c r="I57" s="84">
        <v>20</v>
      </c>
      <c r="J57" s="84">
        <f t="shared" si="2"/>
        <v>20</v>
      </c>
      <c r="K57" s="84">
        <v>0</v>
      </c>
      <c r="L57" s="84">
        <f t="shared" si="3"/>
        <v>20</v>
      </c>
      <c r="M57" s="84">
        <v>0</v>
      </c>
      <c r="N57" s="84">
        <f t="shared" si="4"/>
        <v>20</v>
      </c>
      <c r="O57" s="85">
        <v>0</v>
      </c>
      <c r="P57" s="85">
        <f t="shared" si="5"/>
        <v>20</v>
      </c>
      <c r="Q57" s="85">
        <v>0</v>
      </c>
      <c r="R57" s="85">
        <f t="shared" si="6"/>
        <v>20</v>
      </c>
    </row>
    <row r="58" spans="1:18" s="49" customFormat="1" ht="13.15" hidden="1" x14ac:dyDescent="0.25">
      <c r="A58" s="118" t="s">
        <v>78</v>
      </c>
      <c r="B58" s="119" t="s">
        <v>133</v>
      </c>
      <c r="C58" s="120" t="s">
        <v>79</v>
      </c>
      <c r="D58" s="121" t="s">
        <v>79</v>
      </c>
      <c r="E58" s="122" t="s">
        <v>134</v>
      </c>
      <c r="F58" s="86">
        <f>+F59</f>
        <v>30</v>
      </c>
      <c r="G58" s="86">
        <v>0</v>
      </c>
      <c r="H58" s="86">
        <f t="shared" si="1"/>
        <v>30</v>
      </c>
      <c r="I58" s="87">
        <v>0</v>
      </c>
      <c r="J58" s="87">
        <f t="shared" si="2"/>
        <v>30</v>
      </c>
      <c r="K58" s="87">
        <v>0</v>
      </c>
      <c r="L58" s="87">
        <f t="shared" si="3"/>
        <v>30</v>
      </c>
      <c r="M58" s="87">
        <v>0</v>
      </c>
      <c r="N58" s="87">
        <f t="shared" si="4"/>
        <v>30</v>
      </c>
      <c r="O58" s="88">
        <v>0</v>
      </c>
      <c r="P58" s="88">
        <f t="shared" si="5"/>
        <v>30</v>
      </c>
      <c r="Q58" s="88">
        <v>0</v>
      </c>
      <c r="R58" s="88">
        <f t="shared" si="6"/>
        <v>30</v>
      </c>
    </row>
    <row r="59" spans="1:18" s="49" customFormat="1" ht="13.15" hidden="1" x14ac:dyDescent="0.25">
      <c r="A59" s="77"/>
      <c r="B59" s="78" t="s">
        <v>84</v>
      </c>
      <c r="C59" s="79">
        <v>3299</v>
      </c>
      <c r="D59" s="80">
        <v>5222</v>
      </c>
      <c r="E59" s="81" t="s">
        <v>135</v>
      </c>
      <c r="F59" s="83">
        <v>30</v>
      </c>
      <c r="G59" s="83">
        <v>0</v>
      </c>
      <c r="H59" s="83">
        <f t="shared" si="1"/>
        <v>30</v>
      </c>
      <c r="I59" s="84">
        <v>0</v>
      </c>
      <c r="J59" s="84">
        <f t="shared" si="2"/>
        <v>30</v>
      </c>
      <c r="K59" s="84">
        <v>0</v>
      </c>
      <c r="L59" s="84">
        <f t="shared" si="3"/>
        <v>30</v>
      </c>
      <c r="M59" s="84">
        <v>0</v>
      </c>
      <c r="N59" s="84">
        <f t="shared" si="4"/>
        <v>30</v>
      </c>
      <c r="O59" s="85">
        <v>0</v>
      </c>
      <c r="P59" s="85">
        <f t="shared" si="5"/>
        <v>30</v>
      </c>
      <c r="Q59" s="85">
        <v>0</v>
      </c>
      <c r="R59" s="85">
        <f t="shared" si="6"/>
        <v>30</v>
      </c>
    </row>
    <row r="60" spans="1:18" s="49" customFormat="1" ht="13.15" hidden="1" x14ac:dyDescent="0.25">
      <c r="A60" s="118" t="s">
        <v>78</v>
      </c>
      <c r="B60" s="119" t="s">
        <v>136</v>
      </c>
      <c r="C60" s="120" t="s">
        <v>79</v>
      </c>
      <c r="D60" s="121" t="s">
        <v>79</v>
      </c>
      <c r="E60" s="122" t="s">
        <v>137</v>
      </c>
      <c r="F60" s="86">
        <f>+F61</f>
        <v>50</v>
      </c>
      <c r="G60" s="86">
        <v>0</v>
      </c>
      <c r="H60" s="86">
        <f t="shared" si="1"/>
        <v>50</v>
      </c>
      <c r="I60" s="87">
        <v>0</v>
      </c>
      <c r="J60" s="87">
        <f t="shared" si="2"/>
        <v>50</v>
      </c>
      <c r="K60" s="87">
        <v>0</v>
      </c>
      <c r="L60" s="87">
        <f t="shared" si="3"/>
        <v>50</v>
      </c>
      <c r="M60" s="87">
        <v>0</v>
      </c>
      <c r="N60" s="87">
        <f t="shared" si="4"/>
        <v>50</v>
      </c>
      <c r="O60" s="88">
        <f>+O61</f>
        <v>-50</v>
      </c>
      <c r="P60" s="88">
        <f t="shared" si="5"/>
        <v>0</v>
      </c>
      <c r="Q60" s="88">
        <v>0</v>
      </c>
      <c r="R60" s="88">
        <f t="shared" si="6"/>
        <v>0</v>
      </c>
    </row>
    <row r="61" spans="1:18" s="49" customFormat="1" ht="13.15" hidden="1" x14ac:dyDescent="0.25">
      <c r="A61" s="124"/>
      <c r="B61" s="125" t="s">
        <v>84</v>
      </c>
      <c r="C61" s="126">
        <v>3299</v>
      </c>
      <c r="D61" s="127">
        <v>5213</v>
      </c>
      <c r="E61" s="128" t="s">
        <v>138</v>
      </c>
      <c r="F61" s="82">
        <v>50</v>
      </c>
      <c r="G61" s="82">
        <v>0</v>
      </c>
      <c r="H61" s="82">
        <f t="shared" si="1"/>
        <v>50</v>
      </c>
      <c r="I61" s="129">
        <v>0</v>
      </c>
      <c r="J61" s="129">
        <f t="shared" si="2"/>
        <v>50</v>
      </c>
      <c r="K61" s="129">
        <v>0</v>
      </c>
      <c r="L61" s="129">
        <f t="shared" si="3"/>
        <v>50</v>
      </c>
      <c r="M61" s="84">
        <v>0</v>
      </c>
      <c r="N61" s="84">
        <f t="shared" si="4"/>
        <v>50</v>
      </c>
      <c r="O61" s="85">
        <v>-50</v>
      </c>
      <c r="P61" s="85">
        <f t="shared" si="5"/>
        <v>0</v>
      </c>
      <c r="Q61" s="85">
        <v>0</v>
      </c>
      <c r="R61" s="85">
        <f t="shared" si="6"/>
        <v>0</v>
      </c>
    </row>
    <row r="62" spans="1:18" s="49" customFormat="1" ht="20.45" hidden="1" x14ac:dyDescent="0.25">
      <c r="A62" s="130" t="s">
        <v>78</v>
      </c>
      <c r="B62" s="131" t="s">
        <v>139</v>
      </c>
      <c r="C62" s="132" t="s">
        <v>79</v>
      </c>
      <c r="D62" s="133" t="s">
        <v>79</v>
      </c>
      <c r="E62" s="134" t="s">
        <v>140</v>
      </c>
      <c r="F62" s="135">
        <v>0</v>
      </c>
      <c r="G62" s="135"/>
      <c r="H62" s="135"/>
      <c r="I62" s="136"/>
      <c r="J62" s="136"/>
      <c r="K62" s="136"/>
      <c r="L62" s="136">
        <v>0</v>
      </c>
      <c r="M62" s="87">
        <v>0</v>
      </c>
      <c r="N62" s="87">
        <v>0</v>
      </c>
      <c r="O62" s="88">
        <f>+O63</f>
        <v>50</v>
      </c>
      <c r="P62" s="88">
        <f t="shared" si="5"/>
        <v>50</v>
      </c>
      <c r="Q62" s="88">
        <v>0</v>
      </c>
      <c r="R62" s="88">
        <f t="shared" si="6"/>
        <v>50</v>
      </c>
    </row>
    <row r="63" spans="1:18" s="49" customFormat="1" ht="13.15" hidden="1" x14ac:dyDescent="0.25">
      <c r="A63" s="124"/>
      <c r="B63" s="125"/>
      <c r="C63" s="126">
        <v>3299</v>
      </c>
      <c r="D63" s="127">
        <v>5213</v>
      </c>
      <c r="E63" s="128" t="s">
        <v>138</v>
      </c>
      <c r="F63" s="82">
        <v>0</v>
      </c>
      <c r="G63" s="82"/>
      <c r="H63" s="82"/>
      <c r="I63" s="129"/>
      <c r="J63" s="129"/>
      <c r="K63" s="129"/>
      <c r="L63" s="129">
        <v>0</v>
      </c>
      <c r="M63" s="84">
        <v>0</v>
      </c>
      <c r="N63" s="84">
        <v>0</v>
      </c>
      <c r="O63" s="85">
        <v>50</v>
      </c>
      <c r="P63" s="85">
        <f t="shared" si="5"/>
        <v>50</v>
      </c>
      <c r="Q63" s="85">
        <v>0</v>
      </c>
      <c r="R63" s="85">
        <f t="shared" si="6"/>
        <v>50</v>
      </c>
    </row>
    <row r="64" spans="1:18" s="49" customFormat="1" ht="20.45" hidden="1" x14ac:dyDescent="0.25">
      <c r="A64" s="118" t="s">
        <v>78</v>
      </c>
      <c r="B64" s="119" t="s">
        <v>141</v>
      </c>
      <c r="C64" s="120" t="s">
        <v>79</v>
      </c>
      <c r="D64" s="121" t="s">
        <v>79</v>
      </c>
      <c r="E64" s="122" t="s">
        <v>142</v>
      </c>
      <c r="F64" s="82"/>
      <c r="G64" s="82"/>
      <c r="H64" s="82"/>
      <c r="I64" s="129"/>
      <c r="J64" s="129"/>
      <c r="K64" s="129"/>
      <c r="L64" s="129"/>
      <c r="M64" s="87">
        <f>+M65</f>
        <v>500</v>
      </c>
      <c r="N64" s="87">
        <f t="shared" si="4"/>
        <v>500</v>
      </c>
      <c r="O64" s="88">
        <v>0</v>
      </c>
      <c r="P64" s="88">
        <f t="shared" si="5"/>
        <v>500</v>
      </c>
      <c r="Q64" s="88">
        <v>0</v>
      </c>
      <c r="R64" s="88">
        <f t="shared" si="6"/>
        <v>500</v>
      </c>
    </row>
    <row r="65" spans="1:18" s="49" customFormat="1" ht="13.15" hidden="1" x14ac:dyDescent="0.25">
      <c r="A65" s="124"/>
      <c r="B65" s="125" t="s">
        <v>84</v>
      </c>
      <c r="C65" s="126">
        <v>3299</v>
      </c>
      <c r="D65" s="127">
        <v>5332</v>
      </c>
      <c r="E65" s="128" t="s">
        <v>124</v>
      </c>
      <c r="F65" s="82"/>
      <c r="G65" s="82"/>
      <c r="H65" s="82"/>
      <c r="I65" s="129"/>
      <c r="J65" s="129"/>
      <c r="K65" s="129"/>
      <c r="L65" s="129"/>
      <c r="M65" s="129">
        <v>500</v>
      </c>
      <c r="N65" s="129">
        <f t="shared" si="4"/>
        <v>500</v>
      </c>
      <c r="O65" s="85">
        <v>0</v>
      </c>
      <c r="P65" s="85">
        <f t="shared" si="5"/>
        <v>500</v>
      </c>
      <c r="Q65" s="85">
        <v>0</v>
      </c>
      <c r="R65" s="85">
        <f t="shared" si="6"/>
        <v>500</v>
      </c>
    </row>
    <row r="66" spans="1:18" s="49" customFormat="1" ht="30.6" hidden="1" x14ac:dyDescent="0.25">
      <c r="A66" s="118" t="s">
        <v>78</v>
      </c>
      <c r="B66" s="119" t="s">
        <v>143</v>
      </c>
      <c r="C66" s="120" t="s">
        <v>79</v>
      </c>
      <c r="D66" s="121" t="s">
        <v>79</v>
      </c>
      <c r="E66" s="122" t="s">
        <v>144</v>
      </c>
      <c r="F66" s="86">
        <f>+F67</f>
        <v>0</v>
      </c>
      <c r="G66" s="86">
        <v>0</v>
      </c>
      <c r="H66" s="86">
        <f t="shared" si="1"/>
        <v>0</v>
      </c>
      <c r="I66" s="87">
        <v>0</v>
      </c>
      <c r="J66" s="87">
        <f t="shared" si="2"/>
        <v>0</v>
      </c>
      <c r="K66" s="87">
        <v>0</v>
      </c>
      <c r="L66" s="87">
        <f t="shared" si="3"/>
        <v>0</v>
      </c>
      <c r="M66" s="87">
        <f>+M67</f>
        <v>190</v>
      </c>
      <c r="N66" s="87">
        <f t="shared" si="4"/>
        <v>190</v>
      </c>
      <c r="O66" s="88">
        <v>0</v>
      </c>
      <c r="P66" s="88">
        <f t="shared" si="5"/>
        <v>190</v>
      </c>
      <c r="Q66" s="88">
        <v>0</v>
      </c>
      <c r="R66" s="88">
        <f t="shared" si="6"/>
        <v>190</v>
      </c>
    </row>
    <row r="67" spans="1:18" s="49" customFormat="1" ht="13.9" hidden="1" thickBot="1" x14ac:dyDescent="0.3">
      <c r="A67" s="124"/>
      <c r="B67" s="125" t="s">
        <v>84</v>
      </c>
      <c r="C67" s="126">
        <v>3299</v>
      </c>
      <c r="D67" s="127">
        <v>5221</v>
      </c>
      <c r="E67" s="128" t="s">
        <v>145</v>
      </c>
      <c r="F67" s="82">
        <v>0</v>
      </c>
      <c r="G67" s="82">
        <v>0</v>
      </c>
      <c r="H67" s="82">
        <f t="shared" si="1"/>
        <v>0</v>
      </c>
      <c r="I67" s="129">
        <v>0</v>
      </c>
      <c r="J67" s="129">
        <f t="shared" si="2"/>
        <v>0</v>
      </c>
      <c r="K67" s="129">
        <v>0</v>
      </c>
      <c r="L67" s="129">
        <f t="shared" si="3"/>
        <v>0</v>
      </c>
      <c r="M67" s="129">
        <v>190</v>
      </c>
      <c r="N67" s="129">
        <f t="shared" si="4"/>
        <v>190</v>
      </c>
      <c r="O67" s="137">
        <v>0</v>
      </c>
      <c r="P67" s="137">
        <f t="shared" si="5"/>
        <v>190</v>
      </c>
      <c r="Q67" s="137">
        <v>0</v>
      </c>
      <c r="R67" s="137">
        <f t="shared" si="6"/>
        <v>190</v>
      </c>
    </row>
    <row r="68" spans="1:18" s="49" customFormat="1" ht="13.5" thickBot="1" x14ac:dyDescent="0.25">
      <c r="A68" s="226" t="s">
        <v>78</v>
      </c>
      <c r="B68" s="234" t="s">
        <v>79</v>
      </c>
      <c r="C68" s="228" t="s">
        <v>79</v>
      </c>
      <c r="D68" s="229" t="s">
        <v>79</v>
      </c>
      <c r="E68" s="230" t="s">
        <v>146</v>
      </c>
      <c r="F68" s="231">
        <f>+F69+F71+F77+F79+F85</f>
        <v>4548.9799999999996</v>
      </c>
      <c r="G68" s="231">
        <f>+G69+G71+G77+G79+G85+G87</f>
        <v>0</v>
      </c>
      <c r="H68" s="231">
        <f t="shared" si="1"/>
        <v>4548.9799999999996</v>
      </c>
      <c r="I68" s="232">
        <v>0</v>
      </c>
      <c r="J68" s="232">
        <f t="shared" si="2"/>
        <v>4548.9799999999996</v>
      </c>
      <c r="K68" s="232">
        <v>0</v>
      </c>
      <c r="L68" s="232">
        <f t="shared" si="3"/>
        <v>4548.9799999999996</v>
      </c>
      <c r="M68" s="232">
        <f>+M71+M73+M75+M79+M81+M83+M85</f>
        <v>5.6843418860808015E-14</v>
      </c>
      <c r="N68" s="232">
        <f t="shared" si="4"/>
        <v>4548.9799999999996</v>
      </c>
      <c r="O68" s="233">
        <v>0</v>
      </c>
      <c r="P68" s="233">
        <f t="shared" si="5"/>
        <v>4548.9799999999996</v>
      </c>
      <c r="Q68" s="233">
        <v>0</v>
      </c>
      <c r="R68" s="233">
        <f t="shared" si="6"/>
        <v>4548.9799999999996</v>
      </c>
    </row>
    <row r="69" spans="1:18" s="49" customFormat="1" ht="13.15" hidden="1" x14ac:dyDescent="0.25">
      <c r="A69" s="69" t="s">
        <v>78</v>
      </c>
      <c r="B69" s="70" t="s">
        <v>147</v>
      </c>
      <c r="C69" s="71" t="s">
        <v>79</v>
      </c>
      <c r="D69" s="71" t="s">
        <v>79</v>
      </c>
      <c r="E69" s="73" t="s">
        <v>148</v>
      </c>
      <c r="F69" s="74">
        <f>+F70</f>
        <v>1200</v>
      </c>
      <c r="G69" s="74">
        <v>0</v>
      </c>
      <c r="H69" s="74">
        <f t="shared" si="1"/>
        <v>1200</v>
      </c>
      <c r="I69" s="75">
        <v>0</v>
      </c>
      <c r="J69" s="75">
        <f t="shared" si="2"/>
        <v>1200</v>
      </c>
      <c r="K69" s="75">
        <v>0</v>
      </c>
      <c r="L69" s="75">
        <f t="shared" si="3"/>
        <v>1200</v>
      </c>
      <c r="M69" s="75">
        <v>0</v>
      </c>
      <c r="N69" s="75">
        <f t="shared" si="4"/>
        <v>1200</v>
      </c>
      <c r="O69" s="76">
        <v>0</v>
      </c>
      <c r="P69" s="76">
        <f t="shared" si="5"/>
        <v>1200</v>
      </c>
      <c r="Q69" s="76">
        <v>0</v>
      </c>
      <c r="R69" s="76">
        <f t="shared" si="6"/>
        <v>1200</v>
      </c>
    </row>
    <row r="70" spans="1:18" s="49" customFormat="1" ht="13.15" hidden="1" x14ac:dyDescent="0.25">
      <c r="A70" s="77"/>
      <c r="B70" s="78" t="s">
        <v>84</v>
      </c>
      <c r="C70" s="79">
        <v>3299</v>
      </c>
      <c r="D70" s="138">
        <v>5321</v>
      </c>
      <c r="E70" s="81" t="s">
        <v>85</v>
      </c>
      <c r="F70" s="83">
        <v>1200</v>
      </c>
      <c r="G70" s="83">
        <v>0</v>
      </c>
      <c r="H70" s="83">
        <f t="shared" si="1"/>
        <v>1200</v>
      </c>
      <c r="I70" s="84">
        <v>0</v>
      </c>
      <c r="J70" s="84">
        <f t="shared" si="2"/>
        <v>1200</v>
      </c>
      <c r="K70" s="84">
        <v>0</v>
      </c>
      <c r="L70" s="84">
        <f t="shared" si="3"/>
        <v>1200</v>
      </c>
      <c r="M70" s="84">
        <v>0</v>
      </c>
      <c r="N70" s="84">
        <f t="shared" si="4"/>
        <v>1200</v>
      </c>
      <c r="O70" s="85">
        <v>0</v>
      </c>
      <c r="P70" s="85">
        <f t="shared" si="5"/>
        <v>1200</v>
      </c>
      <c r="Q70" s="85">
        <v>0</v>
      </c>
      <c r="R70" s="85">
        <f t="shared" si="6"/>
        <v>1200</v>
      </c>
    </row>
    <row r="71" spans="1:18" s="49" customFormat="1" ht="20.45" hidden="1" x14ac:dyDescent="0.25">
      <c r="A71" s="118" t="s">
        <v>78</v>
      </c>
      <c r="B71" s="119" t="s">
        <v>149</v>
      </c>
      <c r="C71" s="120" t="s">
        <v>79</v>
      </c>
      <c r="D71" s="120" t="s">
        <v>79</v>
      </c>
      <c r="E71" s="73" t="s">
        <v>150</v>
      </c>
      <c r="F71" s="86">
        <f>+F72</f>
        <v>259.04000000000002</v>
      </c>
      <c r="G71" s="86">
        <v>0</v>
      </c>
      <c r="H71" s="86">
        <f t="shared" si="1"/>
        <v>259.04000000000002</v>
      </c>
      <c r="I71" s="87">
        <v>0</v>
      </c>
      <c r="J71" s="87">
        <f t="shared" si="2"/>
        <v>259.04000000000002</v>
      </c>
      <c r="K71" s="87">
        <v>0</v>
      </c>
      <c r="L71" s="87">
        <f t="shared" si="3"/>
        <v>259.04000000000002</v>
      </c>
      <c r="M71" s="88">
        <f>+M72</f>
        <v>-259.03699999999998</v>
      </c>
      <c r="N71" s="88">
        <f t="shared" si="4"/>
        <v>3.0000000000427463E-3</v>
      </c>
      <c r="O71" s="88">
        <v>0</v>
      </c>
      <c r="P71" s="88">
        <f t="shared" si="5"/>
        <v>3.0000000000427463E-3</v>
      </c>
      <c r="Q71" s="88">
        <v>0</v>
      </c>
      <c r="R71" s="88">
        <f t="shared" si="6"/>
        <v>3.0000000000427463E-3</v>
      </c>
    </row>
    <row r="72" spans="1:18" s="49" customFormat="1" ht="13.15" hidden="1" x14ac:dyDescent="0.25">
      <c r="A72" s="77"/>
      <c r="B72" s="78" t="s">
        <v>84</v>
      </c>
      <c r="C72" s="79">
        <v>3113</v>
      </c>
      <c r="D72" s="138">
        <v>5321</v>
      </c>
      <c r="E72" s="81" t="s">
        <v>85</v>
      </c>
      <c r="F72" s="83">
        <v>259.04000000000002</v>
      </c>
      <c r="G72" s="83">
        <v>0</v>
      </c>
      <c r="H72" s="83">
        <f t="shared" si="1"/>
        <v>259.04000000000002</v>
      </c>
      <c r="I72" s="84">
        <v>0</v>
      </c>
      <c r="J72" s="84">
        <f t="shared" si="2"/>
        <v>259.04000000000002</v>
      </c>
      <c r="K72" s="84">
        <v>0</v>
      </c>
      <c r="L72" s="84">
        <f t="shared" si="3"/>
        <v>259.04000000000002</v>
      </c>
      <c r="M72" s="85">
        <v>-259.03699999999998</v>
      </c>
      <c r="N72" s="85">
        <f t="shared" si="4"/>
        <v>3.0000000000427463E-3</v>
      </c>
      <c r="O72" s="85">
        <v>0</v>
      </c>
      <c r="P72" s="85">
        <f t="shared" si="5"/>
        <v>3.0000000000427463E-3</v>
      </c>
      <c r="Q72" s="85">
        <v>0</v>
      </c>
      <c r="R72" s="85">
        <f t="shared" si="6"/>
        <v>3.0000000000427463E-3</v>
      </c>
    </row>
    <row r="73" spans="1:18" s="49" customFormat="1" ht="30.6" hidden="1" x14ac:dyDescent="0.25">
      <c r="A73" s="118" t="s">
        <v>78</v>
      </c>
      <c r="B73" s="119" t="s">
        <v>151</v>
      </c>
      <c r="C73" s="120" t="s">
        <v>79</v>
      </c>
      <c r="D73" s="120" t="s">
        <v>79</v>
      </c>
      <c r="E73" s="73" t="s">
        <v>152</v>
      </c>
      <c r="F73" s="86">
        <v>0</v>
      </c>
      <c r="G73" s="83"/>
      <c r="H73" s="83"/>
      <c r="I73" s="84"/>
      <c r="J73" s="84"/>
      <c r="K73" s="84"/>
      <c r="L73" s="84"/>
      <c r="M73" s="88">
        <f>+M74</f>
        <v>224.03700000000001</v>
      </c>
      <c r="N73" s="88">
        <f t="shared" si="4"/>
        <v>224.03700000000001</v>
      </c>
      <c r="O73" s="88">
        <v>0</v>
      </c>
      <c r="P73" s="88">
        <f t="shared" si="5"/>
        <v>224.03700000000001</v>
      </c>
      <c r="Q73" s="88">
        <v>0</v>
      </c>
      <c r="R73" s="88">
        <f t="shared" si="6"/>
        <v>224.03700000000001</v>
      </c>
    </row>
    <row r="74" spans="1:18" s="49" customFormat="1" ht="13.15" hidden="1" x14ac:dyDescent="0.25">
      <c r="A74" s="77"/>
      <c r="B74" s="78" t="s">
        <v>84</v>
      </c>
      <c r="C74" s="79">
        <v>3113</v>
      </c>
      <c r="D74" s="138">
        <v>5321</v>
      </c>
      <c r="E74" s="81" t="s">
        <v>85</v>
      </c>
      <c r="F74" s="83">
        <v>0</v>
      </c>
      <c r="G74" s="83"/>
      <c r="H74" s="83"/>
      <c r="I74" s="84"/>
      <c r="J74" s="84"/>
      <c r="K74" s="84"/>
      <c r="L74" s="84"/>
      <c r="M74" s="85">
        <v>224.03700000000001</v>
      </c>
      <c r="N74" s="85">
        <f t="shared" si="4"/>
        <v>224.03700000000001</v>
      </c>
      <c r="O74" s="85">
        <v>0</v>
      </c>
      <c r="P74" s="85">
        <f t="shared" si="5"/>
        <v>224.03700000000001</v>
      </c>
      <c r="Q74" s="85">
        <v>0</v>
      </c>
      <c r="R74" s="85">
        <f t="shared" si="6"/>
        <v>224.03700000000001</v>
      </c>
    </row>
    <row r="75" spans="1:18" s="49" customFormat="1" ht="30.6" hidden="1" x14ac:dyDescent="0.25">
      <c r="A75" s="118" t="s">
        <v>78</v>
      </c>
      <c r="B75" s="119" t="s">
        <v>153</v>
      </c>
      <c r="C75" s="120" t="s">
        <v>79</v>
      </c>
      <c r="D75" s="120" t="s">
        <v>79</v>
      </c>
      <c r="E75" s="73" t="s">
        <v>154</v>
      </c>
      <c r="F75" s="86">
        <v>0</v>
      </c>
      <c r="G75" s="83"/>
      <c r="H75" s="83"/>
      <c r="I75" s="84"/>
      <c r="J75" s="84"/>
      <c r="K75" s="84"/>
      <c r="L75" s="84"/>
      <c r="M75" s="88">
        <f>+M76</f>
        <v>50</v>
      </c>
      <c r="N75" s="88">
        <f t="shared" si="4"/>
        <v>50</v>
      </c>
      <c r="O75" s="88">
        <v>0</v>
      </c>
      <c r="P75" s="88">
        <f t="shared" ref="P75:P138" si="15">+N75+O75</f>
        <v>50</v>
      </c>
      <c r="Q75" s="88">
        <v>0</v>
      </c>
      <c r="R75" s="88">
        <f t="shared" ref="R75:R138" si="16">+P75+Q75</f>
        <v>50</v>
      </c>
    </row>
    <row r="76" spans="1:18" s="49" customFormat="1" ht="13.15" hidden="1" x14ac:dyDescent="0.25">
      <c r="A76" s="77"/>
      <c r="B76" s="78" t="s">
        <v>84</v>
      </c>
      <c r="C76" s="79">
        <v>3113</v>
      </c>
      <c r="D76" s="138">
        <v>5321</v>
      </c>
      <c r="E76" s="81" t="s">
        <v>85</v>
      </c>
      <c r="F76" s="83">
        <v>0</v>
      </c>
      <c r="G76" s="83"/>
      <c r="H76" s="83"/>
      <c r="I76" s="84"/>
      <c r="J76" s="84"/>
      <c r="K76" s="84"/>
      <c r="L76" s="84"/>
      <c r="M76" s="85">
        <v>50</v>
      </c>
      <c r="N76" s="85">
        <f t="shared" si="4"/>
        <v>50</v>
      </c>
      <c r="O76" s="85">
        <v>0</v>
      </c>
      <c r="P76" s="85">
        <f t="shared" si="15"/>
        <v>50</v>
      </c>
      <c r="Q76" s="85">
        <v>0</v>
      </c>
      <c r="R76" s="85">
        <f t="shared" si="16"/>
        <v>50</v>
      </c>
    </row>
    <row r="77" spans="1:18" s="49" customFormat="1" ht="13.15" hidden="1" x14ac:dyDescent="0.25">
      <c r="A77" s="118" t="s">
        <v>78</v>
      </c>
      <c r="B77" s="119" t="s">
        <v>155</v>
      </c>
      <c r="C77" s="120" t="s">
        <v>79</v>
      </c>
      <c r="D77" s="120" t="s">
        <v>79</v>
      </c>
      <c r="E77" s="73" t="s">
        <v>156</v>
      </c>
      <c r="F77" s="86">
        <f>+F78</f>
        <v>2007.02</v>
      </c>
      <c r="G77" s="86">
        <v>0</v>
      </c>
      <c r="H77" s="86">
        <f t="shared" si="1"/>
        <v>2007.02</v>
      </c>
      <c r="I77" s="87">
        <v>0</v>
      </c>
      <c r="J77" s="87">
        <f t="shared" si="2"/>
        <v>2007.02</v>
      </c>
      <c r="K77" s="87">
        <v>0</v>
      </c>
      <c r="L77" s="87">
        <f t="shared" si="3"/>
        <v>2007.02</v>
      </c>
      <c r="M77" s="87">
        <v>0</v>
      </c>
      <c r="N77" s="87">
        <f t="shared" si="4"/>
        <v>2007.02</v>
      </c>
      <c r="O77" s="88">
        <v>0</v>
      </c>
      <c r="P77" s="88">
        <f t="shared" si="15"/>
        <v>2007.02</v>
      </c>
      <c r="Q77" s="88">
        <v>0</v>
      </c>
      <c r="R77" s="88">
        <f t="shared" si="16"/>
        <v>2007.02</v>
      </c>
    </row>
    <row r="78" spans="1:18" s="49" customFormat="1" ht="13.15" hidden="1" x14ac:dyDescent="0.25">
      <c r="A78" s="77"/>
      <c r="B78" s="78" t="s">
        <v>84</v>
      </c>
      <c r="C78" s="79">
        <v>3299</v>
      </c>
      <c r="D78" s="138">
        <v>5321</v>
      </c>
      <c r="E78" s="81" t="s">
        <v>85</v>
      </c>
      <c r="F78" s="83">
        <v>2007.02</v>
      </c>
      <c r="G78" s="83">
        <v>0</v>
      </c>
      <c r="H78" s="83">
        <f t="shared" si="1"/>
        <v>2007.02</v>
      </c>
      <c r="I78" s="84">
        <v>0</v>
      </c>
      <c r="J78" s="84">
        <f t="shared" si="2"/>
        <v>2007.02</v>
      </c>
      <c r="K78" s="84">
        <v>0</v>
      </c>
      <c r="L78" s="84">
        <f t="shared" si="3"/>
        <v>2007.02</v>
      </c>
      <c r="M78" s="84">
        <v>0</v>
      </c>
      <c r="N78" s="84">
        <f t="shared" si="4"/>
        <v>2007.02</v>
      </c>
      <c r="O78" s="85">
        <v>0</v>
      </c>
      <c r="P78" s="85">
        <f t="shared" si="15"/>
        <v>2007.02</v>
      </c>
      <c r="Q78" s="85">
        <v>0</v>
      </c>
      <c r="R78" s="85">
        <f t="shared" si="16"/>
        <v>2007.02</v>
      </c>
    </row>
    <row r="79" spans="1:18" s="49" customFormat="1" ht="13.15" hidden="1" x14ac:dyDescent="0.25">
      <c r="A79" s="118" t="s">
        <v>78</v>
      </c>
      <c r="B79" s="119" t="s">
        <v>157</v>
      </c>
      <c r="C79" s="120" t="s">
        <v>79</v>
      </c>
      <c r="D79" s="120" t="s">
        <v>79</v>
      </c>
      <c r="E79" s="73" t="s">
        <v>158</v>
      </c>
      <c r="F79" s="86">
        <f>+F80</f>
        <v>541.79</v>
      </c>
      <c r="G79" s="86">
        <v>0</v>
      </c>
      <c r="H79" s="86">
        <f t="shared" si="1"/>
        <v>541.79</v>
      </c>
      <c r="I79" s="87">
        <v>0</v>
      </c>
      <c r="J79" s="87">
        <f t="shared" si="2"/>
        <v>541.79</v>
      </c>
      <c r="K79" s="87">
        <v>0</v>
      </c>
      <c r="L79" s="87">
        <f t="shared" si="3"/>
        <v>541.79</v>
      </c>
      <c r="M79" s="88">
        <f>+M80</f>
        <v>-541.79</v>
      </c>
      <c r="N79" s="88">
        <f t="shared" si="4"/>
        <v>0</v>
      </c>
      <c r="O79" s="88">
        <v>0</v>
      </c>
      <c r="P79" s="88">
        <f t="shared" si="15"/>
        <v>0</v>
      </c>
      <c r="Q79" s="88">
        <v>0</v>
      </c>
      <c r="R79" s="88">
        <f t="shared" si="16"/>
        <v>0</v>
      </c>
    </row>
    <row r="80" spans="1:18" s="49" customFormat="1" ht="13.15" hidden="1" x14ac:dyDescent="0.25">
      <c r="A80" s="77"/>
      <c r="B80" s="78" t="s">
        <v>84</v>
      </c>
      <c r="C80" s="79">
        <v>3113</v>
      </c>
      <c r="D80" s="138">
        <v>5321</v>
      </c>
      <c r="E80" s="81" t="s">
        <v>85</v>
      </c>
      <c r="F80" s="83">
        <v>541.79</v>
      </c>
      <c r="G80" s="83">
        <v>0</v>
      </c>
      <c r="H80" s="83">
        <f t="shared" si="1"/>
        <v>541.79</v>
      </c>
      <c r="I80" s="84">
        <v>0</v>
      </c>
      <c r="J80" s="84">
        <f t="shared" si="2"/>
        <v>541.79</v>
      </c>
      <c r="K80" s="84">
        <v>0</v>
      </c>
      <c r="L80" s="84">
        <f t="shared" si="3"/>
        <v>541.79</v>
      </c>
      <c r="M80" s="85">
        <v>-541.79</v>
      </c>
      <c r="N80" s="85">
        <f t="shared" si="4"/>
        <v>0</v>
      </c>
      <c r="O80" s="85">
        <v>0</v>
      </c>
      <c r="P80" s="85">
        <f t="shared" si="15"/>
        <v>0</v>
      </c>
      <c r="Q80" s="85">
        <v>0</v>
      </c>
      <c r="R80" s="85">
        <f t="shared" si="16"/>
        <v>0</v>
      </c>
    </row>
    <row r="81" spans="1:19" s="49" customFormat="1" ht="30.6" hidden="1" x14ac:dyDescent="0.25">
      <c r="A81" s="118" t="s">
        <v>78</v>
      </c>
      <c r="B81" s="119" t="s">
        <v>159</v>
      </c>
      <c r="C81" s="120" t="s">
        <v>79</v>
      </c>
      <c r="D81" s="120" t="s">
        <v>79</v>
      </c>
      <c r="E81" s="73" t="s">
        <v>160</v>
      </c>
      <c r="F81" s="86">
        <v>0</v>
      </c>
      <c r="G81" s="83"/>
      <c r="H81" s="83"/>
      <c r="I81" s="84"/>
      <c r="J81" s="84"/>
      <c r="K81" s="84"/>
      <c r="L81" s="84"/>
      <c r="M81" s="88">
        <f>+M82</f>
        <v>461.79</v>
      </c>
      <c r="N81" s="88">
        <f t="shared" si="4"/>
        <v>461.79</v>
      </c>
      <c r="O81" s="88">
        <v>0</v>
      </c>
      <c r="P81" s="88">
        <f t="shared" si="15"/>
        <v>461.79</v>
      </c>
      <c r="Q81" s="88">
        <v>0</v>
      </c>
      <c r="R81" s="88">
        <f t="shared" si="16"/>
        <v>461.79</v>
      </c>
    </row>
    <row r="82" spans="1:19" s="49" customFormat="1" ht="13.15" hidden="1" x14ac:dyDescent="0.25">
      <c r="A82" s="77"/>
      <c r="B82" s="78" t="s">
        <v>84</v>
      </c>
      <c r="C82" s="79">
        <v>3113</v>
      </c>
      <c r="D82" s="138">
        <v>5321</v>
      </c>
      <c r="E82" s="81" t="s">
        <v>85</v>
      </c>
      <c r="F82" s="83">
        <v>0</v>
      </c>
      <c r="G82" s="83"/>
      <c r="H82" s="83"/>
      <c r="I82" s="84"/>
      <c r="J82" s="84"/>
      <c r="K82" s="84"/>
      <c r="L82" s="84"/>
      <c r="M82" s="85">
        <v>461.79</v>
      </c>
      <c r="N82" s="85">
        <f t="shared" si="4"/>
        <v>461.79</v>
      </c>
      <c r="O82" s="85">
        <v>0</v>
      </c>
      <c r="P82" s="85">
        <f t="shared" si="15"/>
        <v>461.79</v>
      </c>
      <c r="Q82" s="85">
        <v>0</v>
      </c>
      <c r="R82" s="85">
        <f t="shared" si="16"/>
        <v>461.79</v>
      </c>
    </row>
    <row r="83" spans="1:19" s="49" customFormat="1" ht="30.6" hidden="1" x14ac:dyDescent="0.25">
      <c r="A83" s="118" t="s">
        <v>78</v>
      </c>
      <c r="B83" s="119" t="s">
        <v>161</v>
      </c>
      <c r="C83" s="120" t="s">
        <v>79</v>
      </c>
      <c r="D83" s="120" t="s">
        <v>79</v>
      </c>
      <c r="E83" s="73" t="s">
        <v>162</v>
      </c>
      <c r="F83" s="86">
        <v>0</v>
      </c>
      <c r="G83" s="83"/>
      <c r="H83" s="83"/>
      <c r="I83" s="84"/>
      <c r="J83" s="84"/>
      <c r="K83" s="84"/>
      <c r="L83" s="84"/>
      <c r="M83" s="88">
        <f>+M84</f>
        <v>80</v>
      </c>
      <c r="N83" s="88">
        <f t="shared" si="4"/>
        <v>80</v>
      </c>
      <c r="O83" s="88">
        <v>0</v>
      </c>
      <c r="P83" s="88">
        <f t="shared" si="15"/>
        <v>80</v>
      </c>
      <c r="Q83" s="88">
        <v>0</v>
      </c>
      <c r="R83" s="88">
        <f t="shared" si="16"/>
        <v>80</v>
      </c>
    </row>
    <row r="84" spans="1:19" s="49" customFormat="1" ht="13.15" hidden="1" x14ac:dyDescent="0.25">
      <c r="A84" s="77"/>
      <c r="B84" s="78" t="s">
        <v>84</v>
      </c>
      <c r="C84" s="79">
        <v>3113</v>
      </c>
      <c r="D84" s="138">
        <v>5321</v>
      </c>
      <c r="E84" s="81" t="s">
        <v>85</v>
      </c>
      <c r="F84" s="83">
        <v>0</v>
      </c>
      <c r="G84" s="83"/>
      <c r="H84" s="83"/>
      <c r="I84" s="84"/>
      <c r="J84" s="84"/>
      <c r="K84" s="84"/>
      <c r="L84" s="84"/>
      <c r="M84" s="85">
        <v>80</v>
      </c>
      <c r="N84" s="85">
        <f t="shared" si="4"/>
        <v>80</v>
      </c>
      <c r="O84" s="85">
        <v>0</v>
      </c>
      <c r="P84" s="85">
        <f t="shared" si="15"/>
        <v>80</v>
      </c>
      <c r="Q84" s="85">
        <v>0</v>
      </c>
      <c r="R84" s="85">
        <f t="shared" si="16"/>
        <v>80</v>
      </c>
    </row>
    <row r="85" spans="1:19" s="49" customFormat="1" ht="13.15" hidden="1" x14ac:dyDescent="0.25">
      <c r="A85" s="118" t="s">
        <v>78</v>
      </c>
      <c r="B85" s="119" t="s">
        <v>163</v>
      </c>
      <c r="C85" s="120" t="s">
        <v>79</v>
      </c>
      <c r="D85" s="120" t="s">
        <v>79</v>
      </c>
      <c r="E85" s="73" t="s">
        <v>164</v>
      </c>
      <c r="F85" s="86">
        <f>+F86</f>
        <v>541.13</v>
      </c>
      <c r="G85" s="86">
        <f>+G86</f>
        <v>-250</v>
      </c>
      <c r="H85" s="86">
        <f t="shared" si="1"/>
        <v>291.13</v>
      </c>
      <c r="I85" s="87">
        <v>0</v>
      </c>
      <c r="J85" s="87">
        <f t="shared" si="2"/>
        <v>291.13</v>
      </c>
      <c r="K85" s="87">
        <v>0</v>
      </c>
      <c r="L85" s="87">
        <f t="shared" si="3"/>
        <v>291.13</v>
      </c>
      <c r="M85" s="88">
        <f>+M86</f>
        <v>-15</v>
      </c>
      <c r="N85" s="88">
        <f t="shared" si="4"/>
        <v>276.13</v>
      </c>
      <c r="O85" s="88">
        <v>0</v>
      </c>
      <c r="P85" s="88">
        <f t="shared" si="15"/>
        <v>276.13</v>
      </c>
      <c r="Q85" s="88">
        <v>0</v>
      </c>
      <c r="R85" s="88">
        <f t="shared" si="16"/>
        <v>276.13</v>
      </c>
    </row>
    <row r="86" spans="1:19" s="49" customFormat="1" ht="13.15" hidden="1" x14ac:dyDescent="0.25">
      <c r="A86" s="124"/>
      <c r="B86" s="125" t="s">
        <v>84</v>
      </c>
      <c r="C86" s="126">
        <v>3299</v>
      </c>
      <c r="D86" s="127">
        <v>5321</v>
      </c>
      <c r="E86" s="81" t="s">
        <v>85</v>
      </c>
      <c r="F86" s="83">
        <v>541.13</v>
      </c>
      <c r="G86" s="83">
        <v>-250</v>
      </c>
      <c r="H86" s="83">
        <f t="shared" si="1"/>
        <v>291.13</v>
      </c>
      <c r="I86" s="84">
        <v>0</v>
      </c>
      <c r="J86" s="84">
        <f t="shared" si="2"/>
        <v>291.13</v>
      </c>
      <c r="K86" s="84">
        <v>0</v>
      </c>
      <c r="L86" s="84">
        <f t="shared" si="3"/>
        <v>291.13</v>
      </c>
      <c r="M86" s="85">
        <v>-15</v>
      </c>
      <c r="N86" s="85">
        <f t="shared" si="4"/>
        <v>276.13</v>
      </c>
      <c r="O86" s="85">
        <v>0</v>
      </c>
      <c r="P86" s="85">
        <f t="shared" si="15"/>
        <v>276.13</v>
      </c>
      <c r="Q86" s="85">
        <v>0</v>
      </c>
      <c r="R86" s="85">
        <f t="shared" si="16"/>
        <v>276.13</v>
      </c>
    </row>
    <row r="87" spans="1:19" s="49" customFormat="1" ht="20.45" hidden="1" x14ac:dyDescent="0.25">
      <c r="A87" s="118" t="s">
        <v>78</v>
      </c>
      <c r="B87" s="139" t="s">
        <v>165</v>
      </c>
      <c r="C87" s="139" t="s">
        <v>79</v>
      </c>
      <c r="D87" s="120" t="s">
        <v>79</v>
      </c>
      <c r="E87" s="122" t="s">
        <v>166</v>
      </c>
      <c r="F87" s="86">
        <v>0</v>
      </c>
      <c r="G87" s="86">
        <f>+G88</f>
        <v>250</v>
      </c>
      <c r="H87" s="86">
        <f t="shared" si="1"/>
        <v>250</v>
      </c>
      <c r="I87" s="87">
        <v>0</v>
      </c>
      <c r="J87" s="87">
        <f t="shared" si="2"/>
        <v>250</v>
      </c>
      <c r="K87" s="87">
        <v>0</v>
      </c>
      <c r="L87" s="87">
        <f t="shared" si="3"/>
        <v>250</v>
      </c>
      <c r="M87" s="87">
        <v>0</v>
      </c>
      <c r="N87" s="87">
        <f t="shared" ref="N87:N154" si="17">+L87+M87</f>
        <v>250</v>
      </c>
      <c r="O87" s="88">
        <v>0</v>
      </c>
      <c r="P87" s="88">
        <f t="shared" si="15"/>
        <v>250</v>
      </c>
      <c r="Q87" s="88">
        <v>0</v>
      </c>
      <c r="R87" s="88">
        <f t="shared" si="16"/>
        <v>250</v>
      </c>
    </row>
    <row r="88" spans="1:19" s="49" customFormat="1" ht="13.9" hidden="1" thickBot="1" x14ac:dyDescent="0.3">
      <c r="A88" s="140"/>
      <c r="B88" s="141"/>
      <c r="C88" s="126">
        <v>3299</v>
      </c>
      <c r="D88" s="142">
        <v>5339</v>
      </c>
      <c r="E88" s="143" t="s">
        <v>167</v>
      </c>
      <c r="F88" s="82">
        <v>0</v>
      </c>
      <c r="G88" s="82">
        <v>250</v>
      </c>
      <c r="H88" s="82">
        <f t="shared" si="1"/>
        <v>250</v>
      </c>
      <c r="I88" s="129">
        <v>0</v>
      </c>
      <c r="J88" s="129">
        <f t="shared" si="2"/>
        <v>250</v>
      </c>
      <c r="K88" s="129">
        <v>0</v>
      </c>
      <c r="L88" s="129">
        <f t="shared" si="3"/>
        <v>250</v>
      </c>
      <c r="M88" s="129">
        <v>0</v>
      </c>
      <c r="N88" s="129">
        <f t="shared" si="17"/>
        <v>250</v>
      </c>
      <c r="O88" s="137">
        <v>0</v>
      </c>
      <c r="P88" s="137">
        <f t="shared" si="15"/>
        <v>250</v>
      </c>
      <c r="Q88" s="137">
        <v>0</v>
      </c>
      <c r="R88" s="137">
        <f t="shared" si="16"/>
        <v>250</v>
      </c>
    </row>
    <row r="89" spans="1:19" s="49" customFormat="1" ht="13.5" thickBot="1" x14ac:dyDescent="0.25">
      <c r="A89" s="226" t="s">
        <v>78</v>
      </c>
      <c r="B89" s="227" t="s">
        <v>79</v>
      </c>
      <c r="C89" s="228" t="s">
        <v>79</v>
      </c>
      <c r="D89" s="229" t="s">
        <v>79</v>
      </c>
      <c r="E89" s="230" t="s">
        <v>168</v>
      </c>
      <c r="F89" s="231">
        <f>+F90+F165+F178+F199+F224</f>
        <v>13000</v>
      </c>
      <c r="G89" s="231">
        <f>+G90+G165+G178+G199+G224</f>
        <v>0</v>
      </c>
      <c r="H89" s="231">
        <f>+H90+H165+H178+H199+H224</f>
        <v>13000</v>
      </c>
      <c r="I89" s="231">
        <f>+I90+I165+I178+I199+I224</f>
        <v>0</v>
      </c>
      <c r="J89" s="231">
        <f>+J90+J165+J178+J199+J224</f>
        <v>13000</v>
      </c>
      <c r="K89" s="232">
        <v>0</v>
      </c>
      <c r="L89" s="232">
        <f t="shared" ref="L89:L156" si="18">+J89+K89</f>
        <v>13000</v>
      </c>
      <c r="M89" s="232">
        <f>+M90+M165+M178+M199+M224</f>
        <v>5000</v>
      </c>
      <c r="N89" s="232">
        <f t="shared" si="17"/>
        <v>18000</v>
      </c>
      <c r="O89" s="233">
        <f>+O90+O165+O178+O199+O224+O243+O248</f>
        <v>2178.7640000000001</v>
      </c>
      <c r="P89" s="233">
        <f t="shared" si="15"/>
        <v>20178.763999999999</v>
      </c>
      <c r="Q89" s="233">
        <f>+Q90+Q165+Q178+Q199+Q224+Q243+Q248</f>
        <v>0</v>
      </c>
      <c r="R89" s="233">
        <f t="shared" si="16"/>
        <v>20178.763999999999</v>
      </c>
      <c r="S89" s="40" t="s">
        <v>62</v>
      </c>
    </row>
    <row r="90" spans="1:19" s="49" customFormat="1" ht="13.5" thickBot="1" x14ac:dyDescent="0.25">
      <c r="A90" s="144" t="s">
        <v>78</v>
      </c>
      <c r="B90" s="145" t="s">
        <v>79</v>
      </c>
      <c r="C90" s="146" t="s">
        <v>79</v>
      </c>
      <c r="D90" s="146" t="s">
        <v>79</v>
      </c>
      <c r="E90" s="147" t="s">
        <v>169</v>
      </c>
      <c r="F90" s="148">
        <v>5000</v>
      </c>
      <c r="G90" s="149">
        <f>+G91+G97+G99+G101+G103+G105+G107+G109+G111+G113+G115+G117+G119+G121+G123+G125+G127+G129+G131+G133+G135+G137+G139+G141+G143+G145+G147+G149+G151+G153+G155+G157+G159+G161+G163</f>
        <v>0</v>
      </c>
      <c r="H90" s="149">
        <f>+F90+G90</f>
        <v>5000</v>
      </c>
      <c r="I90" s="150">
        <v>0</v>
      </c>
      <c r="J90" s="150">
        <f>+H90+I90</f>
        <v>5000</v>
      </c>
      <c r="K90" s="150">
        <v>0</v>
      </c>
      <c r="L90" s="150">
        <f t="shared" si="18"/>
        <v>5000</v>
      </c>
      <c r="M90" s="150">
        <f>+M91+M93+M95</f>
        <v>0</v>
      </c>
      <c r="N90" s="150">
        <f t="shared" si="17"/>
        <v>5000</v>
      </c>
      <c r="O90" s="151">
        <f>+O91+O107+O115+O127+O131+O139+O141</f>
        <v>-500</v>
      </c>
      <c r="P90" s="151">
        <f t="shared" si="15"/>
        <v>4500</v>
      </c>
      <c r="Q90" s="151">
        <v>0</v>
      </c>
      <c r="R90" s="151">
        <f t="shared" si="16"/>
        <v>4500</v>
      </c>
    </row>
    <row r="91" spans="1:19" s="49" customFormat="1" ht="13.15" hidden="1" x14ac:dyDescent="0.25">
      <c r="A91" s="69" t="s">
        <v>78</v>
      </c>
      <c r="B91" s="70" t="s">
        <v>170</v>
      </c>
      <c r="C91" s="71" t="s">
        <v>79</v>
      </c>
      <c r="D91" s="72" t="s">
        <v>79</v>
      </c>
      <c r="E91" s="73" t="s">
        <v>171</v>
      </c>
      <c r="F91" s="74">
        <f>+F92</f>
        <v>5000</v>
      </c>
      <c r="G91" s="152">
        <f>+G92</f>
        <v>-4700</v>
      </c>
      <c r="H91" s="74">
        <f t="shared" si="1"/>
        <v>300</v>
      </c>
      <c r="I91" s="75">
        <v>0</v>
      </c>
      <c r="J91" s="75">
        <f t="shared" ref="J91:J159" si="19">+H91+I91</f>
        <v>300</v>
      </c>
      <c r="K91" s="75">
        <v>0</v>
      </c>
      <c r="L91" s="75">
        <f t="shared" si="18"/>
        <v>300</v>
      </c>
      <c r="M91" s="76">
        <f>+M92</f>
        <v>-200</v>
      </c>
      <c r="N91" s="76">
        <f t="shared" si="17"/>
        <v>100</v>
      </c>
      <c r="O91" s="76">
        <f>+O92</f>
        <v>250</v>
      </c>
      <c r="P91" s="76">
        <f t="shared" si="15"/>
        <v>350</v>
      </c>
      <c r="Q91" s="76">
        <v>0</v>
      </c>
      <c r="R91" s="76">
        <f t="shared" si="16"/>
        <v>350</v>
      </c>
    </row>
    <row r="92" spans="1:19" s="49" customFormat="1" ht="13.15" hidden="1" x14ac:dyDescent="0.25">
      <c r="A92" s="77"/>
      <c r="B92" s="78" t="s">
        <v>84</v>
      </c>
      <c r="C92" s="79">
        <v>3419</v>
      </c>
      <c r="D92" s="80">
        <v>5222</v>
      </c>
      <c r="E92" s="81" t="s">
        <v>135</v>
      </c>
      <c r="F92" s="83">
        <v>5000</v>
      </c>
      <c r="G92" s="103">
        <v>-4700</v>
      </c>
      <c r="H92" s="83">
        <f t="shared" si="1"/>
        <v>300</v>
      </c>
      <c r="I92" s="84">
        <v>0</v>
      </c>
      <c r="J92" s="84">
        <f t="shared" si="19"/>
        <v>300</v>
      </c>
      <c r="K92" s="84">
        <v>0</v>
      </c>
      <c r="L92" s="84">
        <f t="shared" si="18"/>
        <v>300</v>
      </c>
      <c r="M92" s="85">
        <v>-200</v>
      </c>
      <c r="N92" s="85">
        <f t="shared" si="17"/>
        <v>100</v>
      </c>
      <c r="O92" s="85">
        <v>250</v>
      </c>
      <c r="P92" s="85">
        <f t="shared" si="15"/>
        <v>350</v>
      </c>
      <c r="Q92" s="85">
        <v>0</v>
      </c>
      <c r="R92" s="85">
        <f t="shared" si="16"/>
        <v>350</v>
      </c>
    </row>
    <row r="93" spans="1:19" s="49" customFormat="1" ht="20.45" hidden="1" x14ac:dyDescent="0.25">
      <c r="A93" s="69" t="s">
        <v>78</v>
      </c>
      <c r="B93" s="70" t="s">
        <v>172</v>
      </c>
      <c r="C93" s="71" t="s">
        <v>79</v>
      </c>
      <c r="D93" s="72" t="s">
        <v>79</v>
      </c>
      <c r="E93" s="73" t="s">
        <v>173</v>
      </c>
      <c r="F93" s="135">
        <v>0</v>
      </c>
      <c r="G93" s="103"/>
      <c r="H93" s="83"/>
      <c r="I93" s="84"/>
      <c r="J93" s="84"/>
      <c r="K93" s="84"/>
      <c r="L93" s="84">
        <v>0</v>
      </c>
      <c r="M93" s="88">
        <f>+M94</f>
        <v>100</v>
      </c>
      <c r="N93" s="88">
        <f t="shared" si="17"/>
        <v>100</v>
      </c>
      <c r="O93" s="88">
        <v>0</v>
      </c>
      <c r="P93" s="88">
        <f t="shared" si="15"/>
        <v>100</v>
      </c>
      <c r="Q93" s="88">
        <v>0</v>
      </c>
      <c r="R93" s="88">
        <f t="shared" si="16"/>
        <v>100</v>
      </c>
    </row>
    <row r="94" spans="1:19" s="49" customFormat="1" ht="20.45" hidden="1" x14ac:dyDescent="0.25">
      <c r="A94" s="77"/>
      <c r="B94" s="78"/>
      <c r="C94" s="79">
        <v>3419</v>
      </c>
      <c r="D94" s="80">
        <v>5213</v>
      </c>
      <c r="E94" s="153" t="s">
        <v>174</v>
      </c>
      <c r="F94" s="82">
        <v>0</v>
      </c>
      <c r="G94" s="103"/>
      <c r="H94" s="83"/>
      <c r="I94" s="84"/>
      <c r="J94" s="84"/>
      <c r="K94" s="84"/>
      <c r="L94" s="84">
        <v>0</v>
      </c>
      <c r="M94" s="85">
        <v>100</v>
      </c>
      <c r="N94" s="85">
        <f t="shared" si="17"/>
        <v>100</v>
      </c>
      <c r="O94" s="85">
        <v>0</v>
      </c>
      <c r="P94" s="85">
        <f t="shared" si="15"/>
        <v>100</v>
      </c>
      <c r="Q94" s="85">
        <v>0</v>
      </c>
      <c r="R94" s="85">
        <f t="shared" si="16"/>
        <v>100</v>
      </c>
    </row>
    <row r="95" spans="1:19" s="49" customFormat="1" ht="30.6" hidden="1" x14ac:dyDescent="0.25">
      <c r="A95" s="69" t="s">
        <v>78</v>
      </c>
      <c r="B95" s="70" t="s">
        <v>175</v>
      </c>
      <c r="C95" s="71" t="s">
        <v>79</v>
      </c>
      <c r="D95" s="72" t="s">
        <v>79</v>
      </c>
      <c r="E95" s="73" t="s">
        <v>176</v>
      </c>
      <c r="F95" s="135">
        <v>0</v>
      </c>
      <c r="G95" s="103"/>
      <c r="H95" s="83"/>
      <c r="I95" s="84"/>
      <c r="J95" s="84"/>
      <c r="K95" s="84"/>
      <c r="L95" s="84">
        <v>0</v>
      </c>
      <c r="M95" s="88">
        <f>+M96</f>
        <v>100</v>
      </c>
      <c r="N95" s="88">
        <f t="shared" si="17"/>
        <v>100</v>
      </c>
      <c r="O95" s="88">
        <v>0</v>
      </c>
      <c r="P95" s="88">
        <f t="shared" si="15"/>
        <v>100</v>
      </c>
      <c r="Q95" s="88">
        <v>0</v>
      </c>
      <c r="R95" s="88">
        <f t="shared" si="16"/>
        <v>100</v>
      </c>
    </row>
    <row r="96" spans="1:19" s="49" customFormat="1" ht="13.15" hidden="1" x14ac:dyDescent="0.25">
      <c r="A96" s="77"/>
      <c r="B96" s="78" t="s">
        <v>84</v>
      </c>
      <c r="C96" s="79">
        <v>3419</v>
      </c>
      <c r="D96" s="80">
        <v>5222</v>
      </c>
      <c r="E96" s="81" t="s">
        <v>135</v>
      </c>
      <c r="F96" s="82">
        <v>0</v>
      </c>
      <c r="G96" s="103"/>
      <c r="H96" s="83"/>
      <c r="I96" s="84"/>
      <c r="J96" s="84"/>
      <c r="K96" s="84"/>
      <c r="L96" s="84">
        <v>0</v>
      </c>
      <c r="M96" s="85">
        <v>100</v>
      </c>
      <c r="N96" s="85">
        <f t="shared" si="17"/>
        <v>100</v>
      </c>
      <c r="O96" s="85">
        <v>0</v>
      </c>
      <c r="P96" s="85">
        <f t="shared" si="15"/>
        <v>100</v>
      </c>
      <c r="Q96" s="85">
        <v>0</v>
      </c>
      <c r="R96" s="85">
        <f t="shared" si="16"/>
        <v>100</v>
      </c>
    </row>
    <row r="97" spans="1:18" s="49" customFormat="1" ht="21" hidden="1" x14ac:dyDescent="0.25">
      <c r="A97" s="154" t="s">
        <v>177</v>
      </c>
      <c r="B97" s="155" t="s">
        <v>178</v>
      </c>
      <c r="C97" s="156" t="s">
        <v>79</v>
      </c>
      <c r="D97" s="156" t="s">
        <v>79</v>
      </c>
      <c r="E97" s="157" t="s">
        <v>179</v>
      </c>
      <c r="F97" s="158">
        <v>0</v>
      </c>
      <c r="G97" s="96">
        <f t="shared" ref="G97:G159" si="20">+G98</f>
        <v>100</v>
      </c>
      <c r="H97" s="86">
        <f t="shared" si="1"/>
        <v>100</v>
      </c>
      <c r="I97" s="87">
        <v>0</v>
      </c>
      <c r="J97" s="87">
        <f t="shared" si="19"/>
        <v>100</v>
      </c>
      <c r="K97" s="87">
        <v>0</v>
      </c>
      <c r="L97" s="87">
        <f t="shared" si="18"/>
        <v>100</v>
      </c>
      <c r="M97" s="87">
        <v>0</v>
      </c>
      <c r="N97" s="87">
        <f t="shared" si="17"/>
        <v>100</v>
      </c>
      <c r="O97" s="88">
        <v>0</v>
      </c>
      <c r="P97" s="88">
        <f t="shared" si="15"/>
        <v>100</v>
      </c>
      <c r="Q97" s="88">
        <v>0</v>
      </c>
      <c r="R97" s="88">
        <f t="shared" si="16"/>
        <v>100</v>
      </c>
    </row>
    <row r="98" spans="1:18" s="49" customFormat="1" ht="13.15" hidden="1" x14ac:dyDescent="0.25">
      <c r="A98" s="159"/>
      <c r="B98" s="160"/>
      <c r="C98" s="161" t="s">
        <v>180</v>
      </c>
      <c r="D98" s="161" t="s">
        <v>181</v>
      </c>
      <c r="E98" s="162" t="s">
        <v>135</v>
      </c>
      <c r="F98" s="163">
        <v>0</v>
      </c>
      <c r="G98" s="103">
        <v>100</v>
      </c>
      <c r="H98" s="83">
        <f t="shared" ref="H98:H161" si="21">+F98+G98</f>
        <v>100</v>
      </c>
      <c r="I98" s="84">
        <v>0</v>
      </c>
      <c r="J98" s="84">
        <f t="shared" si="19"/>
        <v>100</v>
      </c>
      <c r="K98" s="84">
        <v>0</v>
      </c>
      <c r="L98" s="84">
        <f t="shared" si="18"/>
        <v>100</v>
      </c>
      <c r="M98" s="84">
        <v>0</v>
      </c>
      <c r="N98" s="84">
        <f t="shared" si="17"/>
        <v>100</v>
      </c>
      <c r="O98" s="85">
        <v>0</v>
      </c>
      <c r="P98" s="85">
        <f t="shared" si="15"/>
        <v>100</v>
      </c>
      <c r="Q98" s="85">
        <v>0</v>
      </c>
      <c r="R98" s="85">
        <f t="shared" si="16"/>
        <v>100</v>
      </c>
    </row>
    <row r="99" spans="1:18" s="49" customFormat="1" ht="31.15" hidden="1" x14ac:dyDescent="0.25">
      <c r="A99" s="154" t="s">
        <v>177</v>
      </c>
      <c r="B99" s="155" t="s">
        <v>182</v>
      </c>
      <c r="C99" s="156" t="s">
        <v>79</v>
      </c>
      <c r="D99" s="156" t="s">
        <v>79</v>
      </c>
      <c r="E99" s="157" t="s">
        <v>183</v>
      </c>
      <c r="F99" s="158">
        <v>0</v>
      </c>
      <c r="G99" s="96">
        <f t="shared" si="20"/>
        <v>100</v>
      </c>
      <c r="H99" s="86">
        <f t="shared" si="21"/>
        <v>100</v>
      </c>
      <c r="I99" s="87">
        <v>0</v>
      </c>
      <c r="J99" s="87">
        <f t="shared" si="19"/>
        <v>100</v>
      </c>
      <c r="K99" s="87">
        <v>0</v>
      </c>
      <c r="L99" s="87">
        <f t="shared" si="18"/>
        <v>100</v>
      </c>
      <c r="M99" s="87">
        <v>0</v>
      </c>
      <c r="N99" s="87">
        <f t="shared" si="17"/>
        <v>100</v>
      </c>
      <c r="O99" s="88">
        <v>0</v>
      </c>
      <c r="P99" s="88">
        <f t="shared" si="15"/>
        <v>100</v>
      </c>
      <c r="Q99" s="88">
        <v>0</v>
      </c>
      <c r="R99" s="88">
        <f t="shared" si="16"/>
        <v>100</v>
      </c>
    </row>
    <row r="100" spans="1:18" s="49" customFormat="1" ht="13.15" hidden="1" x14ac:dyDescent="0.25">
      <c r="A100" s="159"/>
      <c r="B100" s="160"/>
      <c r="C100" s="161" t="s">
        <v>180</v>
      </c>
      <c r="D100" s="161" t="s">
        <v>181</v>
      </c>
      <c r="E100" s="162" t="s">
        <v>135</v>
      </c>
      <c r="F100" s="163">
        <v>0</v>
      </c>
      <c r="G100" s="103">
        <v>100</v>
      </c>
      <c r="H100" s="83">
        <f t="shared" si="21"/>
        <v>100</v>
      </c>
      <c r="I100" s="84">
        <v>0</v>
      </c>
      <c r="J100" s="84">
        <f t="shared" si="19"/>
        <v>100</v>
      </c>
      <c r="K100" s="84">
        <v>0</v>
      </c>
      <c r="L100" s="84">
        <f t="shared" si="18"/>
        <v>100</v>
      </c>
      <c r="M100" s="84">
        <v>0</v>
      </c>
      <c r="N100" s="84">
        <f t="shared" si="17"/>
        <v>100</v>
      </c>
      <c r="O100" s="85">
        <v>0</v>
      </c>
      <c r="P100" s="85">
        <f t="shared" si="15"/>
        <v>100</v>
      </c>
      <c r="Q100" s="85">
        <v>0</v>
      </c>
      <c r="R100" s="85">
        <f t="shared" si="16"/>
        <v>100</v>
      </c>
    </row>
    <row r="101" spans="1:18" s="49" customFormat="1" ht="21" hidden="1" x14ac:dyDescent="0.25">
      <c r="A101" s="154" t="s">
        <v>177</v>
      </c>
      <c r="B101" s="155" t="s">
        <v>184</v>
      </c>
      <c r="C101" s="156" t="s">
        <v>79</v>
      </c>
      <c r="D101" s="156" t="s">
        <v>79</v>
      </c>
      <c r="E101" s="157" t="s">
        <v>185</v>
      </c>
      <c r="F101" s="158">
        <v>0</v>
      </c>
      <c r="G101" s="96">
        <f t="shared" si="20"/>
        <v>250</v>
      </c>
      <c r="H101" s="86">
        <f t="shared" si="21"/>
        <v>250</v>
      </c>
      <c r="I101" s="87">
        <v>0</v>
      </c>
      <c r="J101" s="87">
        <f t="shared" si="19"/>
        <v>250</v>
      </c>
      <c r="K101" s="87">
        <v>0</v>
      </c>
      <c r="L101" s="87">
        <f t="shared" si="18"/>
        <v>250</v>
      </c>
      <c r="M101" s="87">
        <v>0</v>
      </c>
      <c r="N101" s="87">
        <f t="shared" si="17"/>
        <v>250</v>
      </c>
      <c r="O101" s="88">
        <v>0</v>
      </c>
      <c r="P101" s="88">
        <f t="shared" si="15"/>
        <v>250</v>
      </c>
      <c r="Q101" s="88">
        <v>0</v>
      </c>
      <c r="R101" s="88">
        <f t="shared" si="16"/>
        <v>250</v>
      </c>
    </row>
    <row r="102" spans="1:18" s="49" customFormat="1" ht="13.15" hidden="1" x14ac:dyDescent="0.25">
      <c r="A102" s="159"/>
      <c r="B102" s="160"/>
      <c r="C102" s="161" t="s">
        <v>180</v>
      </c>
      <c r="D102" s="161" t="s">
        <v>181</v>
      </c>
      <c r="E102" s="162" t="s">
        <v>135</v>
      </c>
      <c r="F102" s="163">
        <v>0</v>
      </c>
      <c r="G102" s="103">
        <v>250</v>
      </c>
      <c r="H102" s="83">
        <f t="shared" si="21"/>
        <v>250</v>
      </c>
      <c r="I102" s="84">
        <v>0</v>
      </c>
      <c r="J102" s="84">
        <f t="shared" si="19"/>
        <v>250</v>
      </c>
      <c r="K102" s="84">
        <v>0</v>
      </c>
      <c r="L102" s="84">
        <f t="shared" si="18"/>
        <v>250</v>
      </c>
      <c r="M102" s="84">
        <v>0</v>
      </c>
      <c r="N102" s="84">
        <f t="shared" si="17"/>
        <v>250</v>
      </c>
      <c r="O102" s="85">
        <v>0</v>
      </c>
      <c r="P102" s="85">
        <f t="shared" si="15"/>
        <v>250</v>
      </c>
      <c r="Q102" s="85">
        <v>0</v>
      </c>
      <c r="R102" s="85">
        <f t="shared" si="16"/>
        <v>250</v>
      </c>
    </row>
    <row r="103" spans="1:18" s="49" customFormat="1" ht="13.15" hidden="1" x14ac:dyDescent="0.25">
      <c r="A103" s="154" t="s">
        <v>177</v>
      </c>
      <c r="B103" s="155" t="s">
        <v>186</v>
      </c>
      <c r="C103" s="156" t="s">
        <v>79</v>
      </c>
      <c r="D103" s="156" t="s">
        <v>79</v>
      </c>
      <c r="E103" s="157" t="s">
        <v>187</v>
      </c>
      <c r="F103" s="158">
        <v>0</v>
      </c>
      <c r="G103" s="96">
        <f t="shared" si="20"/>
        <v>100</v>
      </c>
      <c r="H103" s="86">
        <f t="shared" si="21"/>
        <v>100</v>
      </c>
      <c r="I103" s="87">
        <v>0</v>
      </c>
      <c r="J103" s="87">
        <f t="shared" si="19"/>
        <v>100</v>
      </c>
      <c r="K103" s="87">
        <v>0</v>
      </c>
      <c r="L103" s="87">
        <f t="shared" si="18"/>
        <v>100</v>
      </c>
      <c r="M103" s="87">
        <v>0</v>
      </c>
      <c r="N103" s="87">
        <f t="shared" si="17"/>
        <v>100</v>
      </c>
      <c r="O103" s="88">
        <v>0</v>
      </c>
      <c r="P103" s="88">
        <f t="shared" si="15"/>
        <v>100</v>
      </c>
      <c r="Q103" s="88">
        <v>0</v>
      </c>
      <c r="R103" s="88">
        <f t="shared" si="16"/>
        <v>100</v>
      </c>
    </row>
    <row r="104" spans="1:18" s="49" customFormat="1" ht="13.15" hidden="1" x14ac:dyDescent="0.25">
      <c r="A104" s="159"/>
      <c r="B104" s="160"/>
      <c r="C104" s="161" t="s">
        <v>180</v>
      </c>
      <c r="D104" s="161" t="s">
        <v>181</v>
      </c>
      <c r="E104" s="162" t="s">
        <v>135</v>
      </c>
      <c r="F104" s="163">
        <v>0</v>
      </c>
      <c r="G104" s="103">
        <v>100</v>
      </c>
      <c r="H104" s="83">
        <f t="shared" si="21"/>
        <v>100</v>
      </c>
      <c r="I104" s="84">
        <v>0</v>
      </c>
      <c r="J104" s="84">
        <f t="shared" si="19"/>
        <v>100</v>
      </c>
      <c r="K104" s="84">
        <v>0</v>
      </c>
      <c r="L104" s="84">
        <f t="shared" si="18"/>
        <v>100</v>
      </c>
      <c r="M104" s="84">
        <v>0</v>
      </c>
      <c r="N104" s="84">
        <f t="shared" si="17"/>
        <v>100</v>
      </c>
      <c r="O104" s="85">
        <v>0</v>
      </c>
      <c r="P104" s="85">
        <f t="shared" si="15"/>
        <v>100</v>
      </c>
      <c r="Q104" s="85">
        <v>0</v>
      </c>
      <c r="R104" s="85">
        <f t="shared" si="16"/>
        <v>100</v>
      </c>
    </row>
    <row r="105" spans="1:18" s="49" customFormat="1" ht="21" hidden="1" x14ac:dyDescent="0.25">
      <c r="A105" s="154" t="s">
        <v>177</v>
      </c>
      <c r="B105" s="155" t="s">
        <v>188</v>
      </c>
      <c r="C105" s="156" t="s">
        <v>79</v>
      </c>
      <c r="D105" s="156" t="s">
        <v>79</v>
      </c>
      <c r="E105" s="157" t="s">
        <v>189</v>
      </c>
      <c r="F105" s="158">
        <v>0</v>
      </c>
      <c r="G105" s="96">
        <f t="shared" si="20"/>
        <v>100</v>
      </c>
      <c r="H105" s="86">
        <f t="shared" si="21"/>
        <v>100</v>
      </c>
      <c r="I105" s="87">
        <v>0</v>
      </c>
      <c r="J105" s="87">
        <f t="shared" si="19"/>
        <v>100</v>
      </c>
      <c r="K105" s="87">
        <v>0</v>
      </c>
      <c r="L105" s="87">
        <f t="shared" si="18"/>
        <v>100</v>
      </c>
      <c r="M105" s="87">
        <v>0</v>
      </c>
      <c r="N105" s="87">
        <f t="shared" si="17"/>
        <v>100</v>
      </c>
      <c r="O105" s="88">
        <v>0</v>
      </c>
      <c r="P105" s="88">
        <f t="shared" si="15"/>
        <v>100</v>
      </c>
      <c r="Q105" s="88">
        <v>0</v>
      </c>
      <c r="R105" s="88">
        <f t="shared" si="16"/>
        <v>100</v>
      </c>
    </row>
    <row r="106" spans="1:18" s="49" customFormat="1" ht="13.15" hidden="1" x14ac:dyDescent="0.25">
      <c r="A106" s="159"/>
      <c r="B106" s="160"/>
      <c r="C106" s="161" t="s">
        <v>180</v>
      </c>
      <c r="D106" s="161" t="s">
        <v>181</v>
      </c>
      <c r="E106" s="162" t="s">
        <v>135</v>
      </c>
      <c r="F106" s="163">
        <v>0</v>
      </c>
      <c r="G106" s="103">
        <v>100</v>
      </c>
      <c r="H106" s="83">
        <f t="shared" si="21"/>
        <v>100</v>
      </c>
      <c r="I106" s="84">
        <v>0</v>
      </c>
      <c r="J106" s="84">
        <f t="shared" si="19"/>
        <v>100</v>
      </c>
      <c r="K106" s="84">
        <v>0</v>
      </c>
      <c r="L106" s="84">
        <f t="shared" si="18"/>
        <v>100</v>
      </c>
      <c r="M106" s="84">
        <v>0</v>
      </c>
      <c r="N106" s="84">
        <f t="shared" si="17"/>
        <v>100</v>
      </c>
      <c r="O106" s="85">
        <v>0</v>
      </c>
      <c r="P106" s="85">
        <f t="shared" si="15"/>
        <v>100</v>
      </c>
      <c r="Q106" s="85">
        <v>0</v>
      </c>
      <c r="R106" s="85">
        <f t="shared" si="16"/>
        <v>100</v>
      </c>
    </row>
    <row r="107" spans="1:18" s="49" customFormat="1" ht="21" hidden="1" x14ac:dyDescent="0.25">
      <c r="A107" s="154" t="s">
        <v>177</v>
      </c>
      <c r="B107" s="155" t="s">
        <v>190</v>
      </c>
      <c r="C107" s="156" t="s">
        <v>79</v>
      </c>
      <c r="D107" s="156" t="s">
        <v>79</v>
      </c>
      <c r="E107" s="157" t="s">
        <v>191</v>
      </c>
      <c r="F107" s="158">
        <v>0</v>
      </c>
      <c r="G107" s="96">
        <f t="shared" si="20"/>
        <v>200</v>
      </c>
      <c r="H107" s="86">
        <f t="shared" si="21"/>
        <v>200</v>
      </c>
      <c r="I107" s="87">
        <v>0</v>
      </c>
      <c r="J107" s="87">
        <f t="shared" si="19"/>
        <v>200</v>
      </c>
      <c r="K107" s="87">
        <v>0</v>
      </c>
      <c r="L107" s="87">
        <f t="shared" si="18"/>
        <v>200</v>
      </c>
      <c r="M107" s="87">
        <v>0</v>
      </c>
      <c r="N107" s="87">
        <f t="shared" si="17"/>
        <v>200</v>
      </c>
      <c r="O107" s="88">
        <f>+O108</f>
        <v>-200</v>
      </c>
      <c r="P107" s="88">
        <f t="shared" si="15"/>
        <v>0</v>
      </c>
      <c r="Q107" s="88">
        <v>0</v>
      </c>
      <c r="R107" s="88">
        <f t="shared" si="16"/>
        <v>0</v>
      </c>
    </row>
    <row r="108" spans="1:18" s="49" customFormat="1" ht="13.15" hidden="1" x14ac:dyDescent="0.25">
      <c r="A108" s="159"/>
      <c r="B108" s="160"/>
      <c r="C108" s="161" t="s">
        <v>180</v>
      </c>
      <c r="D108" s="161" t="s">
        <v>181</v>
      </c>
      <c r="E108" s="162" t="s">
        <v>135</v>
      </c>
      <c r="F108" s="163">
        <v>0</v>
      </c>
      <c r="G108" s="103">
        <v>200</v>
      </c>
      <c r="H108" s="83">
        <f t="shared" si="21"/>
        <v>200</v>
      </c>
      <c r="I108" s="84">
        <v>0</v>
      </c>
      <c r="J108" s="84">
        <f t="shared" si="19"/>
        <v>200</v>
      </c>
      <c r="K108" s="84">
        <v>0</v>
      </c>
      <c r="L108" s="84">
        <f t="shared" si="18"/>
        <v>200</v>
      </c>
      <c r="M108" s="84">
        <v>0</v>
      </c>
      <c r="N108" s="84">
        <f t="shared" si="17"/>
        <v>200</v>
      </c>
      <c r="O108" s="85">
        <v>-200</v>
      </c>
      <c r="P108" s="85">
        <f t="shared" si="15"/>
        <v>0</v>
      </c>
      <c r="Q108" s="85">
        <v>0</v>
      </c>
      <c r="R108" s="85">
        <f t="shared" si="16"/>
        <v>0</v>
      </c>
    </row>
    <row r="109" spans="1:18" s="49" customFormat="1" ht="13.15" hidden="1" x14ac:dyDescent="0.25">
      <c r="A109" s="154" t="s">
        <v>177</v>
      </c>
      <c r="B109" s="155" t="s">
        <v>192</v>
      </c>
      <c r="C109" s="156" t="s">
        <v>79</v>
      </c>
      <c r="D109" s="156" t="s">
        <v>79</v>
      </c>
      <c r="E109" s="157" t="s">
        <v>193</v>
      </c>
      <c r="F109" s="158">
        <v>0</v>
      </c>
      <c r="G109" s="96">
        <f t="shared" si="20"/>
        <v>100</v>
      </c>
      <c r="H109" s="86">
        <f t="shared" si="21"/>
        <v>100</v>
      </c>
      <c r="I109" s="87">
        <v>0</v>
      </c>
      <c r="J109" s="87">
        <f t="shared" si="19"/>
        <v>100</v>
      </c>
      <c r="K109" s="87">
        <v>0</v>
      </c>
      <c r="L109" s="87">
        <f t="shared" si="18"/>
        <v>100</v>
      </c>
      <c r="M109" s="87">
        <v>0</v>
      </c>
      <c r="N109" s="87">
        <f t="shared" si="17"/>
        <v>100</v>
      </c>
      <c r="O109" s="88">
        <v>0</v>
      </c>
      <c r="P109" s="88">
        <f t="shared" si="15"/>
        <v>100</v>
      </c>
      <c r="Q109" s="88">
        <v>0</v>
      </c>
      <c r="R109" s="88">
        <f t="shared" si="16"/>
        <v>100</v>
      </c>
    </row>
    <row r="110" spans="1:18" s="49" customFormat="1" ht="13.15" hidden="1" x14ac:dyDescent="0.25">
      <c r="A110" s="159"/>
      <c r="B110" s="160"/>
      <c r="C110" s="161" t="s">
        <v>180</v>
      </c>
      <c r="D110" s="161" t="s">
        <v>181</v>
      </c>
      <c r="E110" s="162" t="s">
        <v>135</v>
      </c>
      <c r="F110" s="163">
        <v>0</v>
      </c>
      <c r="G110" s="103">
        <v>100</v>
      </c>
      <c r="H110" s="83">
        <f t="shared" si="21"/>
        <v>100</v>
      </c>
      <c r="I110" s="84">
        <v>0</v>
      </c>
      <c r="J110" s="84">
        <f t="shared" si="19"/>
        <v>100</v>
      </c>
      <c r="K110" s="84">
        <v>0</v>
      </c>
      <c r="L110" s="84">
        <f t="shared" si="18"/>
        <v>100</v>
      </c>
      <c r="M110" s="84">
        <v>0</v>
      </c>
      <c r="N110" s="84">
        <f t="shared" si="17"/>
        <v>100</v>
      </c>
      <c r="O110" s="85">
        <v>0</v>
      </c>
      <c r="P110" s="85">
        <f t="shared" si="15"/>
        <v>100</v>
      </c>
      <c r="Q110" s="85">
        <v>0</v>
      </c>
      <c r="R110" s="85">
        <f t="shared" si="16"/>
        <v>100</v>
      </c>
    </row>
    <row r="111" spans="1:18" s="49" customFormat="1" ht="13.15" hidden="1" x14ac:dyDescent="0.25">
      <c r="A111" s="154" t="s">
        <v>177</v>
      </c>
      <c r="B111" s="155" t="s">
        <v>194</v>
      </c>
      <c r="C111" s="156" t="s">
        <v>79</v>
      </c>
      <c r="D111" s="156" t="s">
        <v>79</v>
      </c>
      <c r="E111" s="157" t="s">
        <v>195</v>
      </c>
      <c r="F111" s="158">
        <v>0</v>
      </c>
      <c r="G111" s="96">
        <f t="shared" si="20"/>
        <v>100</v>
      </c>
      <c r="H111" s="86">
        <f t="shared" si="21"/>
        <v>100</v>
      </c>
      <c r="I111" s="87">
        <v>0</v>
      </c>
      <c r="J111" s="87">
        <f t="shared" si="19"/>
        <v>100</v>
      </c>
      <c r="K111" s="87">
        <v>0</v>
      </c>
      <c r="L111" s="87">
        <f t="shared" si="18"/>
        <v>100</v>
      </c>
      <c r="M111" s="87">
        <v>0</v>
      </c>
      <c r="N111" s="87">
        <f t="shared" si="17"/>
        <v>100</v>
      </c>
      <c r="O111" s="88">
        <v>0</v>
      </c>
      <c r="P111" s="88">
        <f t="shared" si="15"/>
        <v>100</v>
      </c>
      <c r="Q111" s="88">
        <v>0</v>
      </c>
      <c r="R111" s="88">
        <f t="shared" si="16"/>
        <v>100</v>
      </c>
    </row>
    <row r="112" spans="1:18" s="49" customFormat="1" ht="13.15" hidden="1" x14ac:dyDescent="0.25">
      <c r="A112" s="159"/>
      <c r="B112" s="160"/>
      <c r="C112" s="161" t="s">
        <v>180</v>
      </c>
      <c r="D112" s="161" t="s">
        <v>181</v>
      </c>
      <c r="E112" s="162" t="s">
        <v>135</v>
      </c>
      <c r="F112" s="163">
        <v>0</v>
      </c>
      <c r="G112" s="103">
        <v>100</v>
      </c>
      <c r="H112" s="83">
        <f t="shared" si="21"/>
        <v>100</v>
      </c>
      <c r="I112" s="84">
        <v>0</v>
      </c>
      <c r="J112" s="84">
        <f t="shared" si="19"/>
        <v>100</v>
      </c>
      <c r="K112" s="84">
        <v>0</v>
      </c>
      <c r="L112" s="84">
        <f t="shared" si="18"/>
        <v>100</v>
      </c>
      <c r="M112" s="84">
        <v>0</v>
      </c>
      <c r="N112" s="84">
        <f t="shared" si="17"/>
        <v>100</v>
      </c>
      <c r="O112" s="85">
        <v>0</v>
      </c>
      <c r="P112" s="85">
        <f t="shared" si="15"/>
        <v>100</v>
      </c>
      <c r="Q112" s="85">
        <v>0</v>
      </c>
      <c r="R112" s="85">
        <f t="shared" si="16"/>
        <v>100</v>
      </c>
    </row>
    <row r="113" spans="1:18" s="49" customFormat="1" ht="21" hidden="1" x14ac:dyDescent="0.25">
      <c r="A113" s="154" t="s">
        <v>177</v>
      </c>
      <c r="B113" s="155" t="s">
        <v>196</v>
      </c>
      <c r="C113" s="156" t="s">
        <v>79</v>
      </c>
      <c r="D113" s="156" t="s">
        <v>79</v>
      </c>
      <c r="E113" s="157" t="s">
        <v>197</v>
      </c>
      <c r="F113" s="158">
        <v>0</v>
      </c>
      <c r="G113" s="96">
        <f t="shared" si="20"/>
        <v>100</v>
      </c>
      <c r="H113" s="86">
        <f t="shared" si="21"/>
        <v>100</v>
      </c>
      <c r="I113" s="87">
        <v>0</v>
      </c>
      <c r="J113" s="87">
        <f t="shared" si="19"/>
        <v>100</v>
      </c>
      <c r="K113" s="87">
        <v>0</v>
      </c>
      <c r="L113" s="87">
        <f t="shared" si="18"/>
        <v>100</v>
      </c>
      <c r="M113" s="87">
        <v>0</v>
      </c>
      <c r="N113" s="87">
        <f t="shared" si="17"/>
        <v>100</v>
      </c>
      <c r="O113" s="88">
        <v>0</v>
      </c>
      <c r="P113" s="88">
        <f t="shared" si="15"/>
        <v>100</v>
      </c>
      <c r="Q113" s="88">
        <v>0</v>
      </c>
      <c r="R113" s="88">
        <f t="shared" si="16"/>
        <v>100</v>
      </c>
    </row>
    <row r="114" spans="1:18" s="49" customFormat="1" ht="13.15" hidden="1" x14ac:dyDescent="0.25">
      <c r="A114" s="159"/>
      <c r="B114" s="160"/>
      <c r="C114" s="161" t="s">
        <v>180</v>
      </c>
      <c r="D114" s="161" t="s">
        <v>181</v>
      </c>
      <c r="E114" s="162" t="s">
        <v>135</v>
      </c>
      <c r="F114" s="163">
        <v>0</v>
      </c>
      <c r="G114" s="103">
        <v>100</v>
      </c>
      <c r="H114" s="83">
        <f t="shared" si="21"/>
        <v>100</v>
      </c>
      <c r="I114" s="84">
        <v>0</v>
      </c>
      <c r="J114" s="84">
        <f t="shared" si="19"/>
        <v>100</v>
      </c>
      <c r="K114" s="84">
        <v>0</v>
      </c>
      <c r="L114" s="84">
        <f t="shared" si="18"/>
        <v>100</v>
      </c>
      <c r="M114" s="84">
        <v>0</v>
      </c>
      <c r="N114" s="84">
        <f t="shared" si="17"/>
        <v>100</v>
      </c>
      <c r="O114" s="85">
        <v>0</v>
      </c>
      <c r="P114" s="85">
        <f t="shared" si="15"/>
        <v>100</v>
      </c>
      <c r="Q114" s="85">
        <v>0</v>
      </c>
      <c r="R114" s="85">
        <f t="shared" si="16"/>
        <v>100</v>
      </c>
    </row>
    <row r="115" spans="1:18" s="49" customFormat="1" ht="21" hidden="1" x14ac:dyDescent="0.25">
      <c r="A115" s="154" t="s">
        <v>177</v>
      </c>
      <c r="B115" s="155" t="s">
        <v>198</v>
      </c>
      <c r="C115" s="156" t="s">
        <v>79</v>
      </c>
      <c r="D115" s="156" t="s">
        <v>79</v>
      </c>
      <c r="E115" s="157" t="s">
        <v>199</v>
      </c>
      <c r="F115" s="158">
        <v>0</v>
      </c>
      <c r="G115" s="96">
        <f t="shared" si="20"/>
        <v>100</v>
      </c>
      <c r="H115" s="86">
        <f t="shared" si="21"/>
        <v>100</v>
      </c>
      <c r="I115" s="87">
        <v>0</v>
      </c>
      <c r="J115" s="87">
        <f t="shared" si="19"/>
        <v>100</v>
      </c>
      <c r="K115" s="87">
        <v>0</v>
      </c>
      <c r="L115" s="87">
        <f t="shared" si="18"/>
        <v>100</v>
      </c>
      <c r="M115" s="87">
        <v>0</v>
      </c>
      <c r="N115" s="87">
        <f t="shared" si="17"/>
        <v>100</v>
      </c>
      <c r="O115" s="88">
        <f>+O116</f>
        <v>-100</v>
      </c>
      <c r="P115" s="88">
        <f t="shared" si="15"/>
        <v>0</v>
      </c>
      <c r="Q115" s="88">
        <v>0</v>
      </c>
      <c r="R115" s="88">
        <f t="shared" si="16"/>
        <v>0</v>
      </c>
    </row>
    <row r="116" spans="1:18" s="49" customFormat="1" ht="13.15" hidden="1" x14ac:dyDescent="0.25">
      <c r="A116" s="159"/>
      <c r="B116" s="160"/>
      <c r="C116" s="161" t="s">
        <v>180</v>
      </c>
      <c r="D116" s="161" t="s">
        <v>181</v>
      </c>
      <c r="E116" s="162" t="s">
        <v>135</v>
      </c>
      <c r="F116" s="163">
        <v>0</v>
      </c>
      <c r="G116" s="103">
        <v>100</v>
      </c>
      <c r="H116" s="83">
        <f t="shared" si="21"/>
        <v>100</v>
      </c>
      <c r="I116" s="84">
        <v>0</v>
      </c>
      <c r="J116" s="84">
        <f t="shared" si="19"/>
        <v>100</v>
      </c>
      <c r="K116" s="84">
        <v>0</v>
      </c>
      <c r="L116" s="84">
        <f t="shared" si="18"/>
        <v>100</v>
      </c>
      <c r="M116" s="84">
        <v>0</v>
      </c>
      <c r="N116" s="84">
        <f t="shared" si="17"/>
        <v>100</v>
      </c>
      <c r="O116" s="85">
        <v>-100</v>
      </c>
      <c r="P116" s="85">
        <f t="shared" si="15"/>
        <v>0</v>
      </c>
      <c r="Q116" s="85">
        <v>0</v>
      </c>
      <c r="R116" s="85">
        <f t="shared" si="16"/>
        <v>0</v>
      </c>
    </row>
    <row r="117" spans="1:18" s="49" customFormat="1" ht="21" hidden="1" x14ac:dyDescent="0.25">
      <c r="A117" s="154" t="s">
        <v>177</v>
      </c>
      <c r="B117" s="155" t="s">
        <v>200</v>
      </c>
      <c r="C117" s="156" t="s">
        <v>79</v>
      </c>
      <c r="D117" s="156" t="s">
        <v>79</v>
      </c>
      <c r="E117" s="157" t="s">
        <v>201</v>
      </c>
      <c r="F117" s="158">
        <v>0</v>
      </c>
      <c r="G117" s="96">
        <f t="shared" si="20"/>
        <v>100</v>
      </c>
      <c r="H117" s="86">
        <f t="shared" si="21"/>
        <v>100</v>
      </c>
      <c r="I117" s="87">
        <v>0</v>
      </c>
      <c r="J117" s="87">
        <f t="shared" si="19"/>
        <v>100</v>
      </c>
      <c r="K117" s="87">
        <v>0</v>
      </c>
      <c r="L117" s="87">
        <f t="shared" si="18"/>
        <v>100</v>
      </c>
      <c r="M117" s="87">
        <v>0</v>
      </c>
      <c r="N117" s="87">
        <f t="shared" si="17"/>
        <v>100</v>
      </c>
      <c r="O117" s="88">
        <v>0</v>
      </c>
      <c r="P117" s="88">
        <f t="shared" si="15"/>
        <v>100</v>
      </c>
      <c r="Q117" s="88">
        <v>0</v>
      </c>
      <c r="R117" s="88">
        <f t="shared" si="16"/>
        <v>100</v>
      </c>
    </row>
    <row r="118" spans="1:18" s="49" customFormat="1" ht="13.15" hidden="1" x14ac:dyDescent="0.25">
      <c r="A118" s="159"/>
      <c r="B118" s="160"/>
      <c r="C118" s="161" t="s">
        <v>180</v>
      </c>
      <c r="D118" s="161" t="s">
        <v>181</v>
      </c>
      <c r="E118" s="162" t="s">
        <v>135</v>
      </c>
      <c r="F118" s="163">
        <v>0</v>
      </c>
      <c r="G118" s="103">
        <v>100</v>
      </c>
      <c r="H118" s="83">
        <f t="shared" si="21"/>
        <v>100</v>
      </c>
      <c r="I118" s="84">
        <v>0</v>
      </c>
      <c r="J118" s="84">
        <f t="shared" si="19"/>
        <v>100</v>
      </c>
      <c r="K118" s="84">
        <v>0</v>
      </c>
      <c r="L118" s="84">
        <f t="shared" si="18"/>
        <v>100</v>
      </c>
      <c r="M118" s="84">
        <v>0</v>
      </c>
      <c r="N118" s="84">
        <f t="shared" si="17"/>
        <v>100</v>
      </c>
      <c r="O118" s="85">
        <v>0</v>
      </c>
      <c r="P118" s="85">
        <f t="shared" si="15"/>
        <v>100</v>
      </c>
      <c r="Q118" s="85">
        <v>0</v>
      </c>
      <c r="R118" s="85">
        <f t="shared" si="16"/>
        <v>100</v>
      </c>
    </row>
    <row r="119" spans="1:18" s="49" customFormat="1" ht="13.15" hidden="1" x14ac:dyDescent="0.25">
      <c r="A119" s="154" t="s">
        <v>177</v>
      </c>
      <c r="B119" s="155" t="s">
        <v>202</v>
      </c>
      <c r="C119" s="156" t="s">
        <v>79</v>
      </c>
      <c r="D119" s="156" t="s">
        <v>79</v>
      </c>
      <c r="E119" s="157" t="s">
        <v>203</v>
      </c>
      <c r="F119" s="158">
        <v>0</v>
      </c>
      <c r="G119" s="96">
        <f t="shared" si="20"/>
        <v>150</v>
      </c>
      <c r="H119" s="86">
        <f t="shared" si="21"/>
        <v>150</v>
      </c>
      <c r="I119" s="87">
        <v>0</v>
      </c>
      <c r="J119" s="87">
        <f t="shared" si="19"/>
        <v>150</v>
      </c>
      <c r="K119" s="87">
        <v>0</v>
      </c>
      <c r="L119" s="87">
        <f t="shared" si="18"/>
        <v>150</v>
      </c>
      <c r="M119" s="87">
        <v>0</v>
      </c>
      <c r="N119" s="87">
        <f t="shared" si="17"/>
        <v>150</v>
      </c>
      <c r="O119" s="88">
        <v>0</v>
      </c>
      <c r="P119" s="88">
        <f t="shared" si="15"/>
        <v>150</v>
      </c>
      <c r="Q119" s="88">
        <v>0</v>
      </c>
      <c r="R119" s="88">
        <f t="shared" si="16"/>
        <v>150</v>
      </c>
    </row>
    <row r="120" spans="1:18" s="49" customFormat="1" ht="13.15" hidden="1" x14ac:dyDescent="0.25">
      <c r="A120" s="159"/>
      <c r="B120" s="160"/>
      <c r="C120" s="161" t="s">
        <v>180</v>
      </c>
      <c r="D120" s="161" t="s">
        <v>204</v>
      </c>
      <c r="E120" s="162" t="s">
        <v>138</v>
      </c>
      <c r="F120" s="163">
        <v>0</v>
      </c>
      <c r="G120" s="103">
        <v>150</v>
      </c>
      <c r="H120" s="83">
        <f t="shared" si="21"/>
        <v>150</v>
      </c>
      <c r="I120" s="84">
        <v>0</v>
      </c>
      <c r="J120" s="84">
        <f t="shared" si="19"/>
        <v>150</v>
      </c>
      <c r="K120" s="84">
        <v>0</v>
      </c>
      <c r="L120" s="84">
        <f t="shared" si="18"/>
        <v>150</v>
      </c>
      <c r="M120" s="84">
        <v>0</v>
      </c>
      <c r="N120" s="84">
        <f t="shared" si="17"/>
        <v>150</v>
      </c>
      <c r="O120" s="85">
        <v>0</v>
      </c>
      <c r="P120" s="85">
        <f t="shared" si="15"/>
        <v>150</v>
      </c>
      <c r="Q120" s="85">
        <v>0</v>
      </c>
      <c r="R120" s="85">
        <f t="shared" si="16"/>
        <v>150</v>
      </c>
    </row>
    <row r="121" spans="1:18" s="49" customFormat="1" ht="21" hidden="1" x14ac:dyDescent="0.25">
      <c r="A121" s="154" t="s">
        <v>177</v>
      </c>
      <c r="B121" s="155" t="s">
        <v>205</v>
      </c>
      <c r="C121" s="156" t="s">
        <v>79</v>
      </c>
      <c r="D121" s="156" t="s">
        <v>79</v>
      </c>
      <c r="E121" s="157" t="s">
        <v>206</v>
      </c>
      <c r="F121" s="158">
        <v>0</v>
      </c>
      <c r="G121" s="96">
        <f t="shared" si="20"/>
        <v>150</v>
      </c>
      <c r="H121" s="86">
        <f t="shared" si="21"/>
        <v>150</v>
      </c>
      <c r="I121" s="87">
        <v>0</v>
      </c>
      <c r="J121" s="87">
        <f t="shared" si="19"/>
        <v>150</v>
      </c>
      <c r="K121" s="87">
        <v>0</v>
      </c>
      <c r="L121" s="87">
        <f t="shared" si="18"/>
        <v>150</v>
      </c>
      <c r="M121" s="87">
        <v>0</v>
      </c>
      <c r="N121" s="87">
        <f t="shared" si="17"/>
        <v>150</v>
      </c>
      <c r="O121" s="88">
        <v>0</v>
      </c>
      <c r="P121" s="88">
        <f t="shared" si="15"/>
        <v>150</v>
      </c>
      <c r="Q121" s="88">
        <v>0</v>
      </c>
      <c r="R121" s="88">
        <f t="shared" si="16"/>
        <v>150</v>
      </c>
    </row>
    <row r="122" spans="1:18" s="49" customFormat="1" ht="13.15" hidden="1" x14ac:dyDescent="0.25">
      <c r="A122" s="159"/>
      <c r="B122" s="160"/>
      <c r="C122" s="161" t="s">
        <v>180</v>
      </c>
      <c r="D122" s="161" t="s">
        <v>181</v>
      </c>
      <c r="E122" s="162" t="s">
        <v>135</v>
      </c>
      <c r="F122" s="163">
        <v>0</v>
      </c>
      <c r="G122" s="103">
        <v>150</v>
      </c>
      <c r="H122" s="83">
        <f t="shared" si="21"/>
        <v>150</v>
      </c>
      <c r="I122" s="84">
        <v>0</v>
      </c>
      <c r="J122" s="84">
        <f t="shared" si="19"/>
        <v>150</v>
      </c>
      <c r="K122" s="84">
        <v>0</v>
      </c>
      <c r="L122" s="84">
        <f t="shared" si="18"/>
        <v>150</v>
      </c>
      <c r="M122" s="84">
        <v>0</v>
      </c>
      <c r="N122" s="84">
        <f t="shared" si="17"/>
        <v>150</v>
      </c>
      <c r="O122" s="85">
        <v>0</v>
      </c>
      <c r="P122" s="85">
        <f t="shared" si="15"/>
        <v>150</v>
      </c>
      <c r="Q122" s="85">
        <v>0</v>
      </c>
      <c r="R122" s="85">
        <f t="shared" si="16"/>
        <v>150</v>
      </c>
    </row>
    <row r="123" spans="1:18" s="49" customFormat="1" ht="21" hidden="1" x14ac:dyDescent="0.25">
      <c r="A123" s="154" t="s">
        <v>177</v>
      </c>
      <c r="B123" s="155" t="s">
        <v>207</v>
      </c>
      <c r="C123" s="156" t="s">
        <v>79</v>
      </c>
      <c r="D123" s="156" t="s">
        <v>79</v>
      </c>
      <c r="E123" s="157" t="s">
        <v>208</v>
      </c>
      <c r="F123" s="158">
        <v>0</v>
      </c>
      <c r="G123" s="96">
        <f t="shared" si="20"/>
        <v>150</v>
      </c>
      <c r="H123" s="86">
        <f t="shared" si="21"/>
        <v>150</v>
      </c>
      <c r="I123" s="87">
        <v>0</v>
      </c>
      <c r="J123" s="87">
        <f t="shared" si="19"/>
        <v>150</v>
      </c>
      <c r="K123" s="87">
        <v>0</v>
      </c>
      <c r="L123" s="87">
        <f t="shared" si="18"/>
        <v>150</v>
      </c>
      <c r="M123" s="87">
        <v>0</v>
      </c>
      <c r="N123" s="87">
        <f t="shared" si="17"/>
        <v>150</v>
      </c>
      <c r="O123" s="88">
        <v>0</v>
      </c>
      <c r="P123" s="88">
        <f t="shared" si="15"/>
        <v>150</v>
      </c>
      <c r="Q123" s="88">
        <v>0</v>
      </c>
      <c r="R123" s="88">
        <f t="shared" si="16"/>
        <v>150</v>
      </c>
    </row>
    <row r="124" spans="1:18" s="49" customFormat="1" ht="13.15" hidden="1" x14ac:dyDescent="0.25">
      <c r="A124" s="159"/>
      <c r="B124" s="160"/>
      <c r="C124" s="161" t="s">
        <v>180</v>
      </c>
      <c r="D124" s="161" t="s">
        <v>181</v>
      </c>
      <c r="E124" s="162" t="s">
        <v>135</v>
      </c>
      <c r="F124" s="163">
        <v>0</v>
      </c>
      <c r="G124" s="103">
        <v>150</v>
      </c>
      <c r="H124" s="83">
        <f t="shared" si="21"/>
        <v>150</v>
      </c>
      <c r="I124" s="84">
        <v>0</v>
      </c>
      <c r="J124" s="84">
        <f t="shared" si="19"/>
        <v>150</v>
      </c>
      <c r="K124" s="84">
        <v>0</v>
      </c>
      <c r="L124" s="84">
        <f t="shared" si="18"/>
        <v>150</v>
      </c>
      <c r="M124" s="84">
        <v>0</v>
      </c>
      <c r="N124" s="84">
        <f t="shared" si="17"/>
        <v>150</v>
      </c>
      <c r="O124" s="85">
        <v>0</v>
      </c>
      <c r="P124" s="85">
        <f t="shared" si="15"/>
        <v>150</v>
      </c>
      <c r="Q124" s="85">
        <v>0</v>
      </c>
      <c r="R124" s="85">
        <f t="shared" si="16"/>
        <v>150</v>
      </c>
    </row>
    <row r="125" spans="1:18" s="49" customFormat="1" ht="21" hidden="1" x14ac:dyDescent="0.25">
      <c r="A125" s="154" t="s">
        <v>177</v>
      </c>
      <c r="B125" s="155" t="s">
        <v>209</v>
      </c>
      <c r="C125" s="156" t="s">
        <v>79</v>
      </c>
      <c r="D125" s="156" t="s">
        <v>79</v>
      </c>
      <c r="E125" s="157" t="s">
        <v>210</v>
      </c>
      <c r="F125" s="158">
        <v>0</v>
      </c>
      <c r="G125" s="96">
        <f t="shared" si="20"/>
        <v>100</v>
      </c>
      <c r="H125" s="86">
        <f t="shared" si="21"/>
        <v>100</v>
      </c>
      <c r="I125" s="87">
        <v>0</v>
      </c>
      <c r="J125" s="87">
        <f t="shared" si="19"/>
        <v>100</v>
      </c>
      <c r="K125" s="87">
        <v>0</v>
      </c>
      <c r="L125" s="87">
        <f t="shared" si="18"/>
        <v>100</v>
      </c>
      <c r="M125" s="87">
        <v>0</v>
      </c>
      <c r="N125" s="87">
        <f t="shared" si="17"/>
        <v>100</v>
      </c>
      <c r="O125" s="88">
        <v>0</v>
      </c>
      <c r="P125" s="88">
        <f t="shared" si="15"/>
        <v>100</v>
      </c>
      <c r="Q125" s="88">
        <v>0</v>
      </c>
      <c r="R125" s="88">
        <f t="shared" si="16"/>
        <v>100</v>
      </c>
    </row>
    <row r="126" spans="1:18" s="49" customFormat="1" ht="13.15" hidden="1" x14ac:dyDescent="0.25">
      <c r="A126" s="159"/>
      <c r="B126" s="160"/>
      <c r="C126" s="161" t="s">
        <v>180</v>
      </c>
      <c r="D126" s="161" t="s">
        <v>181</v>
      </c>
      <c r="E126" s="162" t="s">
        <v>135</v>
      </c>
      <c r="F126" s="163">
        <v>0</v>
      </c>
      <c r="G126" s="103">
        <v>100</v>
      </c>
      <c r="H126" s="83">
        <f t="shared" si="21"/>
        <v>100</v>
      </c>
      <c r="I126" s="84">
        <v>0</v>
      </c>
      <c r="J126" s="84">
        <f t="shared" si="19"/>
        <v>100</v>
      </c>
      <c r="K126" s="84">
        <v>0</v>
      </c>
      <c r="L126" s="84">
        <f t="shared" si="18"/>
        <v>100</v>
      </c>
      <c r="M126" s="84">
        <v>0</v>
      </c>
      <c r="N126" s="84">
        <f t="shared" si="17"/>
        <v>100</v>
      </c>
      <c r="O126" s="85">
        <v>0</v>
      </c>
      <c r="P126" s="85">
        <f t="shared" si="15"/>
        <v>100</v>
      </c>
      <c r="Q126" s="85">
        <v>0</v>
      </c>
      <c r="R126" s="85">
        <f t="shared" si="16"/>
        <v>100</v>
      </c>
    </row>
    <row r="127" spans="1:18" s="49" customFormat="1" ht="13.15" hidden="1" x14ac:dyDescent="0.25">
      <c r="A127" s="154" t="s">
        <v>177</v>
      </c>
      <c r="B127" s="155" t="s">
        <v>211</v>
      </c>
      <c r="C127" s="156" t="s">
        <v>79</v>
      </c>
      <c r="D127" s="156" t="s">
        <v>79</v>
      </c>
      <c r="E127" s="157" t="s">
        <v>212</v>
      </c>
      <c r="F127" s="158">
        <v>0</v>
      </c>
      <c r="G127" s="96">
        <f t="shared" si="20"/>
        <v>100</v>
      </c>
      <c r="H127" s="86">
        <f t="shared" si="21"/>
        <v>100</v>
      </c>
      <c r="I127" s="87">
        <v>0</v>
      </c>
      <c r="J127" s="87">
        <f t="shared" si="19"/>
        <v>100</v>
      </c>
      <c r="K127" s="87">
        <v>0</v>
      </c>
      <c r="L127" s="87">
        <f t="shared" si="18"/>
        <v>100</v>
      </c>
      <c r="M127" s="87">
        <v>0</v>
      </c>
      <c r="N127" s="87">
        <f t="shared" si="17"/>
        <v>100</v>
      </c>
      <c r="O127" s="88">
        <f>+O128</f>
        <v>-100</v>
      </c>
      <c r="P127" s="88">
        <f t="shared" si="15"/>
        <v>0</v>
      </c>
      <c r="Q127" s="88">
        <v>0</v>
      </c>
      <c r="R127" s="88">
        <f t="shared" si="16"/>
        <v>0</v>
      </c>
    </row>
    <row r="128" spans="1:18" s="49" customFormat="1" ht="13.15" hidden="1" x14ac:dyDescent="0.25">
      <c r="A128" s="159"/>
      <c r="B128" s="160"/>
      <c r="C128" s="161" t="s">
        <v>180</v>
      </c>
      <c r="D128" s="161" t="s">
        <v>181</v>
      </c>
      <c r="E128" s="162" t="s">
        <v>135</v>
      </c>
      <c r="F128" s="163">
        <v>0</v>
      </c>
      <c r="G128" s="103">
        <v>100</v>
      </c>
      <c r="H128" s="83">
        <f t="shared" si="21"/>
        <v>100</v>
      </c>
      <c r="I128" s="84">
        <v>0</v>
      </c>
      <c r="J128" s="84">
        <f t="shared" si="19"/>
        <v>100</v>
      </c>
      <c r="K128" s="84">
        <v>0</v>
      </c>
      <c r="L128" s="84">
        <f t="shared" si="18"/>
        <v>100</v>
      </c>
      <c r="M128" s="84">
        <v>0</v>
      </c>
      <c r="N128" s="84">
        <f t="shared" si="17"/>
        <v>100</v>
      </c>
      <c r="O128" s="85">
        <v>-100</v>
      </c>
      <c r="P128" s="85">
        <f t="shared" si="15"/>
        <v>0</v>
      </c>
      <c r="Q128" s="85">
        <v>0</v>
      </c>
      <c r="R128" s="85">
        <f t="shared" si="16"/>
        <v>0</v>
      </c>
    </row>
    <row r="129" spans="1:18" s="49" customFormat="1" ht="21" hidden="1" x14ac:dyDescent="0.25">
      <c r="A129" s="154" t="s">
        <v>177</v>
      </c>
      <c r="B129" s="155" t="s">
        <v>213</v>
      </c>
      <c r="C129" s="156" t="s">
        <v>79</v>
      </c>
      <c r="D129" s="156" t="s">
        <v>79</v>
      </c>
      <c r="E129" s="157" t="s">
        <v>214</v>
      </c>
      <c r="F129" s="158">
        <v>0</v>
      </c>
      <c r="G129" s="96">
        <f t="shared" si="20"/>
        <v>250</v>
      </c>
      <c r="H129" s="86">
        <f t="shared" si="21"/>
        <v>250</v>
      </c>
      <c r="I129" s="87">
        <v>0</v>
      </c>
      <c r="J129" s="87">
        <f t="shared" si="19"/>
        <v>250</v>
      </c>
      <c r="K129" s="87">
        <v>0</v>
      </c>
      <c r="L129" s="87">
        <f t="shared" si="18"/>
        <v>250</v>
      </c>
      <c r="M129" s="87">
        <v>0</v>
      </c>
      <c r="N129" s="87">
        <f t="shared" si="17"/>
        <v>250</v>
      </c>
      <c r="O129" s="88">
        <v>0</v>
      </c>
      <c r="P129" s="88">
        <f t="shared" si="15"/>
        <v>250</v>
      </c>
      <c r="Q129" s="88">
        <v>0</v>
      </c>
      <c r="R129" s="88">
        <f t="shared" si="16"/>
        <v>250</v>
      </c>
    </row>
    <row r="130" spans="1:18" s="49" customFormat="1" ht="13.15" hidden="1" x14ac:dyDescent="0.25">
      <c r="A130" s="159"/>
      <c r="B130" s="160"/>
      <c r="C130" s="161" t="s">
        <v>180</v>
      </c>
      <c r="D130" s="161" t="s">
        <v>181</v>
      </c>
      <c r="E130" s="162" t="s">
        <v>135</v>
      </c>
      <c r="F130" s="163">
        <v>0</v>
      </c>
      <c r="G130" s="103">
        <v>250</v>
      </c>
      <c r="H130" s="83">
        <f t="shared" si="21"/>
        <v>250</v>
      </c>
      <c r="I130" s="84">
        <v>0</v>
      </c>
      <c r="J130" s="84">
        <f t="shared" si="19"/>
        <v>250</v>
      </c>
      <c r="K130" s="84">
        <v>0</v>
      </c>
      <c r="L130" s="84">
        <f t="shared" si="18"/>
        <v>250</v>
      </c>
      <c r="M130" s="84">
        <v>0</v>
      </c>
      <c r="N130" s="84">
        <f t="shared" si="17"/>
        <v>250</v>
      </c>
      <c r="O130" s="85">
        <v>0</v>
      </c>
      <c r="P130" s="85">
        <f t="shared" si="15"/>
        <v>250</v>
      </c>
      <c r="Q130" s="85">
        <v>0</v>
      </c>
      <c r="R130" s="85">
        <f t="shared" si="16"/>
        <v>250</v>
      </c>
    </row>
    <row r="131" spans="1:18" s="49" customFormat="1" ht="36" hidden="1" customHeight="1" x14ac:dyDescent="0.25">
      <c r="A131" s="154" t="s">
        <v>177</v>
      </c>
      <c r="B131" s="155" t="s">
        <v>215</v>
      </c>
      <c r="C131" s="156" t="s">
        <v>79</v>
      </c>
      <c r="D131" s="156" t="s">
        <v>79</v>
      </c>
      <c r="E131" s="157" t="s">
        <v>216</v>
      </c>
      <c r="F131" s="158">
        <v>0</v>
      </c>
      <c r="G131" s="96">
        <f t="shared" si="20"/>
        <v>150</v>
      </c>
      <c r="H131" s="86">
        <f t="shared" si="21"/>
        <v>150</v>
      </c>
      <c r="I131" s="87">
        <v>0</v>
      </c>
      <c r="J131" s="87">
        <f t="shared" si="19"/>
        <v>150</v>
      </c>
      <c r="K131" s="87">
        <v>0</v>
      </c>
      <c r="L131" s="87">
        <f t="shared" si="18"/>
        <v>150</v>
      </c>
      <c r="M131" s="87">
        <v>0</v>
      </c>
      <c r="N131" s="87">
        <f t="shared" si="17"/>
        <v>150</v>
      </c>
      <c r="O131" s="88">
        <f>+O132</f>
        <v>-150</v>
      </c>
      <c r="P131" s="88">
        <f t="shared" si="15"/>
        <v>0</v>
      </c>
      <c r="Q131" s="88">
        <v>0</v>
      </c>
      <c r="R131" s="88">
        <f t="shared" si="16"/>
        <v>0</v>
      </c>
    </row>
    <row r="132" spans="1:18" s="49" customFormat="1" ht="13.15" hidden="1" x14ac:dyDescent="0.25">
      <c r="A132" s="159"/>
      <c r="B132" s="160"/>
      <c r="C132" s="161" t="s">
        <v>180</v>
      </c>
      <c r="D132" s="161" t="s">
        <v>181</v>
      </c>
      <c r="E132" s="162" t="s">
        <v>135</v>
      </c>
      <c r="F132" s="163">
        <v>0</v>
      </c>
      <c r="G132" s="103">
        <v>150</v>
      </c>
      <c r="H132" s="83">
        <f t="shared" si="21"/>
        <v>150</v>
      </c>
      <c r="I132" s="84">
        <v>0</v>
      </c>
      <c r="J132" s="84">
        <f t="shared" si="19"/>
        <v>150</v>
      </c>
      <c r="K132" s="84">
        <v>0</v>
      </c>
      <c r="L132" s="84">
        <f t="shared" si="18"/>
        <v>150</v>
      </c>
      <c r="M132" s="84">
        <v>0</v>
      </c>
      <c r="N132" s="84">
        <f t="shared" si="17"/>
        <v>150</v>
      </c>
      <c r="O132" s="85">
        <v>-150</v>
      </c>
      <c r="P132" s="85">
        <f t="shared" si="15"/>
        <v>0</v>
      </c>
      <c r="Q132" s="85">
        <v>0</v>
      </c>
      <c r="R132" s="85">
        <f t="shared" si="16"/>
        <v>0</v>
      </c>
    </row>
    <row r="133" spans="1:18" s="49" customFormat="1" ht="31.15" hidden="1" x14ac:dyDescent="0.25">
      <c r="A133" s="154" t="s">
        <v>177</v>
      </c>
      <c r="B133" s="155" t="s">
        <v>217</v>
      </c>
      <c r="C133" s="156" t="s">
        <v>79</v>
      </c>
      <c r="D133" s="156" t="s">
        <v>79</v>
      </c>
      <c r="E133" s="157" t="s">
        <v>218</v>
      </c>
      <c r="F133" s="158">
        <v>0</v>
      </c>
      <c r="G133" s="96">
        <f t="shared" si="20"/>
        <v>100</v>
      </c>
      <c r="H133" s="86">
        <f t="shared" si="21"/>
        <v>100</v>
      </c>
      <c r="I133" s="87">
        <v>0</v>
      </c>
      <c r="J133" s="87">
        <f t="shared" si="19"/>
        <v>100</v>
      </c>
      <c r="K133" s="87">
        <v>0</v>
      </c>
      <c r="L133" s="87">
        <f t="shared" si="18"/>
        <v>100</v>
      </c>
      <c r="M133" s="87">
        <v>0</v>
      </c>
      <c r="N133" s="87">
        <f t="shared" si="17"/>
        <v>100</v>
      </c>
      <c r="O133" s="88">
        <v>0</v>
      </c>
      <c r="P133" s="88">
        <f t="shared" si="15"/>
        <v>100</v>
      </c>
      <c r="Q133" s="88">
        <v>0</v>
      </c>
      <c r="R133" s="88">
        <f t="shared" si="16"/>
        <v>100</v>
      </c>
    </row>
    <row r="134" spans="1:18" s="49" customFormat="1" ht="13.15" hidden="1" x14ac:dyDescent="0.25">
      <c r="A134" s="159"/>
      <c r="B134" s="160"/>
      <c r="C134" s="161" t="s">
        <v>180</v>
      </c>
      <c r="D134" s="161" t="s">
        <v>181</v>
      </c>
      <c r="E134" s="162" t="s">
        <v>135</v>
      </c>
      <c r="F134" s="163">
        <v>0</v>
      </c>
      <c r="G134" s="103">
        <v>100</v>
      </c>
      <c r="H134" s="83">
        <f t="shared" si="21"/>
        <v>100</v>
      </c>
      <c r="I134" s="84">
        <v>0</v>
      </c>
      <c r="J134" s="84">
        <f t="shared" si="19"/>
        <v>100</v>
      </c>
      <c r="K134" s="84">
        <v>0</v>
      </c>
      <c r="L134" s="84">
        <f t="shared" si="18"/>
        <v>100</v>
      </c>
      <c r="M134" s="84">
        <v>0</v>
      </c>
      <c r="N134" s="84">
        <f t="shared" si="17"/>
        <v>100</v>
      </c>
      <c r="O134" s="85">
        <v>0</v>
      </c>
      <c r="P134" s="85">
        <f t="shared" si="15"/>
        <v>100</v>
      </c>
      <c r="Q134" s="85">
        <v>0</v>
      </c>
      <c r="R134" s="85">
        <f t="shared" si="16"/>
        <v>100</v>
      </c>
    </row>
    <row r="135" spans="1:18" s="49" customFormat="1" ht="13.15" hidden="1" x14ac:dyDescent="0.25">
      <c r="A135" s="154" t="s">
        <v>177</v>
      </c>
      <c r="B135" s="155" t="s">
        <v>219</v>
      </c>
      <c r="C135" s="156" t="s">
        <v>79</v>
      </c>
      <c r="D135" s="156" t="s">
        <v>79</v>
      </c>
      <c r="E135" s="157" t="s">
        <v>220</v>
      </c>
      <c r="F135" s="158">
        <v>0</v>
      </c>
      <c r="G135" s="96">
        <f t="shared" si="20"/>
        <v>150</v>
      </c>
      <c r="H135" s="86">
        <f t="shared" si="21"/>
        <v>150</v>
      </c>
      <c r="I135" s="87">
        <v>0</v>
      </c>
      <c r="J135" s="87">
        <f t="shared" si="19"/>
        <v>150</v>
      </c>
      <c r="K135" s="87">
        <v>0</v>
      </c>
      <c r="L135" s="87">
        <f t="shared" si="18"/>
        <v>150</v>
      </c>
      <c r="M135" s="87">
        <v>0</v>
      </c>
      <c r="N135" s="87">
        <f t="shared" si="17"/>
        <v>150</v>
      </c>
      <c r="O135" s="88">
        <v>0</v>
      </c>
      <c r="P135" s="88">
        <f t="shared" si="15"/>
        <v>150</v>
      </c>
      <c r="Q135" s="88">
        <v>0</v>
      </c>
      <c r="R135" s="88">
        <f t="shared" si="16"/>
        <v>150</v>
      </c>
    </row>
    <row r="136" spans="1:18" s="49" customFormat="1" ht="13.15" hidden="1" x14ac:dyDescent="0.25">
      <c r="A136" s="159"/>
      <c r="B136" s="160"/>
      <c r="C136" s="161" t="s">
        <v>180</v>
      </c>
      <c r="D136" s="161" t="s">
        <v>181</v>
      </c>
      <c r="E136" s="162" t="s">
        <v>135</v>
      </c>
      <c r="F136" s="163">
        <v>0</v>
      </c>
      <c r="G136" s="103">
        <v>150</v>
      </c>
      <c r="H136" s="83">
        <f t="shared" si="21"/>
        <v>150</v>
      </c>
      <c r="I136" s="84">
        <v>0</v>
      </c>
      <c r="J136" s="84">
        <f t="shared" si="19"/>
        <v>150</v>
      </c>
      <c r="K136" s="84">
        <v>0</v>
      </c>
      <c r="L136" s="84">
        <f t="shared" si="18"/>
        <v>150</v>
      </c>
      <c r="M136" s="84">
        <v>0</v>
      </c>
      <c r="N136" s="84">
        <f t="shared" si="17"/>
        <v>150</v>
      </c>
      <c r="O136" s="85">
        <v>0</v>
      </c>
      <c r="P136" s="85">
        <f t="shared" si="15"/>
        <v>150</v>
      </c>
      <c r="Q136" s="85">
        <v>0</v>
      </c>
      <c r="R136" s="85">
        <f t="shared" si="16"/>
        <v>150</v>
      </c>
    </row>
    <row r="137" spans="1:18" s="49" customFormat="1" ht="21" hidden="1" x14ac:dyDescent="0.25">
      <c r="A137" s="154" t="s">
        <v>177</v>
      </c>
      <c r="B137" s="155" t="s">
        <v>221</v>
      </c>
      <c r="C137" s="156" t="s">
        <v>79</v>
      </c>
      <c r="D137" s="156" t="s">
        <v>79</v>
      </c>
      <c r="E137" s="157" t="s">
        <v>222</v>
      </c>
      <c r="F137" s="158">
        <v>0</v>
      </c>
      <c r="G137" s="96">
        <f t="shared" si="20"/>
        <v>100</v>
      </c>
      <c r="H137" s="86">
        <f t="shared" si="21"/>
        <v>100</v>
      </c>
      <c r="I137" s="87">
        <v>0</v>
      </c>
      <c r="J137" s="87">
        <f t="shared" si="19"/>
        <v>100</v>
      </c>
      <c r="K137" s="87">
        <v>0</v>
      </c>
      <c r="L137" s="87">
        <f t="shared" si="18"/>
        <v>100</v>
      </c>
      <c r="M137" s="87">
        <v>0</v>
      </c>
      <c r="N137" s="87">
        <f t="shared" si="17"/>
        <v>100</v>
      </c>
      <c r="O137" s="88">
        <v>0</v>
      </c>
      <c r="P137" s="88">
        <f t="shared" si="15"/>
        <v>100</v>
      </c>
      <c r="Q137" s="88">
        <v>0</v>
      </c>
      <c r="R137" s="88">
        <f t="shared" si="16"/>
        <v>100</v>
      </c>
    </row>
    <row r="138" spans="1:18" s="49" customFormat="1" ht="13.15" hidden="1" x14ac:dyDescent="0.25">
      <c r="A138" s="159"/>
      <c r="B138" s="160"/>
      <c r="C138" s="161" t="s">
        <v>180</v>
      </c>
      <c r="D138" s="161" t="s">
        <v>181</v>
      </c>
      <c r="E138" s="162" t="s">
        <v>135</v>
      </c>
      <c r="F138" s="163">
        <v>0</v>
      </c>
      <c r="G138" s="103">
        <v>100</v>
      </c>
      <c r="H138" s="83">
        <f t="shared" si="21"/>
        <v>100</v>
      </c>
      <c r="I138" s="84">
        <v>0</v>
      </c>
      <c r="J138" s="84">
        <f t="shared" si="19"/>
        <v>100</v>
      </c>
      <c r="K138" s="84">
        <v>0</v>
      </c>
      <c r="L138" s="84">
        <f t="shared" si="18"/>
        <v>100</v>
      </c>
      <c r="M138" s="84">
        <v>0</v>
      </c>
      <c r="N138" s="84">
        <f t="shared" si="17"/>
        <v>100</v>
      </c>
      <c r="O138" s="85">
        <v>0</v>
      </c>
      <c r="P138" s="85">
        <f t="shared" si="15"/>
        <v>100</v>
      </c>
      <c r="Q138" s="85">
        <v>0</v>
      </c>
      <c r="R138" s="85">
        <f t="shared" si="16"/>
        <v>100</v>
      </c>
    </row>
    <row r="139" spans="1:18" s="49" customFormat="1" ht="26.45" hidden="1" customHeight="1" x14ac:dyDescent="0.25">
      <c r="A139" s="154" t="s">
        <v>177</v>
      </c>
      <c r="B139" s="155" t="s">
        <v>223</v>
      </c>
      <c r="C139" s="156" t="s">
        <v>79</v>
      </c>
      <c r="D139" s="156" t="s">
        <v>79</v>
      </c>
      <c r="E139" s="157" t="s">
        <v>224</v>
      </c>
      <c r="F139" s="158">
        <v>0</v>
      </c>
      <c r="G139" s="96">
        <f t="shared" si="20"/>
        <v>100</v>
      </c>
      <c r="H139" s="86">
        <f t="shared" si="21"/>
        <v>100</v>
      </c>
      <c r="I139" s="87">
        <v>0</v>
      </c>
      <c r="J139" s="87">
        <f t="shared" si="19"/>
        <v>100</v>
      </c>
      <c r="K139" s="87">
        <v>0</v>
      </c>
      <c r="L139" s="87">
        <f t="shared" si="18"/>
        <v>100</v>
      </c>
      <c r="M139" s="87">
        <v>0</v>
      </c>
      <c r="N139" s="87">
        <f t="shared" si="17"/>
        <v>100</v>
      </c>
      <c r="O139" s="88">
        <f>+O140</f>
        <v>-100</v>
      </c>
      <c r="P139" s="88">
        <f t="shared" ref="P139:P202" si="22">+N139+O139</f>
        <v>0</v>
      </c>
      <c r="Q139" s="88">
        <v>0</v>
      </c>
      <c r="R139" s="88">
        <f t="shared" ref="R139:R202" si="23">+P139+Q139</f>
        <v>0</v>
      </c>
    </row>
    <row r="140" spans="1:18" s="49" customFormat="1" ht="13.15" hidden="1" x14ac:dyDescent="0.25">
      <c r="A140" s="159"/>
      <c r="B140" s="160"/>
      <c r="C140" s="161" t="s">
        <v>180</v>
      </c>
      <c r="D140" s="161" t="s">
        <v>181</v>
      </c>
      <c r="E140" s="162" t="s">
        <v>135</v>
      </c>
      <c r="F140" s="163">
        <v>0</v>
      </c>
      <c r="G140" s="103">
        <v>100</v>
      </c>
      <c r="H140" s="83">
        <f t="shared" si="21"/>
        <v>100</v>
      </c>
      <c r="I140" s="84">
        <v>0</v>
      </c>
      <c r="J140" s="84">
        <f t="shared" si="19"/>
        <v>100</v>
      </c>
      <c r="K140" s="84">
        <v>0</v>
      </c>
      <c r="L140" s="84">
        <f t="shared" si="18"/>
        <v>100</v>
      </c>
      <c r="M140" s="84">
        <v>0</v>
      </c>
      <c r="N140" s="84">
        <f t="shared" si="17"/>
        <v>100</v>
      </c>
      <c r="O140" s="85">
        <v>-100</v>
      </c>
      <c r="P140" s="85">
        <f t="shared" si="22"/>
        <v>0</v>
      </c>
      <c r="Q140" s="85">
        <v>0</v>
      </c>
      <c r="R140" s="85">
        <f t="shared" si="23"/>
        <v>0</v>
      </c>
    </row>
    <row r="141" spans="1:18" s="49" customFormat="1" ht="25.9" hidden="1" customHeight="1" x14ac:dyDescent="0.25">
      <c r="A141" s="154" t="s">
        <v>177</v>
      </c>
      <c r="B141" s="155" t="s">
        <v>225</v>
      </c>
      <c r="C141" s="156" t="s">
        <v>79</v>
      </c>
      <c r="D141" s="156" t="s">
        <v>79</v>
      </c>
      <c r="E141" s="157" t="s">
        <v>226</v>
      </c>
      <c r="F141" s="158">
        <v>0</v>
      </c>
      <c r="G141" s="96">
        <f t="shared" si="20"/>
        <v>100</v>
      </c>
      <c r="H141" s="86">
        <f t="shared" si="21"/>
        <v>100</v>
      </c>
      <c r="I141" s="87">
        <v>0</v>
      </c>
      <c r="J141" s="87">
        <f t="shared" si="19"/>
        <v>100</v>
      </c>
      <c r="K141" s="87">
        <v>0</v>
      </c>
      <c r="L141" s="87">
        <f t="shared" si="18"/>
        <v>100</v>
      </c>
      <c r="M141" s="87">
        <v>0</v>
      </c>
      <c r="N141" s="87">
        <f t="shared" si="17"/>
        <v>100</v>
      </c>
      <c r="O141" s="88">
        <f>+O142</f>
        <v>-100</v>
      </c>
      <c r="P141" s="88">
        <f t="shared" si="22"/>
        <v>0</v>
      </c>
      <c r="Q141" s="88">
        <v>0</v>
      </c>
      <c r="R141" s="88">
        <f t="shared" si="23"/>
        <v>0</v>
      </c>
    </row>
    <row r="142" spans="1:18" s="49" customFormat="1" ht="13.15" hidden="1" x14ac:dyDescent="0.25">
      <c r="A142" s="159"/>
      <c r="B142" s="160"/>
      <c r="C142" s="161" t="s">
        <v>180</v>
      </c>
      <c r="D142" s="161" t="s">
        <v>181</v>
      </c>
      <c r="E142" s="162" t="s">
        <v>135</v>
      </c>
      <c r="F142" s="163">
        <v>0</v>
      </c>
      <c r="G142" s="103">
        <v>100</v>
      </c>
      <c r="H142" s="83">
        <f t="shared" si="21"/>
        <v>100</v>
      </c>
      <c r="I142" s="84">
        <v>0</v>
      </c>
      <c r="J142" s="84">
        <f t="shared" si="19"/>
        <v>100</v>
      </c>
      <c r="K142" s="84">
        <v>0</v>
      </c>
      <c r="L142" s="84">
        <f t="shared" si="18"/>
        <v>100</v>
      </c>
      <c r="M142" s="84">
        <v>0</v>
      </c>
      <c r="N142" s="84">
        <f t="shared" si="17"/>
        <v>100</v>
      </c>
      <c r="O142" s="85">
        <v>-100</v>
      </c>
      <c r="P142" s="85">
        <f t="shared" si="22"/>
        <v>0</v>
      </c>
      <c r="Q142" s="85">
        <v>0</v>
      </c>
      <c r="R142" s="85">
        <f t="shared" si="23"/>
        <v>0</v>
      </c>
    </row>
    <row r="143" spans="1:18" s="49" customFormat="1" ht="21" hidden="1" x14ac:dyDescent="0.25">
      <c r="A143" s="154" t="s">
        <v>177</v>
      </c>
      <c r="B143" s="155" t="s">
        <v>227</v>
      </c>
      <c r="C143" s="156" t="s">
        <v>79</v>
      </c>
      <c r="D143" s="156" t="s">
        <v>79</v>
      </c>
      <c r="E143" s="157" t="s">
        <v>228</v>
      </c>
      <c r="F143" s="158">
        <v>0</v>
      </c>
      <c r="G143" s="96">
        <f t="shared" si="20"/>
        <v>100</v>
      </c>
      <c r="H143" s="86">
        <f t="shared" si="21"/>
        <v>100</v>
      </c>
      <c r="I143" s="87">
        <v>0</v>
      </c>
      <c r="J143" s="87">
        <f t="shared" si="19"/>
        <v>100</v>
      </c>
      <c r="K143" s="87">
        <v>0</v>
      </c>
      <c r="L143" s="87">
        <f t="shared" si="18"/>
        <v>100</v>
      </c>
      <c r="M143" s="87">
        <v>0</v>
      </c>
      <c r="N143" s="87">
        <f t="shared" si="17"/>
        <v>100</v>
      </c>
      <c r="O143" s="88">
        <v>0</v>
      </c>
      <c r="P143" s="88">
        <f t="shared" si="22"/>
        <v>100</v>
      </c>
      <c r="Q143" s="88">
        <v>0</v>
      </c>
      <c r="R143" s="88">
        <f t="shared" si="23"/>
        <v>100</v>
      </c>
    </row>
    <row r="144" spans="1:18" s="49" customFormat="1" ht="13.15" hidden="1" x14ac:dyDescent="0.25">
      <c r="A144" s="159"/>
      <c r="B144" s="160"/>
      <c r="C144" s="161" t="s">
        <v>180</v>
      </c>
      <c r="D144" s="161" t="s">
        <v>181</v>
      </c>
      <c r="E144" s="162" t="s">
        <v>135</v>
      </c>
      <c r="F144" s="163">
        <v>0</v>
      </c>
      <c r="G144" s="103">
        <v>100</v>
      </c>
      <c r="H144" s="83">
        <f t="shared" si="21"/>
        <v>100</v>
      </c>
      <c r="I144" s="84">
        <v>0</v>
      </c>
      <c r="J144" s="84">
        <f t="shared" si="19"/>
        <v>100</v>
      </c>
      <c r="K144" s="84">
        <v>0</v>
      </c>
      <c r="L144" s="84">
        <f t="shared" si="18"/>
        <v>100</v>
      </c>
      <c r="M144" s="84">
        <v>0</v>
      </c>
      <c r="N144" s="84">
        <f t="shared" si="17"/>
        <v>100</v>
      </c>
      <c r="O144" s="85">
        <v>0</v>
      </c>
      <c r="P144" s="85">
        <f t="shared" si="22"/>
        <v>100</v>
      </c>
      <c r="Q144" s="85">
        <v>0</v>
      </c>
      <c r="R144" s="85">
        <f t="shared" si="23"/>
        <v>100</v>
      </c>
    </row>
    <row r="145" spans="1:18" s="49" customFormat="1" ht="21" hidden="1" x14ac:dyDescent="0.25">
      <c r="A145" s="154" t="s">
        <v>177</v>
      </c>
      <c r="B145" s="155" t="s">
        <v>229</v>
      </c>
      <c r="C145" s="156" t="s">
        <v>79</v>
      </c>
      <c r="D145" s="156" t="s">
        <v>79</v>
      </c>
      <c r="E145" s="157" t="s">
        <v>230</v>
      </c>
      <c r="F145" s="158">
        <v>0</v>
      </c>
      <c r="G145" s="96">
        <f t="shared" si="20"/>
        <v>200</v>
      </c>
      <c r="H145" s="86">
        <f t="shared" si="21"/>
        <v>200</v>
      </c>
      <c r="I145" s="87">
        <v>0</v>
      </c>
      <c r="J145" s="87">
        <f t="shared" si="19"/>
        <v>200</v>
      </c>
      <c r="K145" s="87">
        <v>0</v>
      </c>
      <c r="L145" s="87">
        <f t="shared" si="18"/>
        <v>200</v>
      </c>
      <c r="M145" s="87">
        <v>0</v>
      </c>
      <c r="N145" s="87">
        <f t="shared" si="17"/>
        <v>200</v>
      </c>
      <c r="O145" s="88">
        <v>0</v>
      </c>
      <c r="P145" s="88">
        <f t="shared" si="22"/>
        <v>200</v>
      </c>
      <c r="Q145" s="88">
        <v>0</v>
      </c>
      <c r="R145" s="88">
        <f t="shared" si="23"/>
        <v>200</v>
      </c>
    </row>
    <row r="146" spans="1:18" s="49" customFormat="1" ht="13.15" hidden="1" x14ac:dyDescent="0.25">
      <c r="A146" s="159"/>
      <c r="B146" s="160"/>
      <c r="C146" s="161" t="s">
        <v>180</v>
      </c>
      <c r="D146" s="161" t="s">
        <v>181</v>
      </c>
      <c r="E146" s="162" t="s">
        <v>135</v>
      </c>
      <c r="F146" s="163">
        <v>0</v>
      </c>
      <c r="G146" s="103">
        <v>200</v>
      </c>
      <c r="H146" s="83">
        <f t="shared" si="21"/>
        <v>200</v>
      </c>
      <c r="I146" s="84">
        <v>0</v>
      </c>
      <c r="J146" s="84">
        <f t="shared" si="19"/>
        <v>200</v>
      </c>
      <c r="K146" s="84">
        <v>0</v>
      </c>
      <c r="L146" s="84">
        <f t="shared" si="18"/>
        <v>200</v>
      </c>
      <c r="M146" s="84">
        <v>0</v>
      </c>
      <c r="N146" s="84">
        <f t="shared" si="17"/>
        <v>200</v>
      </c>
      <c r="O146" s="85">
        <v>0</v>
      </c>
      <c r="P146" s="85">
        <f t="shared" si="22"/>
        <v>200</v>
      </c>
      <c r="Q146" s="85">
        <v>0</v>
      </c>
      <c r="R146" s="85">
        <f t="shared" si="23"/>
        <v>200</v>
      </c>
    </row>
    <row r="147" spans="1:18" s="49" customFormat="1" ht="21" hidden="1" x14ac:dyDescent="0.25">
      <c r="A147" s="154" t="s">
        <v>177</v>
      </c>
      <c r="B147" s="155" t="s">
        <v>231</v>
      </c>
      <c r="C147" s="156" t="s">
        <v>79</v>
      </c>
      <c r="D147" s="156" t="s">
        <v>79</v>
      </c>
      <c r="E147" s="157" t="s">
        <v>232</v>
      </c>
      <c r="F147" s="158">
        <v>0</v>
      </c>
      <c r="G147" s="96">
        <f t="shared" si="20"/>
        <v>100</v>
      </c>
      <c r="H147" s="86">
        <f t="shared" si="21"/>
        <v>100</v>
      </c>
      <c r="I147" s="87">
        <v>0</v>
      </c>
      <c r="J147" s="87">
        <f t="shared" si="19"/>
        <v>100</v>
      </c>
      <c r="K147" s="87">
        <v>0</v>
      </c>
      <c r="L147" s="87">
        <f t="shared" si="18"/>
        <v>100</v>
      </c>
      <c r="M147" s="87">
        <v>0</v>
      </c>
      <c r="N147" s="87">
        <f t="shared" si="17"/>
        <v>100</v>
      </c>
      <c r="O147" s="88">
        <v>0</v>
      </c>
      <c r="P147" s="88">
        <f t="shared" si="22"/>
        <v>100</v>
      </c>
      <c r="Q147" s="88">
        <v>0</v>
      </c>
      <c r="R147" s="88">
        <f t="shared" si="23"/>
        <v>100</v>
      </c>
    </row>
    <row r="148" spans="1:18" s="49" customFormat="1" ht="13.15" hidden="1" x14ac:dyDescent="0.25">
      <c r="A148" s="159"/>
      <c r="B148" s="160"/>
      <c r="C148" s="161" t="s">
        <v>180</v>
      </c>
      <c r="D148" s="161" t="s">
        <v>181</v>
      </c>
      <c r="E148" s="162" t="s">
        <v>135</v>
      </c>
      <c r="F148" s="163">
        <v>0</v>
      </c>
      <c r="G148" s="103">
        <v>100</v>
      </c>
      <c r="H148" s="83">
        <f t="shared" si="21"/>
        <v>100</v>
      </c>
      <c r="I148" s="84">
        <v>0</v>
      </c>
      <c r="J148" s="84">
        <f t="shared" si="19"/>
        <v>100</v>
      </c>
      <c r="K148" s="84">
        <v>0</v>
      </c>
      <c r="L148" s="84">
        <f t="shared" si="18"/>
        <v>100</v>
      </c>
      <c r="M148" s="84">
        <v>0</v>
      </c>
      <c r="N148" s="84">
        <f t="shared" si="17"/>
        <v>100</v>
      </c>
      <c r="O148" s="85">
        <v>0</v>
      </c>
      <c r="P148" s="85">
        <f t="shared" si="22"/>
        <v>100</v>
      </c>
      <c r="Q148" s="85">
        <v>0</v>
      </c>
      <c r="R148" s="85">
        <f t="shared" si="23"/>
        <v>100</v>
      </c>
    </row>
    <row r="149" spans="1:18" s="49" customFormat="1" ht="31.15" hidden="1" x14ac:dyDescent="0.25">
      <c r="A149" s="154" t="s">
        <v>177</v>
      </c>
      <c r="B149" s="155" t="s">
        <v>233</v>
      </c>
      <c r="C149" s="156" t="s">
        <v>79</v>
      </c>
      <c r="D149" s="156" t="s">
        <v>79</v>
      </c>
      <c r="E149" s="157" t="s">
        <v>234</v>
      </c>
      <c r="F149" s="158">
        <v>0</v>
      </c>
      <c r="G149" s="96">
        <f t="shared" si="20"/>
        <v>100</v>
      </c>
      <c r="H149" s="86">
        <f t="shared" si="21"/>
        <v>100</v>
      </c>
      <c r="I149" s="87">
        <v>0</v>
      </c>
      <c r="J149" s="87">
        <f t="shared" si="19"/>
        <v>100</v>
      </c>
      <c r="K149" s="87">
        <v>0</v>
      </c>
      <c r="L149" s="87">
        <f t="shared" si="18"/>
        <v>100</v>
      </c>
      <c r="M149" s="87">
        <v>0</v>
      </c>
      <c r="N149" s="87">
        <f t="shared" si="17"/>
        <v>100</v>
      </c>
      <c r="O149" s="88">
        <v>0</v>
      </c>
      <c r="P149" s="88">
        <f t="shared" si="22"/>
        <v>100</v>
      </c>
      <c r="Q149" s="88">
        <v>0</v>
      </c>
      <c r="R149" s="88">
        <f t="shared" si="23"/>
        <v>100</v>
      </c>
    </row>
    <row r="150" spans="1:18" s="49" customFormat="1" ht="13.15" hidden="1" x14ac:dyDescent="0.25">
      <c r="A150" s="159"/>
      <c r="B150" s="160"/>
      <c r="C150" s="161" t="s">
        <v>180</v>
      </c>
      <c r="D150" s="161" t="s">
        <v>235</v>
      </c>
      <c r="E150" s="162" t="s">
        <v>236</v>
      </c>
      <c r="F150" s="163">
        <v>0</v>
      </c>
      <c r="G150" s="103">
        <v>100</v>
      </c>
      <c r="H150" s="83">
        <f t="shared" si="21"/>
        <v>100</v>
      </c>
      <c r="I150" s="84">
        <v>0</v>
      </c>
      <c r="J150" s="84">
        <f t="shared" si="19"/>
        <v>100</v>
      </c>
      <c r="K150" s="84">
        <v>0</v>
      </c>
      <c r="L150" s="84">
        <f t="shared" si="18"/>
        <v>100</v>
      </c>
      <c r="M150" s="84">
        <v>0</v>
      </c>
      <c r="N150" s="84">
        <f t="shared" si="17"/>
        <v>100</v>
      </c>
      <c r="O150" s="85">
        <v>0</v>
      </c>
      <c r="P150" s="85">
        <f t="shared" si="22"/>
        <v>100</v>
      </c>
      <c r="Q150" s="85">
        <v>0</v>
      </c>
      <c r="R150" s="85">
        <f t="shared" si="23"/>
        <v>100</v>
      </c>
    </row>
    <row r="151" spans="1:18" s="49" customFormat="1" ht="21" hidden="1" x14ac:dyDescent="0.25">
      <c r="A151" s="154" t="s">
        <v>177</v>
      </c>
      <c r="B151" s="155" t="s">
        <v>237</v>
      </c>
      <c r="C151" s="156" t="s">
        <v>79</v>
      </c>
      <c r="D151" s="156" t="s">
        <v>79</v>
      </c>
      <c r="E151" s="157" t="s">
        <v>238</v>
      </c>
      <c r="F151" s="158">
        <v>0</v>
      </c>
      <c r="G151" s="96">
        <f t="shared" si="20"/>
        <v>150</v>
      </c>
      <c r="H151" s="86">
        <f t="shared" si="21"/>
        <v>150</v>
      </c>
      <c r="I151" s="87">
        <v>0</v>
      </c>
      <c r="J151" s="87">
        <f t="shared" si="19"/>
        <v>150</v>
      </c>
      <c r="K151" s="87">
        <v>0</v>
      </c>
      <c r="L151" s="87">
        <f t="shared" si="18"/>
        <v>150</v>
      </c>
      <c r="M151" s="87">
        <v>0</v>
      </c>
      <c r="N151" s="87">
        <f t="shared" si="17"/>
        <v>150</v>
      </c>
      <c r="O151" s="88">
        <v>0</v>
      </c>
      <c r="P151" s="88">
        <f t="shared" si="22"/>
        <v>150</v>
      </c>
      <c r="Q151" s="88">
        <v>0</v>
      </c>
      <c r="R151" s="88">
        <f t="shared" si="23"/>
        <v>150</v>
      </c>
    </row>
    <row r="152" spans="1:18" s="49" customFormat="1" ht="13.15" hidden="1" x14ac:dyDescent="0.25">
      <c r="A152" s="159"/>
      <c r="B152" s="160"/>
      <c r="C152" s="161" t="s">
        <v>180</v>
      </c>
      <c r="D152" s="161" t="s">
        <v>235</v>
      </c>
      <c r="E152" s="162" t="s">
        <v>236</v>
      </c>
      <c r="F152" s="163">
        <v>0</v>
      </c>
      <c r="G152" s="103">
        <v>150</v>
      </c>
      <c r="H152" s="83">
        <f t="shared" si="21"/>
        <v>150</v>
      </c>
      <c r="I152" s="84">
        <v>0</v>
      </c>
      <c r="J152" s="84">
        <f t="shared" si="19"/>
        <v>150</v>
      </c>
      <c r="K152" s="84">
        <v>0</v>
      </c>
      <c r="L152" s="84">
        <f t="shared" si="18"/>
        <v>150</v>
      </c>
      <c r="M152" s="84">
        <v>0</v>
      </c>
      <c r="N152" s="84">
        <f t="shared" si="17"/>
        <v>150</v>
      </c>
      <c r="O152" s="85">
        <v>0</v>
      </c>
      <c r="P152" s="85">
        <f t="shared" si="22"/>
        <v>150</v>
      </c>
      <c r="Q152" s="85">
        <v>0</v>
      </c>
      <c r="R152" s="85">
        <f t="shared" si="23"/>
        <v>150</v>
      </c>
    </row>
    <row r="153" spans="1:18" s="49" customFormat="1" ht="13.15" hidden="1" x14ac:dyDescent="0.25">
      <c r="A153" s="154" t="s">
        <v>177</v>
      </c>
      <c r="B153" s="155" t="s">
        <v>239</v>
      </c>
      <c r="C153" s="156" t="s">
        <v>79</v>
      </c>
      <c r="D153" s="156" t="s">
        <v>79</v>
      </c>
      <c r="E153" s="157" t="s">
        <v>240</v>
      </c>
      <c r="F153" s="158">
        <v>0</v>
      </c>
      <c r="G153" s="96">
        <f t="shared" si="20"/>
        <v>100</v>
      </c>
      <c r="H153" s="86">
        <f t="shared" si="21"/>
        <v>100</v>
      </c>
      <c r="I153" s="87">
        <v>0</v>
      </c>
      <c r="J153" s="87">
        <f t="shared" si="19"/>
        <v>100</v>
      </c>
      <c r="K153" s="87">
        <v>0</v>
      </c>
      <c r="L153" s="87">
        <f t="shared" si="18"/>
        <v>100</v>
      </c>
      <c r="M153" s="87">
        <v>0</v>
      </c>
      <c r="N153" s="87">
        <f t="shared" si="17"/>
        <v>100</v>
      </c>
      <c r="O153" s="88">
        <v>0</v>
      </c>
      <c r="P153" s="88">
        <f t="shared" si="22"/>
        <v>100</v>
      </c>
      <c r="Q153" s="88">
        <v>0</v>
      </c>
      <c r="R153" s="88">
        <f t="shared" si="23"/>
        <v>100</v>
      </c>
    </row>
    <row r="154" spans="1:18" s="49" customFormat="1" ht="13.15" hidden="1" x14ac:dyDescent="0.25">
      <c r="A154" s="159"/>
      <c r="B154" s="160"/>
      <c r="C154" s="161" t="s">
        <v>180</v>
      </c>
      <c r="D154" s="161" t="s">
        <v>181</v>
      </c>
      <c r="E154" s="162" t="s">
        <v>135</v>
      </c>
      <c r="F154" s="163">
        <v>0</v>
      </c>
      <c r="G154" s="103">
        <v>100</v>
      </c>
      <c r="H154" s="83">
        <f t="shared" si="21"/>
        <v>100</v>
      </c>
      <c r="I154" s="84">
        <v>0</v>
      </c>
      <c r="J154" s="84">
        <f t="shared" si="19"/>
        <v>100</v>
      </c>
      <c r="K154" s="84">
        <v>0</v>
      </c>
      <c r="L154" s="84">
        <f t="shared" si="18"/>
        <v>100</v>
      </c>
      <c r="M154" s="84">
        <v>0</v>
      </c>
      <c r="N154" s="84">
        <f t="shared" si="17"/>
        <v>100</v>
      </c>
      <c r="O154" s="85">
        <v>0</v>
      </c>
      <c r="P154" s="85">
        <f t="shared" si="22"/>
        <v>100</v>
      </c>
      <c r="Q154" s="85">
        <v>0</v>
      </c>
      <c r="R154" s="85">
        <f t="shared" si="23"/>
        <v>100</v>
      </c>
    </row>
    <row r="155" spans="1:18" s="49" customFormat="1" ht="21" hidden="1" x14ac:dyDescent="0.25">
      <c r="A155" s="154" t="s">
        <v>177</v>
      </c>
      <c r="B155" s="155" t="s">
        <v>241</v>
      </c>
      <c r="C155" s="156" t="s">
        <v>79</v>
      </c>
      <c r="D155" s="156" t="s">
        <v>79</v>
      </c>
      <c r="E155" s="157" t="s">
        <v>242</v>
      </c>
      <c r="F155" s="158">
        <v>0</v>
      </c>
      <c r="G155" s="96">
        <f t="shared" si="20"/>
        <v>200</v>
      </c>
      <c r="H155" s="86">
        <f t="shared" si="21"/>
        <v>200</v>
      </c>
      <c r="I155" s="87">
        <v>0</v>
      </c>
      <c r="J155" s="87">
        <f t="shared" si="19"/>
        <v>200</v>
      </c>
      <c r="K155" s="87">
        <v>0</v>
      </c>
      <c r="L155" s="87">
        <f t="shared" si="18"/>
        <v>200</v>
      </c>
      <c r="M155" s="87">
        <v>0</v>
      </c>
      <c r="N155" s="87">
        <f t="shared" ref="N155:N218" si="24">+L155+M155</f>
        <v>200</v>
      </c>
      <c r="O155" s="88">
        <v>0</v>
      </c>
      <c r="P155" s="88">
        <f t="shared" si="22"/>
        <v>200</v>
      </c>
      <c r="Q155" s="88">
        <v>0</v>
      </c>
      <c r="R155" s="88">
        <f t="shared" si="23"/>
        <v>200</v>
      </c>
    </row>
    <row r="156" spans="1:18" s="49" customFormat="1" ht="13.15" hidden="1" x14ac:dyDescent="0.25">
      <c r="A156" s="159"/>
      <c r="B156" s="160"/>
      <c r="C156" s="161" t="s">
        <v>180</v>
      </c>
      <c r="D156" s="161" t="s">
        <v>204</v>
      </c>
      <c r="E156" s="162" t="s">
        <v>138</v>
      </c>
      <c r="F156" s="163">
        <v>0</v>
      </c>
      <c r="G156" s="103">
        <v>200</v>
      </c>
      <c r="H156" s="83">
        <f t="shared" si="21"/>
        <v>200</v>
      </c>
      <c r="I156" s="84">
        <v>0</v>
      </c>
      <c r="J156" s="84">
        <f t="shared" si="19"/>
        <v>200</v>
      </c>
      <c r="K156" s="84">
        <v>0</v>
      </c>
      <c r="L156" s="84">
        <f t="shared" si="18"/>
        <v>200</v>
      </c>
      <c r="M156" s="84">
        <v>0</v>
      </c>
      <c r="N156" s="84">
        <f t="shared" si="24"/>
        <v>200</v>
      </c>
      <c r="O156" s="85">
        <v>0</v>
      </c>
      <c r="P156" s="85">
        <f t="shared" si="22"/>
        <v>200</v>
      </c>
      <c r="Q156" s="85">
        <v>0</v>
      </c>
      <c r="R156" s="85">
        <f t="shared" si="23"/>
        <v>200</v>
      </c>
    </row>
    <row r="157" spans="1:18" s="49" customFormat="1" ht="13.15" hidden="1" x14ac:dyDescent="0.25">
      <c r="A157" s="154" t="s">
        <v>177</v>
      </c>
      <c r="B157" s="155" t="s">
        <v>243</v>
      </c>
      <c r="C157" s="156" t="s">
        <v>79</v>
      </c>
      <c r="D157" s="156" t="s">
        <v>79</v>
      </c>
      <c r="E157" s="157" t="s">
        <v>244</v>
      </c>
      <c r="F157" s="158">
        <v>0</v>
      </c>
      <c r="G157" s="96">
        <f t="shared" si="20"/>
        <v>100</v>
      </c>
      <c r="H157" s="86">
        <f t="shared" si="21"/>
        <v>100</v>
      </c>
      <c r="I157" s="87">
        <v>0</v>
      </c>
      <c r="J157" s="87">
        <f t="shared" si="19"/>
        <v>100</v>
      </c>
      <c r="K157" s="87">
        <v>0</v>
      </c>
      <c r="L157" s="87">
        <f t="shared" ref="L157:L222" si="25">+J157+K157</f>
        <v>100</v>
      </c>
      <c r="M157" s="87">
        <v>0</v>
      </c>
      <c r="N157" s="87">
        <f t="shared" si="24"/>
        <v>100</v>
      </c>
      <c r="O157" s="88">
        <v>0</v>
      </c>
      <c r="P157" s="88">
        <f t="shared" si="22"/>
        <v>100</v>
      </c>
      <c r="Q157" s="88">
        <v>0</v>
      </c>
      <c r="R157" s="88">
        <f t="shared" si="23"/>
        <v>100</v>
      </c>
    </row>
    <row r="158" spans="1:18" s="49" customFormat="1" ht="13.15" hidden="1" x14ac:dyDescent="0.25">
      <c r="A158" s="159"/>
      <c r="B158" s="160"/>
      <c r="C158" s="161" t="s">
        <v>180</v>
      </c>
      <c r="D158" s="161" t="s">
        <v>181</v>
      </c>
      <c r="E158" s="162" t="s">
        <v>135</v>
      </c>
      <c r="F158" s="163">
        <v>0</v>
      </c>
      <c r="G158" s="103">
        <v>100</v>
      </c>
      <c r="H158" s="83">
        <f t="shared" si="21"/>
        <v>100</v>
      </c>
      <c r="I158" s="84">
        <v>0</v>
      </c>
      <c r="J158" s="84">
        <f t="shared" si="19"/>
        <v>100</v>
      </c>
      <c r="K158" s="84">
        <v>0</v>
      </c>
      <c r="L158" s="84">
        <f t="shared" si="25"/>
        <v>100</v>
      </c>
      <c r="M158" s="84">
        <v>0</v>
      </c>
      <c r="N158" s="84">
        <f t="shared" si="24"/>
        <v>100</v>
      </c>
      <c r="O158" s="85">
        <v>0</v>
      </c>
      <c r="P158" s="85">
        <f t="shared" si="22"/>
        <v>100</v>
      </c>
      <c r="Q158" s="85">
        <v>0</v>
      </c>
      <c r="R158" s="85">
        <f t="shared" si="23"/>
        <v>100</v>
      </c>
    </row>
    <row r="159" spans="1:18" s="49" customFormat="1" ht="31.15" hidden="1" x14ac:dyDescent="0.25">
      <c r="A159" s="154" t="s">
        <v>177</v>
      </c>
      <c r="B159" s="155" t="s">
        <v>245</v>
      </c>
      <c r="C159" s="156" t="s">
        <v>79</v>
      </c>
      <c r="D159" s="156" t="s">
        <v>79</v>
      </c>
      <c r="E159" s="157" t="s">
        <v>246</v>
      </c>
      <c r="F159" s="158">
        <v>0</v>
      </c>
      <c r="G159" s="96">
        <f t="shared" si="20"/>
        <v>100</v>
      </c>
      <c r="H159" s="86">
        <f t="shared" si="21"/>
        <v>100</v>
      </c>
      <c r="I159" s="87">
        <v>0</v>
      </c>
      <c r="J159" s="87">
        <f t="shared" si="19"/>
        <v>100</v>
      </c>
      <c r="K159" s="87">
        <v>0</v>
      </c>
      <c r="L159" s="87">
        <f t="shared" si="25"/>
        <v>100</v>
      </c>
      <c r="M159" s="87">
        <v>0</v>
      </c>
      <c r="N159" s="87">
        <f t="shared" si="24"/>
        <v>100</v>
      </c>
      <c r="O159" s="88">
        <v>0</v>
      </c>
      <c r="P159" s="88">
        <f t="shared" si="22"/>
        <v>100</v>
      </c>
      <c r="Q159" s="88">
        <v>0</v>
      </c>
      <c r="R159" s="88">
        <f t="shared" si="23"/>
        <v>100</v>
      </c>
    </row>
    <row r="160" spans="1:18" s="49" customFormat="1" ht="13.15" hidden="1" x14ac:dyDescent="0.25">
      <c r="A160" s="159"/>
      <c r="B160" s="160"/>
      <c r="C160" s="161" t="s">
        <v>180</v>
      </c>
      <c r="D160" s="161" t="s">
        <v>181</v>
      </c>
      <c r="E160" s="162" t="s">
        <v>135</v>
      </c>
      <c r="F160" s="163">
        <v>0</v>
      </c>
      <c r="G160" s="103">
        <v>100</v>
      </c>
      <c r="H160" s="83">
        <f t="shared" si="21"/>
        <v>100</v>
      </c>
      <c r="I160" s="84">
        <v>0</v>
      </c>
      <c r="J160" s="84">
        <f t="shared" ref="J160:J242" si="26">+H160+I160</f>
        <v>100</v>
      </c>
      <c r="K160" s="84">
        <v>0</v>
      </c>
      <c r="L160" s="84">
        <f t="shared" si="25"/>
        <v>100</v>
      </c>
      <c r="M160" s="84">
        <v>0</v>
      </c>
      <c r="N160" s="84">
        <f t="shared" si="24"/>
        <v>100</v>
      </c>
      <c r="O160" s="85">
        <v>0</v>
      </c>
      <c r="P160" s="85">
        <f t="shared" si="22"/>
        <v>100</v>
      </c>
      <c r="Q160" s="85">
        <v>0</v>
      </c>
      <c r="R160" s="85">
        <f t="shared" si="23"/>
        <v>100</v>
      </c>
    </row>
    <row r="161" spans="1:18" s="49" customFormat="1" ht="13.15" hidden="1" x14ac:dyDescent="0.25">
      <c r="A161" s="154" t="s">
        <v>177</v>
      </c>
      <c r="B161" s="155" t="s">
        <v>247</v>
      </c>
      <c r="C161" s="156" t="s">
        <v>79</v>
      </c>
      <c r="D161" s="156" t="s">
        <v>79</v>
      </c>
      <c r="E161" s="157" t="s">
        <v>248</v>
      </c>
      <c r="F161" s="158">
        <v>0</v>
      </c>
      <c r="G161" s="96">
        <f t="shared" ref="G161:G163" si="27">+G162</f>
        <v>450</v>
      </c>
      <c r="H161" s="86">
        <f t="shared" si="21"/>
        <v>450</v>
      </c>
      <c r="I161" s="87">
        <v>0</v>
      </c>
      <c r="J161" s="87">
        <f t="shared" si="26"/>
        <v>450</v>
      </c>
      <c r="K161" s="87">
        <v>0</v>
      </c>
      <c r="L161" s="87">
        <f t="shared" si="25"/>
        <v>450</v>
      </c>
      <c r="M161" s="87">
        <v>0</v>
      </c>
      <c r="N161" s="87">
        <f t="shared" si="24"/>
        <v>450</v>
      </c>
      <c r="O161" s="88">
        <v>0</v>
      </c>
      <c r="P161" s="88">
        <f t="shared" si="22"/>
        <v>450</v>
      </c>
      <c r="Q161" s="88">
        <v>0</v>
      </c>
      <c r="R161" s="88">
        <f t="shared" si="23"/>
        <v>450</v>
      </c>
    </row>
    <row r="162" spans="1:18" s="49" customFormat="1" ht="13.15" hidden="1" x14ac:dyDescent="0.25">
      <c r="A162" s="159"/>
      <c r="B162" s="160"/>
      <c r="C162" s="161" t="s">
        <v>180</v>
      </c>
      <c r="D162" s="161" t="s">
        <v>181</v>
      </c>
      <c r="E162" s="162" t="s">
        <v>135</v>
      </c>
      <c r="F162" s="163">
        <v>0</v>
      </c>
      <c r="G162" s="103">
        <v>450</v>
      </c>
      <c r="H162" s="83">
        <f t="shared" ref="H162:H242" si="28">+F162+G162</f>
        <v>450</v>
      </c>
      <c r="I162" s="84">
        <v>0</v>
      </c>
      <c r="J162" s="84">
        <f t="shared" si="26"/>
        <v>450</v>
      </c>
      <c r="K162" s="84">
        <v>0</v>
      </c>
      <c r="L162" s="84">
        <f t="shared" si="25"/>
        <v>450</v>
      </c>
      <c r="M162" s="84">
        <v>0</v>
      </c>
      <c r="N162" s="84">
        <f t="shared" si="24"/>
        <v>450</v>
      </c>
      <c r="O162" s="85">
        <v>0</v>
      </c>
      <c r="P162" s="85">
        <f t="shared" si="22"/>
        <v>450</v>
      </c>
      <c r="Q162" s="85">
        <v>0</v>
      </c>
      <c r="R162" s="85">
        <f t="shared" si="23"/>
        <v>450</v>
      </c>
    </row>
    <row r="163" spans="1:18" s="49" customFormat="1" ht="21" hidden="1" x14ac:dyDescent="0.25">
      <c r="A163" s="154" t="s">
        <v>177</v>
      </c>
      <c r="B163" s="155" t="s">
        <v>249</v>
      </c>
      <c r="C163" s="156" t="s">
        <v>79</v>
      </c>
      <c r="D163" s="156" t="s">
        <v>79</v>
      </c>
      <c r="E163" s="157" t="s">
        <v>250</v>
      </c>
      <c r="F163" s="158">
        <v>0</v>
      </c>
      <c r="G163" s="96">
        <f t="shared" si="27"/>
        <v>150</v>
      </c>
      <c r="H163" s="86">
        <f t="shared" si="28"/>
        <v>150</v>
      </c>
      <c r="I163" s="87">
        <v>0</v>
      </c>
      <c r="J163" s="87">
        <f t="shared" si="26"/>
        <v>150</v>
      </c>
      <c r="K163" s="87">
        <v>0</v>
      </c>
      <c r="L163" s="87">
        <f t="shared" si="25"/>
        <v>150</v>
      </c>
      <c r="M163" s="87">
        <v>0</v>
      </c>
      <c r="N163" s="87">
        <f t="shared" si="24"/>
        <v>150</v>
      </c>
      <c r="O163" s="88">
        <v>0</v>
      </c>
      <c r="P163" s="88">
        <f t="shared" si="22"/>
        <v>150</v>
      </c>
      <c r="Q163" s="88">
        <v>0</v>
      </c>
      <c r="R163" s="88">
        <f t="shared" si="23"/>
        <v>150</v>
      </c>
    </row>
    <row r="164" spans="1:18" s="49" customFormat="1" ht="13.9" hidden="1" thickBot="1" x14ac:dyDescent="0.3">
      <c r="A164" s="159"/>
      <c r="B164" s="160"/>
      <c r="C164" s="161" t="s">
        <v>180</v>
      </c>
      <c r="D164" s="161" t="s">
        <v>181</v>
      </c>
      <c r="E164" s="162" t="s">
        <v>135</v>
      </c>
      <c r="F164" s="163">
        <v>0</v>
      </c>
      <c r="G164" s="164">
        <v>150</v>
      </c>
      <c r="H164" s="82">
        <f t="shared" si="28"/>
        <v>150</v>
      </c>
      <c r="I164" s="129">
        <v>0</v>
      </c>
      <c r="J164" s="129">
        <f t="shared" si="26"/>
        <v>150</v>
      </c>
      <c r="K164" s="129">
        <v>0</v>
      </c>
      <c r="L164" s="129">
        <f t="shared" si="25"/>
        <v>150</v>
      </c>
      <c r="M164" s="129">
        <v>0</v>
      </c>
      <c r="N164" s="129">
        <f t="shared" si="24"/>
        <v>150</v>
      </c>
      <c r="O164" s="137">
        <v>0</v>
      </c>
      <c r="P164" s="137">
        <f t="shared" si="22"/>
        <v>150</v>
      </c>
      <c r="Q164" s="137">
        <v>0</v>
      </c>
      <c r="R164" s="137">
        <f t="shared" si="23"/>
        <v>150</v>
      </c>
    </row>
    <row r="165" spans="1:18" s="49" customFormat="1" ht="13.5" thickBot="1" x14ac:dyDescent="0.25">
      <c r="A165" s="144" t="s">
        <v>78</v>
      </c>
      <c r="B165" s="145" t="s">
        <v>79</v>
      </c>
      <c r="C165" s="146" t="s">
        <v>79</v>
      </c>
      <c r="D165" s="146" t="s">
        <v>79</v>
      </c>
      <c r="E165" s="147" t="s">
        <v>251</v>
      </c>
      <c r="F165" s="148">
        <v>2750</v>
      </c>
      <c r="G165" s="165">
        <f>+G166+G168+G170+G172+G174+G176</f>
        <v>0</v>
      </c>
      <c r="H165" s="149">
        <f t="shared" si="28"/>
        <v>2750</v>
      </c>
      <c r="I165" s="150">
        <v>0</v>
      </c>
      <c r="J165" s="150">
        <f t="shared" si="26"/>
        <v>2750</v>
      </c>
      <c r="K165" s="150">
        <v>0</v>
      </c>
      <c r="L165" s="150">
        <f t="shared" si="25"/>
        <v>2750</v>
      </c>
      <c r="M165" s="150">
        <v>0</v>
      </c>
      <c r="N165" s="150">
        <f t="shared" si="24"/>
        <v>2750</v>
      </c>
      <c r="O165" s="151">
        <v>0</v>
      </c>
      <c r="P165" s="151">
        <f t="shared" si="22"/>
        <v>2750</v>
      </c>
      <c r="Q165" s="151">
        <v>0</v>
      </c>
      <c r="R165" s="151">
        <f t="shared" si="23"/>
        <v>2750</v>
      </c>
    </row>
    <row r="166" spans="1:18" s="49" customFormat="1" ht="13.15" hidden="1" x14ac:dyDescent="0.25">
      <c r="A166" s="69" t="s">
        <v>78</v>
      </c>
      <c r="B166" s="70" t="s">
        <v>252</v>
      </c>
      <c r="C166" s="71" t="s">
        <v>79</v>
      </c>
      <c r="D166" s="72" t="s">
        <v>79</v>
      </c>
      <c r="E166" s="73" t="s">
        <v>251</v>
      </c>
      <c r="F166" s="74">
        <f>+F167</f>
        <v>2750</v>
      </c>
      <c r="G166" s="152">
        <f>+G167</f>
        <v>-2750</v>
      </c>
      <c r="H166" s="74">
        <f t="shared" si="28"/>
        <v>0</v>
      </c>
      <c r="I166" s="75">
        <v>0</v>
      </c>
      <c r="J166" s="75">
        <f t="shared" si="26"/>
        <v>0</v>
      </c>
      <c r="K166" s="75">
        <v>0</v>
      </c>
      <c r="L166" s="75">
        <f t="shared" si="25"/>
        <v>0</v>
      </c>
      <c r="M166" s="75">
        <v>0</v>
      </c>
      <c r="N166" s="75">
        <f t="shared" si="24"/>
        <v>0</v>
      </c>
      <c r="O166" s="76">
        <v>0</v>
      </c>
      <c r="P166" s="76">
        <f t="shared" si="22"/>
        <v>0</v>
      </c>
      <c r="Q166" s="76">
        <v>0</v>
      </c>
      <c r="R166" s="76">
        <f t="shared" si="23"/>
        <v>0</v>
      </c>
    </row>
    <row r="167" spans="1:18" s="49" customFormat="1" ht="13.15" hidden="1" x14ac:dyDescent="0.25">
      <c r="A167" s="77"/>
      <c r="B167" s="78" t="s">
        <v>84</v>
      </c>
      <c r="C167" s="79">
        <v>3419</v>
      </c>
      <c r="D167" s="80">
        <v>5222</v>
      </c>
      <c r="E167" s="81" t="s">
        <v>135</v>
      </c>
      <c r="F167" s="83">
        <v>2750</v>
      </c>
      <c r="G167" s="103">
        <v>-2750</v>
      </c>
      <c r="H167" s="83">
        <f t="shared" si="28"/>
        <v>0</v>
      </c>
      <c r="I167" s="84">
        <v>0</v>
      </c>
      <c r="J167" s="84">
        <f t="shared" si="26"/>
        <v>0</v>
      </c>
      <c r="K167" s="84">
        <v>0</v>
      </c>
      <c r="L167" s="84">
        <f t="shared" si="25"/>
        <v>0</v>
      </c>
      <c r="M167" s="84">
        <v>0</v>
      </c>
      <c r="N167" s="84">
        <f t="shared" si="24"/>
        <v>0</v>
      </c>
      <c r="O167" s="85">
        <v>0</v>
      </c>
      <c r="P167" s="85">
        <f t="shared" si="22"/>
        <v>0</v>
      </c>
      <c r="Q167" s="85">
        <v>0</v>
      </c>
      <c r="R167" s="85">
        <f t="shared" si="23"/>
        <v>0</v>
      </c>
    </row>
    <row r="168" spans="1:18" s="49" customFormat="1" ht="21" hidden="1" x14ac:dyDescent="0.25">
      <c r="A168" s="154" t="s">
        <v>177</v>
      </c>
      <c r="B168" s="155" t="s">
        <v>253</v>
      </c>
      <c r="C168" s="156" t="s">
        <v>79</v>
      </c>
      <c r="D168" s="156" t="s">
        <v>79</v>
      </c>
      <c r="E168" s="157" t="s">
        <v>254</v>
      </c>
      <c r="F168" s="158">
        <v>0</v>
      </c>
      <c r="G168" s="96">
        <f>+G169</f>
        <v>200</v>
      </c>
      <c r="H168" s="86">
        <f t="shared" si="28"/>
        <v>200</v>
      </c>
      <c r="I168" s="87">
        <v>0</v>
      </c>
      <c r="J168" s="87">
        <f t="shared" si="26"/>
        <v>200</v>
      </c>
      <c r="K168" s="87">
        <v>0</v>
      </c>
      <c r="L168" s="87">
        <f t="shared" si="25"/>
        <v>200</v>
      </c>
      <c r="M168" s="87">
        <v>0</v>
      </c>
      <c r="N168" s="87">
        <f t="shared" si="24"/>
        <v>200</v>
      </c>
      <c r="O168" s="88">
        <v>0</v>
      </c>
      <c r="P168" s="88">
        <f t="shared" si="22"/>
        <v>200</v>
      </c>
      <c r="Q168" s="88">
        <v>0</v>
      </c>
      <c r="R168" s="88">
        <f t="shared" si="23"/>
        <v>200</v>
      </c>
    </row>
    <row r="169" spans="1:18" s="49" customFormat="1" ht="13.15" hidden="1" x14ac:dyDescent="0.25">
      <c r="A169" s="159"/>
      <c r="B169" s="160"/>
      <c r="C169" s="161" t="s">
        <v>180</v>
      </c>
      <c r="D169" s="161" t="s">
        <v>181</v>
      </c>
      <c r="E169" s="162" t="s">
        <v>135</v>
      </c>
      <c r="F169" s="163">
        <v>0</v>
      </c>
      <c r="G169" s="103">
        <v>200</v>
      </c>
      <c r="H169" s="83">
        <f t="shared" si="28"/>
        <v>200</v>
      </c>
      <c r="I169" s="84">
        <v>0</v>
      </c>
      <c r="J169" s="84">
        <f t="shared" si="26"/>
        <v>200</v>
      </c>
      <c r="K169" s="84">
        <v>0</v>
      </c>
      <c r="L169" s="84">
        <f t="shared" si="25"/>
        <v>200</v>
      </c>
      <c r="M169" s="84">
        <v>0</v>
      </c>
      <c r="N169" s="84">
        <f t="shared" si="24"/>
        <v>200</v>
      </c>
      <c r="O169" s="85">
        <v>0</v>
      </c>
      <c r="P169" s="85">
        <f t="shared" si="22"/>
        <v>200</v>
      </c>
      <c r="Q169" s="85">
        <v>0</v>
      </c>
      <c r="R169" s="85">
        <f t="shared" si="23"/>
        <v>200</v>
      </c>
    </row>
    <row r="170" spans="1:18" s="49" customFormat="1" ht="21" hidden="1" x14ac:dyDescent="0.25">
      <c r="A170" s="154" t="s">
        <v>177</v>
      </c>
      <c r="B170" s="155" t="s">
        <v>255</v>
      </c>
      <c r="C170" s="156" t="s">
        <v>79</v>
      </c>
      <c r="D170" s="156" t="s">
        <v>79</v>
      </c>
      <c r="E170" s="157" t="s">
        <v>256</v>
      </c>
      <c r="F170" s="158">
        <v>0</v>
      </c>
      <c r="G170" s="96">
        <f t="shared" ref="G170" si="29">+G171</f>
        <v>750</v>
      </c>
      <c r="H170" s="86">
        <f t="shared" si="28"/>
        <v>750</v>
      </c>
      <c r="I170" s="87">
        <v>0</v>
      </c>
      <c r="J170" s="87">
        <f t="shared" si="26"/>
        <v>750</v>
      </c>
      <c r="K170" s="87">
        <v>0</v>
      </c>
      <c r="L170" s="87">
        <f t="shared" si="25"/>
        <v>750</v>
      </c>
      <c r="M170" s="87">
        <v>0</v>
      </c>
      <c r="N170" s="87">
        <f t="shared" si="24"/>
        <v>750</v>
      </c>
      <c r="O170" s="88">
        <v>0</v>
      </c>
      <c r="P170" s="88">
        <f t="shared" si="22"/>
        <v>750</v>
      </c>
      <c r="Q170" s="88">
        <v>0</v>
      </c>
      <c r="R170" s="88">
        <f t="shared" si="23"/>
        <v>750</v>
      </c>
    </row>
    <row r="171" spans="1:18" s="49" customFormat="1" ht="13.15" hidden="1" x14ac:dyDescent="0.25">
      <c r="A171" s="159"/>
      <c r="B171" s="160"/>
      <c r="C171" s="161" t="s">
        <v>180</v>
      </c>
      <c r="D171" s="161" t="s">
        <v>181</v>
      </c>
      <c r="E171" s="162" t="s">
        <v>135</v>
      </c>
      <c r="F171" s="163">
        <v>0</v>
      </c>
      <c r="G171" s="103">
        <v>750</v>
      </c>
      <c r="H171" s="83">
        <f t="shared" si="28"/>
        <v>750</v>
      </c>
      <c r="I171" s="84">
        <v>0</v>
      </c>
      <c r="J171" s="84">
        <f t="shared" si="26"/>
        <v>750</v>
      </c>
      <c r="K171" s="84">
        <v>0</v>
      </c>
      <c r="L171" s="84">
        <f t="shared" si="25"/>
        <v>750</v>
      </c>
      <c r="M171" s="84">
        <v>0</v>
      </c>
      <c r="N171" s="84">
        <f t="shared" si="24"/>
        <v>750</v>
      </c>
      <c r="O171" s="85">
        <v>0</v>
      </c>
      <c r="P171" s="85">
        <f t="shared" si="22"/>
        <v>750</v>
      </c>
      <c r="Q171" s="85">
        <v>0</v>
      </c>
      <c r="R171" s="85">
        <f t="shared" si="23"/>
        <v>750</v>
      </c>
    </row>
    <row r="172" spans="1:18" s="49" customFormat="1" ht="21" hidden="1" x14ac:dyDescent="0.25">
      <c r="A172" s="154" t="s">
        <v>177</v>
      </c>
      <c r="B172" s="155" t="s">
        <v>257</v>
      </c>
      <c r="C172" s="156" t="s">
        <v>79</v>
      </c>
      <c r="D172" s="156" t="s">
        <v>79</v>
      </c>
      <c r="E172" s="157" t="s">
        <v>258</v>
      </c>
      <c r="F172" s="158">
        <v>0</v>
      </c>
      <c r="G172" s="96">
        <f t="shared" ref="G172" si="30">+G173</f>
        <v>750</v>
      </c>
      <c r="H172" s="86">
        <f t="shared" si="28"/>
        <v>750</v>
      </c>
      <c r="I172" s="87">
        <v>0</v>
      </c>
      <c r="J172" s="87">
        <f t="shared" si="26"/>
        <v>750</v>
      </c>
      <c r="K172" s="87">
        <v>0</v>
      </c>
      <c r="L172" s="87">
        <f t="shared" si="25"/>
        <v>750</v>
      </c>
      <c r="M172" s="87">
        <v>0</v>
      </c>
      <c r="N172" s="87">
        <f t="shared" si="24"/>
        <v>750</v>
      </c>
      <c r="O172" s="88">
        <v>0</v>
      </c>
      <c r="P172" s="88">
        <f t="shared" si="22"/>
        <v>750</v>
      </c>
      <c r="Q172" s="88">
        <v>0</v>
      </c>
      <c r="R172" s="88">
        <f t="shared" si="23"/>
        <v>750</v>
      </c>
    </row>
    <row r="173" spans="1:18" s="49" customFormat="1" ht="13.15" hidden="1" x14ac:dyDescent="0.25">
      <c r="A173" s="159"/>
      <c r="B173" s="160"/>
      <c r="C173" s="161" t="s">
        <v>180</v>
      </c>
      <c r="D173" s="161" t="s">
        <v>204</v>
      </c>
      <c r="E173" s="162" t="s">
        <v>138</v>
      </c>
      <c r="F173" s="163">
        <v>0</v>
      </c>
      <c r="G173" s="103">
        <v>750</v>
      </c>
      <c r="H173" s="83">
        <f t="shared" si="28"/>
        <v>750</v>
      </c>
      <c r="I173" s="84">
        <v>0</v>
      </c>
      <c r="J173" s="84">
        <f t="shared" si="26"/>
        <v>750</v>
      </c>
      <c r="K173" s="84">
        <v>0</v>
      </c>
      <c r="L173" s="84">
        <f t="shared" si="25"/>
        <v>750</v>
      </c>
      <c r="M173" s="84">
        <v>0</v>
      </c>
      <c r="N173" s="84">
        <f t="shared" si="24"/>
        <v>750</v>
      </c>
      <c r="O173" s="85">
        <v>0</v>
      </c>
      <c r="P173" s="85">
        <f t="shared" si="22"/>
        <v>750</v>
      </c>
      <c r="Q173" s="85">
        <v>0</v>
      </c>
      <c r="R173" s="85">
        <f t="shared" si="23"/>
        <v>750</v>
      </c>
    </row>
    <row r="174" spans="1:18" s="49" customFormat="1" ht="21" hidden="1" x14ac:dyDescent="0.25">
      <c r="A174" s="154" t="s">
        <v>177</v>
      </c>
      <c r="B174" s="155" t="s">
        <v>259</v>
      </c>
      <c r="C174" s="156" t="s">
        <v>79</v>
      </c>
      <c r="D174" s="156" t="s">
        <v>79</v>
      </c>
      <c r="E174" s="157" t="s">
        <v>260</v>
      </c>
      <c r="F174" s="158">
        <v>0</v>
      </c>
      <c r="G174" s="96">
        <f t="shared" ref="G174" si="31">+G175</f>
        <v>300</v>
      </c>
      <c r="H174" s="86">
        <f t="shared" si="28"/>
        <v>300</v>
      </c>
      <c r="I174" s="87">
        <v>0</v>
      </c>
      <c r="J174" s="87">
        <f t="shared" si="26"/>
        <v>300</v>
      </c>
      <c r="K174" s="87">
        <v>0</v>
      </c>
      <c r="L174" s="87">
        <f t="shared" si="25"/>
        <v>300</v>
      </c>
      <c r="M174" s="87">
        <v>0</v>
      </c>
      <c r="N174" s="87">
        <f t="shared" si="24"/>
        <v>300</v>
      </c>
      <c r="O174" s="88">
        <v>0</v>
      </c>
      <c r="P174" s="88">
        <f t="shared" si="22"/>
        <v>300</v>
      </c>
      <c r="Q174" s="88">
        <v>0</v>
      </c>
      <c r="R174" s="88">
        <f t="shared" si="23"/>
        <v>300</v>
      </c>
    </row>
    <row r="175" spans="1:18" s="49" customFormat="1" ht="13.15" hidden="1" x14ac:dyDescent="0.25">
      <c r="A175" s="159"/>
      <c r="B175" s="160"/>
      <c r="C175" s="161" t="s">
        <v>180</v>
      </c>
      <c r="D175" s="161" t="s">
        <v>181</v>
      </c>
      <c r="E175" s="162" t="s">
        <v>135</v>
      </c>
      <c r="F175" s="163">
        <v>0</v>
      </c>
      <c r="G175" s="103">
        <v>300</v>
      </c>
      <c r="H175" s="83">
        <f t="shared" si="28"/>
        <v>300</v>
      </c>
      <c r="I175" s="84">
        <v>0</v>
      </c>
      <c r="J175" s="84">
        <f t="shared" si="26"/>
        <v>300</v>
      </c>
      <c r="K175" s="84">
        <v>0</v>
      </c>
      <c r="L175" s="84">
        <f t="shared" si="25"/>
        <v>300</v>
      </c>
      <c r="M175" s="84">
        <v>0</v>
      </c>
      <c r="N175" s="84">
        <f t="shared" si="24"/>
        <v>300</v>
      </c>
      <c r="O175" s="85">
        <v>0</v>
      </c>
      <c r="P175" s="85">
        <f t="shared" si="22"/>
        <v>300</v>
      </c>
      <c r="Q175" s="85">
        <v>0</v>
      </c>
      <c r="R175" s="85">
        <f t="shared" si="23"/>
        <v>300</v>
      </c>
    </row>
    <row r="176" spans="1:18" s="49" customFormat="1" ht="21" hidden="1" x14ac:dyDescent="0.25">
      <c r="A176" s="154" t="s">
        <v>177</v>
      </c>
      <c r="B176" s="155" t="s">
        <v>261</v>
      </c>
      <c r="C176" s="156" t="s">
        <v>79</v>
      </c>
      <c r="D176" s="156" t="s">
        <v>79</v>
      </c>
      <c r="E176" s="157" t="s">
        <v>262</v>
      </c>
      <c r="F176" s="158">
        <v>0</v>
      </c>
      <c r="G176" s="96">
        <f t="shared" ref="G176" si="32">+G177</f>
        <v>750</v>
      </c>
      <c r="H176" s="86">
        <f t="shared" si="28"/>
        <v>750</v>
      </c>
      <c r="I176" s="87">
        <v>0</v>
      </c>
      <c r="J176" s="87">
        <f t="shared" si="26"/>
        <v>750</v>
      </c>
      <c r="K176" s="87">
        <v>0</v>
      </c>
      <c r="L176" s="87">
        <f t="shared" si="25"/>
        <v>750</v>
      </c>
      <c r="M176" s="87">
        <v>0</v>
      </c>
      <c r="N176" s="87">
        <f t="shared" si="24"/>
        <v>750</v>
      </c>
      <c r="O176" s="88">
        <v>0</v>
      </c>
      <c r="P176" s="88">
        <f t="shared" si="22"/>
        <v>750</v>
      </c>
      <c r="Q176" s="88">
        <v>0</v>
      </c>
      <c r="R176" s="88">
        <f t="shared" si="23"/>
        <v>750</v>
      </c>
    </row>
    <row r="177" spans="1:18" s="49" customFormat="1" ht="13.9" hidden="1" thickBot="1" x14ac:dyDescent="0.3">
      <c r="A177" s="159"/>
      <c r="B177" s="160"/>
      <c r="C177" s="161" t="s">
        <v>180</v>
      </c>
      <c r="D177" s="161" t="s">
        <v>181</v>
      </c>
      <c r="E177" s="162" t="s">
        <v>135</v>
      </c>
      <c r="F177" s="163">
        <v>0</v>
      </c>
      <c r="G177" s="164">
        <v>750</v>
      </c>
      <c r="H177" s="82">
        <f t="shared" si="28"/>
        <v>750</v>
      </c>
      <c r="I177" s="129">
        <v>0</v>
      </c>
      <c r="J177" s="129">
        <f t="shared" si="26"/>
        <v>750</v>
      </c>
      <c r="K177" s="129">
        <v>0</v>
      </c>
      <c r="L177" s="129">
        <f t="shared" si="25"/>
        <v>750</v>
      </c>
      <c r="M177" s="129">
        <v>0</v>
      </c>
      <c r="N177" s="129">
        <f t="shared" si="24"/>
        <v>750</v>
      </c>
      <c r="O177" s="137">
        <v>0</v>
      </c>
      <c r="P177" s="137">
        <f t="shared" si="22"/>
        <v>750</v>
      </c>
      <c r="Q177" s="137">
        <v>0</v>
      </c>
      <c r="R177" s="137">
        <f t="shared" si="23"/>
        <v>750</v>
      </c>
    </row>
    <row r="178" spans="1:18" s="49" customFormat="1" ht="13.5" thickBot="1" x14ac:dyDescent="0.25">
      <c r="A178" s="144" t="s">
        <v>78</v>
      </c>
      <c r="B178" s="145" t="s">
        <v>79</v>
      </c>
      <c r="C178" s="146" t="s">
        <v>79</v>
      </c>
      <c r="D178" s="146" t="s">
        <v>79</v>
      </c>
      <c r="E178" s="147" t="s">
        <v>263</v>
      </c>
      <c r="F178" s="148">
        <v>1750</v>
      </c>
      <c r="G178" s="165">
        <f>+G179+G181+G183+G185+G187+G189+G191+G193+G195</f>
        <v>0</v>
      </c>
      <c r="H178" s="149">
        <f t="shared" si="28"/>
        <v>1750</v>
      </c>
      <c r="I178" s="150">
        <v>0</v>
      </c>
      <c r="J178" s="150">
        <f t="shared" si="26"/>
        <v>1750</v>
      </c>
      <c r="K178" s="150">
        <v>0</v>
      </c>
      <c r="L178" s="150">
        <f t="shared" si="25"/>
        <v>1750</v>
      </c>
      <c r="M178" s="150">
        <f>+M197</f>
        <v>5000</v>
      </c>
      <c r="N178" s="150">
        <f t="shared" si="24"/>
        <v>6750</v>
      </c>
      <c r="O178" s="151">
        <v>0</v>
      </c>
      <c r="P178" s="151">
        <f t="shared" si="22"/>
        <v>6750</v>
      </c>
      <c r="Q178" s="151">
        <v>0</v>
      </c>
      <c r="R178" s="151">
        <f t="shared" si="23"/>
        <v>6750</v>
      </c>
    </row>
    <row r="179" spans="1:18" s="49" customFormat="1" ht="13.15" hidden="1" x14ac:dyDescent="0.25">
      <c r="A179" s="69" t="s">
        <v>78</v>
      </c>
      <c r="B179" s="70" t="s">
        <v>264</v>
      </c>
      <c r="C179" s="71" t="s">
        <v>79</v>
      </c>
      <c r="D179" s="72" t="s">
        <v>79</v>
      </c>
      <c r="E179" s="73" t="s">
        <v>263</v>
      </c>
      <c r="F179" s="74">
        <f>+F180</f>
        <v>1750</v>
      </c>
      <c r="G179" s="152">
        <f>+G180</f>
        <v>-1750</v>
      </c>
      <c r="H179" s="74">
        <f t="shared" si="28"/>
        <v>0</v>
      </c>
      <c r="I179" s="75">
        <v>0</v>
      </c>
      <c r="J179" s="75">
        <f t="shared" si="26"/>
        <v>0</v>
      </c>
      <c r="K179" s="75">
        <v>0</v>
      </c>
      <c r="L179" s="75">
        <f t="shared" si="25"/>
        <v>0</v>
      </c>
      <c r="M179" s="75">
        <v>0</v>
      </c>
      <c r="N179" s="75">
        <f t="shared" si="24"/>
        <v>0</v>
      </c>
      <c r="O179" s="76">
        <v>0</v>
      </c>
      <c r="P179" s="76">
        <f t="shared" si="22"/>
        <v>0</v>
      </c>
      <c r="Q179" s="76">
        <v>0</v>
      </c>
      <c r="R179" s="76">
        <f t="shared" si="23"/>
        <v>0</v>
      </c>
    </row>
    <row r="180" spans="1:18" s="49" customFormat="1" ht="13.15" hidden="1" x14ac:dyDescent="0.25">
      <c r="A180" s="77"/>
      <c r="B180" s="78" t="s">
        <v>84</v>
      </c>
      <c r="C180" s="79">
        <v>3419</v>
      </c>
      <c r="D180" s="80">
        <v>5222</v>
      </c>
      <c r="E180" s="81" t="s">
        <v>135</v>
      </c>
      <c r="F180" s="83">
        <v>1750</v>
      </c>
      <c r="G180" s="103">
        <v>-1750</v>
      </c>
      <c r="H180" s="83">
        <f t="shared" si="28"/>
        <v>0</v>
      </c>
      <c r="I180" s="84">
        <v>0</v>
      </c>
      <c r="J180" s="84">
        <f t="shared" si="26"/>
        <v>0</v>
      </c>
      <c r="K180" s="84">
        <v>0</v>
      </c>
      <c r="L180" s="84">
        <f t="shared" si="25"/>
        <v>0</v>
      </c>
      <c r="M180" s="84">
        <v>0</v>
      </c>
      <c r="N180" s="84">
        <f t="shared" si="24"/>
        <v>0</v>
      </c>
      <c r="O180" s="85">
        <v>0</v>
      </c>
      <c r="P180" s="85">
        <f t="shared" si="22"/>
        <v>0</v>
      </c>
      <c r="Q180" s="85">
        <v>0</v>
      </c>
      <c r="R180" s="85">
        <f t="shared" si="23"/>
        <v>0</v>
      </c>
    </row>
    <row r="181" spans="1:18" s="49" customFormat="1" ht="31.15" hidden="1" x14ac:dyDescent="0.25">
      <c r="A181" s="166" t="s">
        <v>177</v>
      </c>
      <c r="B181" s="167" t="s">
        <v>265</v>
      </c>
      <c r="C181" s="168" t="s">
        <v>79</v>
      </c>
      <c r="D181" s="168" t="s">
        <v>79</v>
      </c>
      <c r="E181" s="169" t="s">
        <v>266</v>
      </c>
      <c r="F181" s="170">
        <v>0</v>
      </c>
      <c r="G181" s="96">
        <f t="shared" ref="G181:G195" si="33">+G182</f>
        <v>50</v>
      </c>
      <c r="H181" s="86">
        <f t="shared" si="28"/>
        <v>50</v>
      </c>
      <c r="I181" s="87">
        <v>0</v>
      </c>
      <c r="J181" s="87">
        <f t="shared" si="26"/>
        <v>50</v>
      </c>
      <c r="K181" s="87">
        <v>0</v>
      </c>
      <c r="L181" s="87">
        <f t="shared" si="25"/>
        <v>50</v>
      </c>
      <c r="M181" s="87">
        <v>0</v>
      </c>
      <c r="N181" s="87">
        <f t="shared" si="24"/>
        <v>50</v>
      </c>
      <c r="O181" s="88">
        <v>0</v>
      </c>
      <c r="P181" s="88">
        <f t="shared" si="22"/>
        <v>50</v>
      </c>
      <c r="Q181" s="88">
        <v>0</v>
      </c>
      <c r="R181" s="88">
        <f t="shared" si="23"/>
        <v>50</v>
      </c>
    </row>
    <row r="182" spans="1:18" s="49" customFormat="1" ht="13.15" hidden="1" x14ac:dyDescent="0.25">
      <c r="A182" s="171"/>
      <c r="B182" s="172"/>
      <c r="C182" s="173" t="s">
        <v>180</v>
      </c>
      <c r="D182" s="173" t="s">
        <v>181</v>
      </c>
      <c r="E182" s="174" t="s">
        <v>135</v>
      </c>
      <c r="F182" s="175">
        <v>0</v>
      </c>
      <c r="G182" s="103">
        <v>50</v>
      </c>
      <c r="H182" s="83">
        <f t="shared" si="28"/>
        <v>50</v>
      </c>
      <c r="I182" s="84">
        <v>0</v>
      </c>
      <c r="J182" s="84">
        <f t="shared" si="26"/>
        <v>50</v>
      </c>
      <c r="K182" s="84">
        <v>0</v>
      </c>
      <c r="L182" s="84">
        <f t="shared" si="25"/>
        <v>50</v>
      </c>
      <c r="M182" s="84">
        <v>0</v>
      </c>
      <c r="N182" s="84">
        <f t="shared" si="24"/>
        <v>50</v>
      </c>
      <c r="O182" s="85">
        <v>0</v>
      </c>
      <c r="P182" s="85">
        <f t="shared" si="22"/>
        <v>50</v>
      </c>
      <c r="Q182" s="85">
        <v>0</v>
      </c>
      <c r="R182" s="85">
        <f t="shared" si="23"/>
        <v>50</v>
      </c>
    </row>
    <row r="183" spans="1:18" s="49" customFormat="1" ht="21" hidden="1" x14ac:dyDescent="0.25">
      <c r="A183" s="166" t="s">
        <v>177</v>
      </c>
      <c r="B183" s="167" t="s">
        <v>267</v>
      </c>
      <c r="C183" s="168" t="s">
        <v>79</v>
      </c>
      <c r="D183" s="168" t="s">
        <v>79</v>
      </c>
      <c r="E183" s="169" t="s">
        <v>268</v>
      </c>
      <c r="F183" s="170">
        <v>0</v>
      </c>
      <c r="G183" s="96">
        <f t="shared" si="33"/>
        <v>600</v>
      </c>
      <c r="H183" s="86">
        <f t="shared" si="28"/>
        <v>600</v>
      </c>
      <c r="I183" s="87">
        <v>0</v>
      </c>
      <c r="J183" s="87">
        <f t="shared" si="26"/>
        <v>600</v>
      </c>
      <c r="K183" s="87">
        <v>0</v>
      </c>
      <c r="L183" s="87">
        <f t="shared" si="25"/>
        <v>600</v>
      </c>
      <c r="M183" s="87">
        <v>0</v>
      </c>
      <c r="N183" s="87">
        <f t="shared" si="24"/>
        <v>600</v>
      </c>
      <c r="O183" s="88">
        <v>0</v>
      </c>
      <c r="P183" s="88">
        <f t="shared" si="22"/>
        <v>600</v>
      </c>
      <c r="Q183" s="88">
        <v>0</v>
      </c>
      <c r="R183" s="88">
        <f t="shared" si="23"/>
        <v>600</v>
      </c>
    </row>
    <row r="184" spans="1:18" s="49" customFormat="1" ht="13.15" hidden="1" x14ac:dyDescent="0.25">
      <c r="A184" s="171"/>
      <c r="B184" s="172"/>
      <c r="C184" s="173" t="s">
        <v>180</v>
      </c>
      <c r="D184" s="173" t="s">
        <v>269</v>
      </c>
      <c r="E184" s="174" t="s">
        <v>145</v>
      </c>
      <c r="F184" s="175">
        <v>0</v>
      </c>
      <c r="G184" s="103">
        <v>600</v>
      </c>
      <c r="H184" s="83">
        <f t="shared" si="28"/>
        <v>600</v>
      </c>
      <c r="I184" s="84">
        <v>0</v>
      </c>
      <c r="J184" s="84">
        <f t="shared" si="26"/>
        <v>600</v>
      </c>
      <c r="K184" s="84">
        <v>0</v>
      </c>
      <c r="L184" s="84">
        <f t="shared" si="25"/>
        <v>600</v>
      </c>
      <c r="M184" s="84">
        <v>0</v>
      </c>
      <c r="N184" s="84">
        <f t="shared" si="24"/>
        <v>600</v>
      </c>
      <c r="O184" s="85">
        <v>0</v>
      </c>
      <c r="P184" s="85">
        <f t="shared" si="22"/>
        <v>600</v>
      </c>
      <c r="Q184" s="85">
        <v>0</v>
      </c>
      <c r="R184" s="85">
        <f t="shared" si="23"/>
        <v>600</v>
      </c>
    </row>
    <row r="185" spans="1:18" s="49" customFormat="1" ht="31.15" hidden="1" x14ac:dyDescent="0.25">
      <c r="A185" s="166" t="s">
        <v>177</v>
      </c>
      <c r="B185" s="167" t="s">
        <v>270</v>
      </c>
      <c r="C185" s="168" t="s">
        <v>79</v>
      </c>
      <c r="D185" s="168" t="s">
        <v>79</v>
      </c>
      <c r="E185" s="169" t="s">
        <v>271</v>
      </c>
      <c r="F185" s="170">
        <v>0</v>
      </c>
      <c r="G185" s="96">
        <f t="shared" si="33"/>
        <v>450</v>
      </c>
      <c r="H185" s="86">
        <f t="shared" si="28"/>
        <v>450</v>
      </c>
      <c r="I185" s="87">
        <v>0</v>
      </c>
      <c r="J185" s="87">
        <f t="shared" si="26"/>
        <v>450</v>
      </c>
      <c r="K185" s="87">
        <v>0</v>
      </c>
      <c r="L185" s="87">
        <f t="shared" si="25"/>
        <v>450</v>
      </c>
      <c r="M185" s="87">
        <v>0</v>
      </c>
      <c r="N185" s="87">
        <f t="shared" si="24"/>
        <v>450</v>
      </c>
      <c r="O185" s="88">
        <v>0</v>
      </c>
      <c r="P185" s="88">
        <f t="shared" si="22"/>
        <v>450</v>
      </c>
      <c r="Q185" s="88">
        <v>0</v>
      </c>
      <c r="R185" s="88">
        <f t="shared" si="23"/>
        <v>450</v>
      </c>
    </row>
    <row r="186" spans="1:18" s="49" customFormat="1" ht="21" hidden="1" x14ac:dyDescent="0.25">
      <c r="A186" s="171"/>
      <c r="B186" s="167" t="s">
        <v>272</v>
      </c>
      <c r="C186" s="173" t="s">
        <v>180</v>
      </c>
      <c r="D186" s="173" t="s">
        <v>273</v>
      </c>
      <c r="E186" s="174" t="s">
        <v>274</v>
      </c>
      <c r="F186" s="175">
        <v>0</v>
      </c>
      <c r="G186" s="103">
        <v>450</v>
      </c>
      <c r="H186" s="83">
        <f t="shared" si="28"/>
        <v>450</v>
      </c>
      <c r="I186" s="84">
        <v>0</v>
      </c>
      <c r="J186" s="84">
        <f t="shared" si="26"/>
        <v>450</v>
      </c>
      <c r="K186" s="84">
        <v>0</v>
      </c>
      <c r="L186" s="84">
        <f t="shared" si="25"/>
        <v>450</v>
      </c>
      <c r="M186" s="84">
        <v>0</v>
      </c>
      <c r="N186" s="84">
        <f t="shared" si="24"/>
        <v>450</v>
      </c>
      <c r="O186" s="85">
        <v>0</v>
      </c>
      <c r="P186" s="85">
        <f t="shared" si="22"/>
        <v>450</v>
      </c>
      <c r="Q186" s="85">
        <v>0</v>
      </c>
      <c r="R186" s="85">
        <f t="shared" si="23"/>
        <v>450</v>
      </c>
    </row>
    <row r="187" spans="1:18" s="49" customFormat="1" ht="21" hidden="1" x14ac:dyDescent="0.25">
      <c r="A187" s="166" t="s">
        <v>177</v>
      </c>
      <c r="B187" s="167" t="s">
        <v>275</v>
      </c>
      <c r="C187" s="168" t="s">
        <v>79</v>
      </c>
      <c r="D187" s="168" t="s">
        <v>79</v>
      </c>
      <c r="E187" s="169" t="s">
        <v>276</v>
      </c>
      <c r="F187" s="170">
        <v>0</v>
      </c>
      <c r="G187" s="96">
        <f t="shared" si="33"/>
        <v>200</v>
      </c>
      <c r="H187" s="86">
        <f t="shared" si="28"/>
        <v>200</v>
      </c>
      <c r="I187" s="87">
        <v>0</v>
      </c>
      <c r="J187" s="87">
        <f t="shared" si="26"/>
        <v>200</v>
      </c>
      <c r="K187" s="87">
        <v>0</v>
      </c>
      <c r="L187" s="87">
        <f t="shared" si="25"/>
        <v>200</v>
      </c>
      <c r="M187" s="87">
        <v>0</v>
      </c>
      <c r="N187" s="87">
        <f t="shared" si="24"/>
        <v>200</v>
      </c>
      <c r="O187" s="88">
        <v>0</v>
      </c>
      <c r="P187" s="88">
        <f t="shared" si="22"/>
        <v>200</v>
      </c>
      <c r="Q187" s="88">
        <v>0</v>
      </c>
      <c r="R187" s="88">
        <f t="shared" si="23"/>
        <v>200</v>
      </c>
    </row>
    <row r="188" spans="1:18" s="49" customFormat="1" ht="13.15" hidden="1" x14ac:dyDescent="0.25">
      <c r="A188" s="171"/>
      <c r="B188" s="172"/>
      <c r="C188" s="173" t="s">
        <v>180</v>
      </c>
      <c r="D188" s="161" t="s">
        <v>204</v>
      </c>
      <c r="E188" s="162" t="s">
        <v>138</v>
      </c>
      <c r="F188" s="175">
        <v>0</v>
      </c>
      <c r="G188" s="103">
        <v>200</v>
      </c>
      <c r="H188" s="83">
        <f t="shared" si="28"/>
        <v>200</v>
      </c>
      <c r="I188" s="84">
        <v>0</v>
      </c>
      <c r="J188" s="84">
        <f t="shared" si="26"/>
        <v>200</v>
      </c>
      <c r="K188" s="84">
        <v>0</v>
      </c>
      <c r="L188" s="84">
        <f t="shared" si="25"/>
        <v>200</v>
      </c>
      <c r="M188" s="84">
        <v>0</v>
      </c>
      <c r="N188" s="84">
        <f t="shared" si="24"/>
        <v>200</v>
      </c>
      <c r="O188" s="85">
        <v>0</v>
      </c>
      <c r="P188" s="85">
        <f t="shared" si="22"/>
        <v>200</v>
      </c>
      <c r="Q188" s="85">
        <v>0</v>
      </c>
      <c r="R188" s="85">
        <f t="shared" si="23"/>
        <v>200</v>
      </c>
    </row>
    <row r="189" spans="1:18" s="49" customFormat="1" ht="21" hidden="1" x14ac:dyDescent="0.25">
      <c r="A189" s="166" t="s">
        <v>177</v>
      </c>
      <c r="B189" s="167" t="s">
        <v>277</v>
      </c>
      <c r="C189" s="168" t="s">
        <v>79</v>
      </c>
      <c r="D189" s="168" t="s">
        <v>79</v>
      </c>
      <c r="E189" s="169" t="s">
        <v>278</v>
      </c>
      <c r="F189" s="170">
        <v>0</v>
      </c>
      <c r="G189" s="96">
        <f t="shared" si="33"/>
        <v>100</v>
      </c>
      <c r="H189" s="86">
        <f t="shared" si="28"/>
        <v>100</v>
      </c>
      <c r="I189" s="87">
        <v>0</v>
      </c>
      <c r="J189" s="87">
        <f t="shared" si="26"/>
        <v>100</v>
      </c>
      <c r="K189" s="87">
        <v>0</v>
      </c>
      <c r="L189" s="87">
        <f t="shared" si="25"/>
        <v>100</v>
      </c>
      <c r="M189" s="87">
        <v>0</v>
      </c>
      <c r="N189" s="87">
        <f t="shared" si="24"/>
        <v>100</v>
      </c>
      <c r="O189" s="88">
        <v>0</v>
      </c>
      <c r="P189" s="88">
        <f t="shared" si="22"/>
        <v>100</v>
      </c>
      <c r="Q189" s="88">
        <v>0</v>
      </c>
      <c r="R189" s="88">
        <f t="shared" si="23"/>
        <v>100</v>
      </c>
    </row>
    <row r="190" spans="1:18" s="49" customFormat="1" ht="13.15" hidden="1" x14ac:dyDescent="0.25">
      <c r="A190" s="171"/>
      <c r="B190" s="172"/>
      <c r="C190" s="173" t="s">
        <v>180</v>
      </c>
      <c r="D190" s="173" t="s">
        <v>181</v>
      </c>
      <c r="E190" s="174" t="s">
        <v>135</v>
      </c>
      <c r="F190" s="175">
        <v>0</v>
      </c>
      <c r="G190" s="103">
        <v>100</v>
      </c>
      <c r="H190" s="83">
        <f t="shared" si="28"/>
        <v>100</v>
      </c>
      <c r="I190" s="84">
        <v>0</v>
      </c>
      <c r="J190" s="84">
        <f t="shared" si="26"/>
        <v>100</v>
      </c>
      <c r="K190" s="84">
        <v>0</v>
      </c>
      <c r="L190" s="84">
        <f t="shared" si="25"/>
        <v>100</v>
      </c>
      <c r="M190" s="84">
        <v>0</v>
      </c>
      <c r="N190" s="84">
        <f t="shared" si="24"/>
        <v>100</v>
      </c>
      <c r="O190" s="85">
        <v>0</v>
      </c>
      <c r="P190" s="85">
        <f t="shared" si="22"/>
        <v>100</v>
      </c>
      <c r="Q190" s="85">
        <v>0</v>
      </c>
      <c r="R190" s="85">
        <f t="shared" si="23"/>
        <v>100</v>
      </c>
    </row>
    <row r="191" spans="1:18" s="49" customFormat="1" ht="13.15" hidden="1" x14ac:dyDescent="0.25">
      <c r="A191" s="166" t="s">
        <v>177</v>
      </c>
      <c r="B191" s="167" t="s">
        <v>279</v>
      </c>
      <c r="C191" s="168" t="s">
        <v>79</v>
      </c>
      <c r="D191" s="168" t="s">
        <v>79</v>
      </c>
      <c r="E191" s="169" t="s">
        <v>280</v>
      </c>
      <c r="F191" s="170">
        <v>0</v>
      </c>
      <c r="G191" s="96">
        <f t="shared" si="33"/>
        <v>100</v>
      </c>
      <c r="H191" s="86">
        <f t="shared" si="28"/>
        <v>100</v>
      </c>
      <c r="I191" s="87">
        <v>0</v>
      </c>
      <c r="J191" s="87">
        <f t="shared" si="26"/>
        <v>100</v>
      </c>
      <c r="K191" s="87">
        <v>0</v>
      </c>
      <c r="L191" s="87">
        <f t="shared" si="25"/>
        <v>100</v>
      </c>
      <c r="M191" s="87">
        <v>0</v>
      </c>
      <c r="N191" s="87">
        <f t="shared" si="24"/>
        <v>100</v>
      </c>
      <c r="O191" s="88">
        <v>0</v>
      </c>
      <c r="P191" s="88">
        <f t="shared" si="22"/>
        <v>100</v>
      </c>
      <c r="Q191" s="88">
        <v>0</v>
      </c>
      <c r="R191" s="88">
        <f t="shared" si="23"/>
        <v>100</v>
      </c>
    </row>
    <row r="192" spans="1:18" s="49" customFormat="1" ht="13.15" hidden="1" x14ac:dyDescent="0.25">
      <c r="A192" s="171"/>
      <c r="B192" s="172"/>
      <c r="C192" s="173" t="s">
        <v>180</v>
      </c>
      <c r="D192" s="173" t="s">
        <v>281</v>
      </c>
      <c r="E192" s="174" t="s">
        <v>85</v>
      </c>
      <c r="F192" s="175">
        <v>0</v>
      </c>
      <c r="G192" s="103">
        <v>100</v>
      </c>
      <c r="H192" s="83">
        <f t="shared" si="28"/>
        <v>100</v>
      </c>
      <c r="I192" s="84">
        <v>0</v>
      </c>
      <c r="J192" s="84">
        <f t="shared" si="26"/>
        <v>100</v>
      </c>
      <c r="K192" s="84">
        <v>0</v>
      </c>
      <c r="L192" s="84">
        <f t="shared" si="25"/>
        <v>100</v>
      </c>
      <c r="M192" s="84">
        <v>0</v>
      </c>
      <c r="N192" s="84">
        <f t="shared" si="24"/>
        <v>100</v>
      </c>
      <c r="O192" s="85">
        <v>0</v>
      </c>
      <c r="P192" s="85">
        <f t="shared" si="22"/>
        <v>100</v>
      </c>
      <c r="Q192" s="85">
        <v>0</v>
      </c>
      <c r="R192" s="85">
        <f t="shared" si="23"/>
        <v>100</v>
      </c>
    </row>
    <row r="193" spans="1:18" s="49" customFormat="1" ht="31.15" hidden="1" x14ac:dyDescent="0.25">
      <c r="A193" s="166" t="s">
        <v>177</v>
      </c>
      <c r="B193" s="167" t="s">
        <v>282</v>
      </c>
      <c r="C193" s="168" t="s">
        <v>79</v>
      </c>
      <c r="D193" s="168" t="s">
        <v>79</v>
      </c>
      <c r="E193" s="169" t="s">
        <v>283</v>
      </c>
      <c r="F193" s="170">
        <v>0</v>
      </c>
      <c r="G193" s="96">
        <f t="shared" si="33"/>
        <v>50</v>
      </c>
      <c r="H193" s="86">
        <f t="shared" si="28"/>
        <v>50</v>
      </c>
      <c r="I193" s="87">
        <v>0</v>
      </c>
      <c r="J193" s="87">
        <f t="shared" si="26"/>
        <v>50</v>
      </c>
      <c r="K193" s="87">
        <v>0</v>
      </c>
      <c r="L193" s="87">
        <f t="shared" si="25"/>
        <v>50</v>
      </c>
      <c r="M193" s="87">
        <v>0</v>
      </c>
      <c r="N193" s="87">
        <f t="shared" si="24"/>
        <v>50</v>
      </c>
      <c r="O193" s="88">
        <v>0</v>
      </c>
      <c r="P193" s="88">
        <f t="shared" si="22"/>
        <v>50</v>
      </c>
      <c r="Q193" s="88">
        <v>0</v>
      </c>
      <c r="R193" s="88">
        <f t="shared" si="23"/>
        <v>50</v>
      </c>
    </row>
    <row r="194" spans="1:18" s="49" customFormat="1" ht="13.15" hidden="1" x14ac:dyDescent="0.25">
      <c r="A194" s="171"/>
      <c r="B194" s="172"/>
      <c r="C194" s="173" t="s">
        <v>180</v>
      </c>
      <c r="D194" s="173" t="s">
        <v>181</v>
      </c>
      <c r="E194" s="174" t="s">
        <v>135</v>
      </c>
      <c r="F194" s="175">
        <v>0</v>
      </c>
      <c r="G194" s="103">
        <v>50</v>
      </c>
      <c r="H194" s="83">
        <f t="shared" si="28"/>
        <v>50</v>
      </c>
      <c r="I194" s="84">
        <v>0</v>
      </c>
      <c r="J194" s="84">
        <f t="shared" si="26"/>
        <v>50</v>
      </c>
      <c r="K194" s="84">
        <v>0</v>
      </c>
      <c r="L194" s="84">
        <f t="shared" si="25"/>
        <v>50</v>
      </c>
      <c r="M194" s="84">
        <v>0</v>
      </c>
      <c r="N194" s="84">
        <f t="shared" si="24"/>
        <v>50</v>
      </c>
      <c r="O194" s="85">
        <v>0</v>
      </c>
      <c r="P194" s="85">
        <f t="shared" si="22"/>
        <v>50</v>
      </c>
      <c r="Q194" s="85">
        <v>0</v>
      </c>
      <c r="R194" s="85">
        <f t="shared" si="23"/>
        <v>50</v>
      </c>
    </row>
    <row r="195" spans="1:18" s="49" customFormat="1" ht="21" hidden="1" x14ac:dyDescent="0.25">
      <c r="A195" s="166" t="s">
        <v>177</v>
      </c>
      <c r="B195" s="167" t="s">
        <v>284</v>
      </c>
      <c r="C195" s="168" t="s">
        <v>79</v>
      </c>
      <c r="D195" s="168" t="s">
        <v>79</v>
      </c>
      <c r="E195" s="169" t="s">
        <v>285</v>
      </c>
      <c r="F195" s="170">
        <v>0</v>
      </c>
      <c r="G195" s="96">
        <f t="shared" si="33"/>
        <v>200</v>
      </c>
      <c r="H195" s="86">
        <f t="shared" si="28"/>
        <v>200</v>
      </c>
      <c r="I195" s="87">
        <v>0</v>
      </c>
      <c r="J195" s="87">
        <f t="shared" si="26"/>
        <v>200</v>
      </c>
      <c r="K195" s="87">
        <v>0</v>
      </c>
      <c r="L195" s="87">
        <f t="shared" si="25"/>
        <v>200</v>
      </c>
      <c r="M195" s="87">
        <v>0</v>
      </c>
      <c r="N195" s="87">
        <f t="shared" si="24"/>
        <v>200</v>
      </c>
      <c r="O195" s="88">
        <v>0</v>
      </c>
      <c r="P195" s="88">
        <f t="shared" si="22"/>
        <v>200</v>
      </c>
      <c r="Q195" s="88">
        <v>0</v>
      </c>
      <c r="R195" s="88">
        <f t="shared" si="23"/>
        <v>200</v>
      </c>
    </row>
    <row r="196" spans="1:18" s="49" customFormat="1" ht="21" hidden="1" x14ac:dyDescent="0.25">
      <c r="A196" s="159"/>
      <c r="B196" s="160"/>
      <c r="C196" s="161" t="s">
        <v>180</v>
      </c>
      <c r="D196" s="161" t="s">
        <v>273</v>
      </c>
      <c r="E196" s="162" t="s">
        <v>274</v>
      </c>
      <c r="F196" s="163">
        <v>0</v>
      </c>
      <c r="G196" s="164">
        <v>200</v>
      </c>
      <c r="H196" s="82">
        <f t="shared" si="28"/>
        <v>200</v>
      </c>
      <c r="I196" s="129">
        <v>0</v>
      </c>
      <c r="J196" s="129">
        <f t="shared" si="26"/>
        <v>200</v>
      </c>
      <c r="K196" s="129">
        <v>0</v>
      </c>
      <c r="L196" s="129">
        <f t="shared" si="25"/>
        <v>200</v>
      </c>
      <c r="M196" s="84">
        <v>0</v>
      </c>
      <c r="N196" s="84">
        <f t="shared" si="24"/>
        <v>200</v>
      </c>
      <c r="O196" s="85">
        <v>0</v>
      </c>
      <c r="P196" s="85">
        <f t="shared" si="22"/>
        <v>200</v>
      </c>
      <c r="Q196" s="85">
        <v>0</v>
      </c>
      <c r="R196" s="85">
        <f t="shared" si="23"/>
        <v>200</v>
      </c>
    </row>
    <row r="197" spans="1:18" s="49" customFormat="1" ht="21" hidden="1" x14ac:dyDescent="0.25">
      <c r="A197" s="166" t="s">
        <v>177</v>
      </c>
      <c r="B197" s="167" t="s">
        <v>286</v>
      </c>
      <c r="C197" s="168" t="s">
        <v>79</v>
      </c>
      <c r="D197" s="168" t="s">
        <v>79</v>
      </c>
      <c r="E197" s="169" t="s">
        <v>287</v>
      </c>
      <c r="F197" s="170">
        <v>0</v>
      </c>
      <c r="G197" s="96"/>
      <c r="H197" s="86"/>
      <c r="I197" s="87"/>
      <c r="J197" s="87">
        <v>0</v>
      </c>
      <c r="K197" s="87">
        <v>0</v>
      </c>
      <c r="L197" s="87">
        <v>0</v>
      </c>
      <c r="M197" s="87">
        <f>+M198</f>
        <v>5000</v>
      </c>
      <c r="N197" s="87">
        <f t="shared" si="24"/>
        <v>5000</v>
      </c>
      <c r="O197" s="88">
        <v>0</v>
      </c>
      <c r="P197" s="88">
        <f t="shared" si="22"/>
        <v>5000</v>
      </c>
      <c r="Q197" s="88">
        <v>0</v>
      </c>
      <c r="R197" s="88">
        <f t="shared" si="23"/>
        <v>5000</v>
      </c>
    </row>
    <row r="198" spans="1:18" s="49" customFormat="1" ht="13.9" hidden="1" thickBot="1" x14ac:dyDescent="0.3">
      <c r="A198" s="171"/>
      <c r="B198" s="172"/>
      <c r="C198" s="173" t="s">
        <v>180</v>
      </c>
      <c r="D198" s="173" t="s">
        <v>288</v>
      </c>
      <c r="E198" s="174" t="s">
        <v>289</v>
      </c>
      <c r="F198" s="175">
        <v>0</v>
      </c>
      <c r="G198" s="103"/>
      <c r="H198" s="83"/>
      <c r="I198" s="84"/>
      <c r="J198" s="84">
        <v>0</v>
      </c>
      <c r="K198" s="84">
        <v>0</v>
      </c>
      <c r="L198" s="84">
        <v>0</v>
      </c>
      <c r="M198" s="129">
        <v>5000</v>
      </c>
      <c r="N198" s="129">
        <f t="shared" si="24"/>
        <v>5000</v>
      </c>
      <c r="O198" s="137">
        <v>0</v>
      </c>
      <c r="P198" s="137">
        <f t="shared" si="22"/>
        <v>5000</v>
      </c>
      <c r="Q198" s="137">
        <v>0</v>
      </c>
      <c r="R198" s="137">
        <f t="shared" si="23"/>
        <v>5000</v>
      </c>
    </row>
    <row r="199" spans="1:18" s="49" customFormat="1" ht="13.5" thickBot="1" x14ac:dyDescent="0.25">
      <c r="A199" s="144" t="s">
        <v>78</v>
      </c>
      <c r="B199" s="145" t="s">
        <v>79</v>
      </c>
      <c r="C199" s="146" t="s">
        <v>79</v>
      </c>
      <c r="D199" s="146" t="s">
        <v>79</v>
      </c>
      <c r="E199" s="147" t="s">
        <v>290</v>
      </c>
      <c r="F199" s="148">
        <v>2750</v>
      </c>
      <c r="G199" s="165">
        <f>+G200+G202+G204+G206</f>
        <v>0</v>
      </c>
      <c r="H199" s="149">
        <f t="shared" si="28"/>
        <v>2750</v>
      </c>
      <c r="I199" s="150">
        <v>0</v>
      </c>
      <c r="J199" s="150">
        <f t="shared" si="26"/>
        <v>2750</v>
      </c>
      <c r="K199" s="150">
        <f>+K200+K208+K210+K212+K214+K216+K218+K220+K222</f>
        <v>0</v>
      </c>
      <c r="L199" s="150">
        <f t="shared" si="25"/>
        <v>2750</v>
      </c>
      <c r="M199" s="150">
        <v>0</v>
      </c>
      <c r="N199" s="150">
        <f t="shared" si="24"/>
        <v>2750</v>
      </c>
      <c r="O199" s="151">
        <v>0</v>
      </c>
      <c r="P199" s="151">
        <f t="shared" si="22"/>
        <v>2750</v>
      </c>
      <c r="Q199" s="151">
        <v>0</v>
      </c>
      <c r="R199" s="151">
        <f t="shared" si="23"/>
        <v>2750</v>
      </c>
    </row>
    <row r="200" spans="1:18" s="49" customFormat="1" ht="13.15" hidden="1" x14ac:dyDescent="0.25">
      <c r="A200" s="69" t="s">
        <v>78</v>
      </c>
      <c r="B200" s="70" t="s">
        <v>291</v>
      </c>
      <c r="C200" s="71" t="s">
        <v>79</v>
      </c>
      <c r="D200" s="72" t="s">
        <v>79</v>
      </c>
      <c r="E200" s="73" t="s">
        <v>290</v>
      </c>
      <c r="F200" s="74">
        <f>+F201</f>
        <v>2750</v>
      </c>
      <c r="G200" s="152">
        <f>+G201</f>
        <v>-1560</v>
      </c>
      <c r="H200" s="74">
        <f t="shared" si="28"/>
        <v>1190</v>
      </c>
      <c r="I200" s="75">
        <v>0</v>
      </c>
      <c r="J200" s="75">
        <f t="shared" si="26"/>
        <v>1190</v>
      </c>
      <c r="K200" s="75">
        <f>+K201</f>
        <v>-1010</v>
      </c>
      <c r="L200" s="75">
        <f t="shared" si="25"/>
        <v>180</v>
      </c>
      <c r="M200" s="75">
        <v>0</v>
      </c>
      <c r="N200" s="75">
        <f t="shared" si="24"/>
        <v>180</v>
      </c>
      <c r="O200" s="76">
        <v>0</v>
      </c>
      <c r="P200" s="76">
        <f t="shared" si="22"/>
        <v>180</v>
      </c>
      <c r="Q200" s="76">
        <v>0</v>
      </c>
      <c r="R200" s="76">
        <f t="shared" si="23"/>
        <v>180</v>
      </c>
    </row>
    <row r="201" spans="1:18" s="49" customFormat="1" ht="13.15" hidden="1" x14ac:dyDescent="0.25">
      <c r="A201" s="118"/>
      <c r="B201" s="119" t="s">
        <v>84</v>
      </c>
      <c r="C201" s="79">
        <v>3419</v>
      </c>
      <c r="D201" s="80">
        <v>5222</v>
      </c>
      <c r="E201" s="81" t="s">
        <v>135</v>
      </c>
      <c r="F201" s="83">
        <v>2750</v>
      </c>
      <c r="G201" s="103">
        <v>-1560</v>
      </c>
      <c r="H201" s="83">
        <f t="shared" si="28"/>
        <v>1190</v>
      </c>
      <c r="I201" s="84">
        <v>0</v>
      </c>
      <c r="J201" s="84">
        <f t="shared" si="26"/>
        <v>1190</v>
      </c>
      <c r="K201" s="84">
        <v>-1010</v>
      </c>
      <c r="L201" s="84">
        <f t="shared" si="25"/>
        <v>180</v>
      </c>
      <c r="M201" s="84">
        <v>0</v>
      </c>
      <c r="N201" s="84">
        <f t="shared" si="24"/>
        <v>180</v>
      </c>
      <c r="O201" s="85">
        <v>0</v>
      </c>
      <c r="P201" s="85">
        <f t="shared" si="22"/>
        <v>180</v>
      </c>
      <c r="Q201" s="85">
        <v>0</v>
      </c>
      <c r="R201" s="85">
        <f t="shared" si="23"/>
        <v>180</v>
      </c>
    </row>
    <row r="202" spans="1:18" s="49" customFormat="1" ht="19.899999999999999" hidden="1" customHeight="1" x14ac:dyDescent="0.25">
      <c r="A202" s="154" t="s">
        <v>177</v>
      </c>
      <c r="B202" s="155" t="s">
        <v>292</v>
      </c>
      <c r="C202" s="156" t="s">
        <v>79</v>
      </c>
      <c r="D202" s="156" t="s">
        <v>79</v>
      </c>
      <c r="E202" s="157" t="s">
        <v>293</v>
      </c>
      <c r="F202" s="158">
        <v>0</v>
      </c>
      <c r="G202" s="96">
        <f>+G203</f>
        <v>156</v>
      </c>
      <c r="H202" s="86">
        <f t="shared" si="28"/>
        <v>156</v>
      </c>
      <c r="I202" s="87">
        <v>0</v>
      </c>
      <c r="J202" s="87">
        <f t="shared" si="26"/>
        <v>156</v>
      </c>
      <c r="K202" s="87">
        <v>0</v>
      </c>
      <c r="L202" s="87">
        <f t="shared" si="25"/>
        <v>156</v>
      </c>
      <c r="M202" s="87">
        <v>0</v>
      </c>
      <c r="N202" s="87">
        <f t="shared" si="24"/>
        <v>156</v>
      </c>
      <c r="O202" s="88">
        <v>0</v>
      </c>
      <c r="P202" s="88">
        <f t="shared" si="22"/>
        <v>156</v>
      </c>
      <c r="Q202" s="88">
        <v>0</v>
      </c>
      <c r="R202" s="88">
        <f t="shared" si="23"/>
        <v>156</v>
      </c>
    </row>
    <row r="203" spans="1:18" s="49" customFormat="1" ht="13.15" hidden="1" x14ac:dyDescent="0.25">
      <c r="A203" s="159"/>
      <c r="B203" s="160"/>
      <c r="C203" s="161" t="s">
        <v>180</v>
      </c>
      <c r="D203" s="161" t="s">
        <v>181</v>
      </c>
      <c r="E203" s="162" t="s">
        <v>135</v>
      </c>
      <c r="F203" s="163">
        <v>0</v>
      </c>
      <c r="G203" s="103">
        <v>156</v>
      </c>
      <c r="H203" s="83">
        <f t="shared" si="28"/>
        <v>156</v>
      </c>
      <c r="I203" s="84">
        <v>0</v>
      </c>
      <c r="J203" s="84">
        <f t="shared" si="26"/>
        <v>156</v>
      </c>
      <c r="K203" s="84">
        <v>0</v>
      </c>
      <c r="L203" s="84">
        <f t="shared" si="25"/>
        <v>156</v>
      </c>
      <c r="M203" s="84">
        <v>0</v>
      </c>
      <c r="N203" s="84">
        <f t="shared" si="24"/>
        <v>156</v>
      </c>
      <c r="O203" s="85">
        <v>0</v>
      </c>
      <c r="P203" s="85">
        <f t="shared" ref="P203:P250" si="34">+N203+O203</f>
        <v>156</v>
      </c>
      <c r="Q203" s="85">
        <v>0</v>
      </c>
      <c r="R203" s="85">
        <f t="shared" ref="R203:R250" si="35">+P203+Q203</f>
        <v>156</v>
      </c>
    </row>
    <row r="204" spans="1:18" s="49" customFormat="1" ht="21" hidden="1" x14ac:dyDescent="0.25">
      <c r="A204" s="154" t="s">
        <v>177</v>
      </c>
      <c r="B204" s="155" t="s">
        <v>294</v>
      </c>
      <c r="C204" s="156" t="s">
        <v>79</v>
      </c>
      <c r="D204" s="156" t="s">
        <v>79</v>
      </c>
      <c r="E204" s="157" t="s">
        <v>295</v>
      </c>
      <c r="F204" s="158">
        <v>0</v>
      </c>
      <c r="G204" s="96">
        <f t="shared" ref="G204" si="36">+G205</f>
        <v>780</v>
      </c>
      <c r="H204" s="86">
        <f t="shared" si="28"/>
        <v>780</v>
      </c>
      <c r="I204" s="87">
        <v>0</v>
      </c>
      <c r="J204" s="87">
        <f t="shared" si="26"/>
        <v>780</v>
      </c>
      <c r="K204" s="87">
        <v>0</v>
      </c>
      <c r="L204" s="87">
        <f t="shared" si="25"/>
        <v>780</v>
      </c>
      <c r="M204" s="87">
        <v>0</v>
      </c>
      <c r="N204" s="87">
        <f t="shared" si="24"/>
        <v>780</v>
      </c>
      <c r="O204" s="88">
        <v>0</v>
      </c>
      <c r="P204" s="88">
        <f t="shared" si="34"/>
        <v>780</v>
      </c>
      <c r="Q204" s="88">
        <v>0</v>
      </c>
      <c r="R204" s="88">
        <f t="shared" si="35"/>
        <v>780</v>
      </c>
    </row>
    <row r="205" spans="1:18" s="49" customFormat="1" ht="13.15" hidden="1" x14ac:dyDescent="0.25">
      <c r="A205" s="159"/>
      <c r="B205" s="160"/>
      <c r="C205" s="161" t="s">
        <v>180</v>
      </c>
      <c r="D205" s="161" t="s">
        <v>181</v>
      </c>
      <c r="E205" s="162" t="s">
        <v>135</v>
      </c>
      <c r="F205" s="163">
        <v>0</v>
      </c>
      <c r="G205" s="103">
        <v>780</v>
      </c>
      <c r="H205" s="83">
        <f t="shared" si="28"/>
        <v>780</v>
      </c>
      <c r="I205" s="84">
        <v>0</v>
      </c>
      <c r="J205" s="84">
        <f t="shared" si="26"/>
        <v>780</v>
      </c>
      <c r="K205" s="84">
        <v>0</v>
      </c>
      <c r="L205" s="84">
        <f t="shared" si="25"/>
        <v>780</v>
      </c>
      <c r="M205" s="84">
        <v>0</v>
      </c>
      <c r="N205" s="84">
        <f t="shared" si="24"/>
        <v>780</v>
      </c>
      <c r="O205" s="85">
        <v>0</v>
      </c>
      <c r="P205" s="85">
        <f t="shared" si="34"/>
        <v>780</v>
      </c>
      <c r="Q205" s="85">
        <v>0</v>
      </c>
      <c r="R205" s="85">
        <f t="shared" si="35"/>
        <v>780</v>
      </c>
    </row>
    <row r="206" spans="1:18" s="49" customFormat="1" ht="21" hidden="1" x14ac:dyDescent="0.25">
      <c r="A206" s="154" t="s">
        <v>177</v>
      </c>
      <c r="B206" s="155" t="s">
        <v>296</v>
      </c>
      <c r="C206" s="156" t="s">
        <v>79</v>
      </c>
      <c r="D206" s="156" t="s">
        <v>79</v>
      </c>
      <c r="E206" s="157" t="s">
        <v>297</v>
      </c>
      <c r="F206" s="158">
        <v>0</v>
      </c>
      <c r="G206" s="96">
        <f t="shared" ref="G206" si="37">+G207</f>
        <v>624</v>
      </c>
      <c r="H206" s="86">
        <f t="shared" si="28"/>
        <v>624</v>
      </c>
      <c r="I206" s="87">
        <v>0</v>
      </c>
      <c r="J206" s="87">
        <f t="shared" si="26"/>
        <v>624</v>
      </c>
      <c r="K206" s="87">
        <v>0</v>
      </c>
      <c r="L206" s="87">
        <f t="shared" si="25"/>
        <v>624</v>
      </c>
      <c r="M206" s="87">
        <v>0</v>
      </c>
      <c r="N206" s="87">
        <f t="shared" si="24"/>
        <v>624</v>
      </c>
      <c r="O206" s="88">
        <v>0</v>
      </c>
      <c r="P206" s="88">
        <f t="shared" si="34"/>
        <v>624</v>
      </c>
      <c r="Q206" s="88">
        <v>0</v>
      </c>
      <c r="R206" s="88">
        <f t="shared" si="35"/>
        <v>624</v>
      </c>
    </row>
    <row r="207" spans="1:18" s="49" customFormat="1" ht="13.15" hidden="1" x14ac:dyDescent="0.25">
      <c r="A207" s="159"/>
      <c r="B207" s="160"/>
      <c r="C207" s="161" t="s">
        <v>180</v>
      </c>
      <c r="D207" s="161" t="s">
        <v>181</v>
      </c>
      <c r="E207" s="162" t="s">
        <v>135</v>
      </c>
      <c r="F207" s="163">
        <v>0</v>
      </c>
      <c r="G207" s="164">
        <v>624</v>
      </c>
      <c r="H207" s="82">
        <f t="shared" si="28"/>
        <v>624</v>
      </c>
      <c r="I207" s="129">
        <v>0</v>
      </c>
      <c r="J207" s="129">
        <f t="shared" si="26"/>
        <v>624</v>
      </c>
      <c r="K207" s="84"/>
      <c r="L207" s="84">
        <f t="shared" si="25"/>
        <v>624</v>
      </c>
      <c r="M207" s="84">
        <v>0</v>
      </c>
      <c r="N207" s="84">
        <f t="shared" si="24"/>
        <v>624</v>
      </c>
      <c r="O207" s="85">
        <v>0</v>
      </c>
      <c r="P207" s="85">
        <f t="shared" si="34"/>
        <v>624</v>
      </c>
      <c r="Q207" s="85">
        <v>0</v>
      </c>
      <c r="R207" s="85">
        <f t="shared" si="35"/>
        <v>624</v>
      </c>
    </row>
    <row r="208" spans="1:18" s="49" customFormat="1" ht="21" hidden="1" x14ac:dyDescent="0.25">
      <c r="A208" s="154" t="s">
        <v>78</v>
      </c>
      <c r="B208" s="176" t="s">
        <v>298</v>
      </c>
      <c r="C208" s="156" t="s">
        <v>79</v>
      </c>
      <c r="D208" s="155" t="s">
        <v>79</v>
      </c>
      <c r="E208" s="157" t="s">
        <v>299</v>
      </c>
      <c r="F208" s="170">
        <v>0</v>
      </c>
      <c r="G208" s="103"/>
      <c r="H208" s="83"/>
      <c r="I208" s="84"/>
      <c r="J208" s="170">
        <v>0</v>
      </c>
      <c r="K208" s="87">
        <f>+K209</f>
        <v>170</v>
      </c>
      <c r="L208" s="87">
        <f t="shared" si="25"/>
        <v>170</v>
      </c>
      <c r="M208" s="87">
        <v>0</v>
      </c>
      <c r="N208" s="87">
        <f t="shared" si="24"/>
        <v>170</v>
      </c>
      <c r="O208" s="88">
        <v>0</v>
      </c>
      <c r="P208" s="88">
        <f t="shared" si="34"/>
        <v>170</v>
      </c>
      <c r="Q208" s="88">
        <v>0</v>
      </c>
      <c r="R208" s="88">
        <f t="shared" si="35"/>
        <v>170</v>
      </c>
    </row>
    <row r="209" spans="1:18" s="49" customFormat="1" ht="13.15" hidden="1" x14ac:dyDescent="0.25">
      <c r="A209" s="159"/>
      <c r="B209" s="176"/>
      <c r="C209" s="161" t="s">
        <v>180</v>
      </c>
      <c r="D209" s="177" t="s">
        <v>181</v>
      </c>
      <c r="E209" s="162" t="s">
        <v>135</v>
      </c>
      <c r="F209" s="175">
        <v>0</v>
      </c>
      <c r="G209" s="103"/>
      <c r="H209" s="83"/>
      <c r="I209" s="84"/>
      <c r="J209" s="175">
        <v>0</v>
      </c>
      <c r="K209" s="84">
        <v>170</v>
      </c>
      <c r="L209" s="84">
        <f t="shared" si="25"/>
        <v>170</v>
      </c>
      <c r="M209" s="84">
        <v>0</v>
      </c>
      <c r="N209" s="84">
        <f t="shared" si="24"/>
        <v>170</v>
      </c>
      <c r="O209" s="85">
        <v>0</v>
      </c>
      <c r="P209" s="85">
        <f t="shared" si="34"/>
        <v>170</v>
      </c>
      <c r="Q209" s="85">
        <v>0</v>
      </c>
      <c r="R209" s="85">
        <f t="shared" si="35"/>
        <v>170</v>
      </c>
    </row>
    <row r="210" spans="1:18" s="49" customFormat="1" ht="21" hidden="1" x14ac:dyDescent="0.25">
      <c r="A210" s="154" t="s">
        <v>78</v>
      </c>
      <c r="B210" s="176" t="s">
        <v>300</v>
      </c>
      <c r="C210" s="156" t="s">
        <v>79</v>
      </c>
      <c r="D210" s="155" t="s">
        <v>79</v>
      </c>
      <c r="E210" s="157" t="s">
        <v>301</v>
      </c>
      <c r="F210" s="170">
        <v>0</v>
      </c>
      <c r="G210" s="103"/>
      <c r="H210" s="83"/>
      <c r="I210" s="84"/>
      <c r="J210" s="170">
        <v>0</v>
      </c>
      <c r="K210" s="87">
        <f t="shared" ref="K210" si="38">+K211</f>
        <v>100</v>
      </c>
      <c r="L210" s="87">
        <f t="shared" si="25"/>
        <v>100</v>
      </c>
      <c r="M210" s="87">
        <v>0</v>
      </c>
      <c r="N210" s="87">
        <f t="shared" si="24"/>
        <v>100</v>
      </c>
      <c r="O210" s="88">
        <v>0</v>
      </c>
      <c r="P210" s="88">
        <f t="shared" si="34"/>
        <v>100</v>
      </c>
      <c r="Q210" s="88">
        <v>0</v>
      </c>
      <c r="R210" s="88">
        <f t="shared" si="35"/>
        <v>100</v>
      </c>
    </row>
    <row r="211" spans="1:18" s="49" customFormat="1" ht="13.15" hidden="1" x14ac:dyDescent="0.25">
      <c r="A211" s="159"/>
      <c r="B211" s="176"/>
      <c r="C211" s="161" t="s">
        <v>180</v>
      </c>
      <c r="D211" s="177" t="s">
        <v>181</v>
      </c>
      <c r="E211" s="162" t="s">
        <v>135</v>
      </c>
      <c r="F211" s="175">
        <v>0</v>
      </c>
      <c r="G211" s="103"/>
      <c r="H211" s="83"/>
      <c r="I211" s="84"/>
      <c r="J211" s="175">
        <v>0</v>
      </c>
      <c r="K211" s="84">
        <v>100</v>
      </c>
      <c r="L211" s="84">
        <f t="shared" si="25"/>
        <v>100</v>
      </c>
      <c r="M211" s="84">
        <v>0</v>
      </c>
      <c r="N211" s="84">
        <f t="shared" si="24"/>
        <v>100</v>
      </c>
      <c r="O211" s="85">
        <v>0</v>
      </c>
      <c r="P211" s="85">
        <f t="shared" si="34"/>
        <v>100</v>
      </c>
      <c r="Q211" s="85">
        <v>0</v>
      </c>
      <c r="R211" s="85">
        <f t="shared" si="35"/>
        <v>100</v>
      </c>
    </row>
    <row r="212" spans="1:18" s="49" customFormat="1" ht="21" hidden="1" x14ac:dyDescent="0.25">
      <c r="A212" s="154" t="s">
        <v>78</v>
      </c>
      <c r="B212" s="176" t="s">
        <v>302</v>
      </c>
      <c r="C212" s="156" t="s">
        <v>79</v>
      </c>
      <c r="D212" s="155" t="s">
        <v>79</v>
      </c>
      <c r="E212" s="157" t="s">
        <v>303</v>
      </c>
      <c r="F212" s="170">
        <v>0</v>
      </c>
      <c r="G212" s="103"/>
      <c r="H212" s="83"/>
      <c r="I212" s="84"/>
      <c r="J212" s="170">
        <v>0</v>
      </c>
      <c r="K212" s="87">
        <f t="shared" ref="K212" si="39">+K213</f>
        <v>100</v>
      </c>
      <c r="L212" s="87">
        <f t="shared" si="25"/>
        <v>100</v>
      </c>
      <c r="M212" s="87">
        <v>0</v>
      </c>
      <c r="N212" s="87">
        <f t="shared" si="24"/>
        <v>100</v>
      </c>
      <c r="O212" s="88">
        <v>0</v>
      </c>
      <c r="P212" s="88">
        <f t="shared" si="34"/>
        <v>100</v>
      </c>
      <c r="Q212" s="88">
        <v>0</v>
      </c>
      <c r="R212" s="88">
        <f t="shared" si="35"/>
        <v>100</v>
      </c>
    </row>
    <row r="213" spans="1:18" s="49" customFormat="1" ht="13.15" hidden="1" x14ac:dyDescent="0.25">
      <c r="A213" s="159"/>
      <c r="B213" s="176"/>
      <c r="C213" s="161" t="s">
        <v>180</v>
      </c>
      <c r="D213" s="177" t="s">
        <v>181</v>
      </c>
      <c r="E213" s="162" t="s">
        <v>135</v>
      </c>
      <c r="F213" s="175">
        <v>0</v>
      </c>
      <c r="G213" s="103"/>
      <c r="H213" s="83"/>
      <c r="I213" s="84"/>
      <c r="J213" s="175">
        <v>0</v>
      </c>
      <c r="K213" s="84">
        <v>100</v>
      </c>
      <c r="L213" s="84">
        <f t="shared" si="25"/>
        <v>100</v>
      </c>
      <c r="M213" s="84">
        <v>0</v>
      </c>
      <c r="N213" s="84">
        <f t="shared" si="24"/>
        <v>100</v>
      </c>
      <c r="O213" s="85">
        <v>0</v>
      </c>
      <c r="P213" s="85">
        <f t="shared" si="34"/>
        <v>100</v>
      </c>
      <c r="Q213" s="85">
        <v>0</v>
      </c>
      <c r="R213" s="85">
        <f t="shared" si="35"/>
        <v>100</v>
      </c>
    </row>
    <row r="214" spans="1:18" s="49" customFormat="1" ht="21" hidden="1" x14ac:dyDescent="0.25">
      <c r="A214" s="154" t="s">
        <v>78</v>
      </c>
      <c r="B214" s="176" t="s">
        <v>304</v>
      </c>
      <c r="C214" s="156" t="s">
        <v>79</v>
      </c>
      <c r="D214" s="155" t="s">
        <v>79</v>
      </c>
      <c r="E214" s="157" t="s">
        <v>305</v>
      </c>
      <c r="F214" s="170">
        <v>0</v>
      </c>
      <c r="G214" s="103"/>
      <c r="H214" s="83"/>
      <c r="I214" s="84"/>
      <c r="J214" s="170">
        <v>0</v>
      </c>
      <c r="K214" s="87">
        <f t="shared" ref="K214" si="40">+K215</f>
        <v>90</v>
      </c>
      <c r="L214" s="87">
        <f t="shared" si="25"/>
        <v>90</v>
      </c>
      <c r="M214" s="87">
        <v>0</v>
      </c>
      <c r="N214" s="87">
        <f t="shared" si="24"/>
        <v>90</v>
      </c>
      <c r="O214" s="88">
        <v>0</v>
      </c>
      <c r="P214" s="88">
        <f t="shared" si="34"/>
        <v>90</v>
      </c>
      <c r="Q214" s="88">
        <v>0</v>
      </c>
      <c r="R214" s="88">
        <f t="shared" si="35"/>
        <v>90</v>
      </c>
    </row>
    <row r="215" spans="1:18" s="49" customFormat="1" ht="13.15" hidden="1" x14ac:dyDescent="0.25">
      <c r="A215" s="159"/>
      <c r="B215" s="176"/>
      <c r="C215" s="161" t="s">
        <v>180</v>
      </c>
      <c r="D215" s="177" t="s">
        <v>181</v>
      </c>
      <c r="E215" s="162" t="s">
        <v>135</v>
      </c>
      <c r="F215" s="175">
        <v>0</v>
      </c>
      <c r="G215" s="103"/>
      <c r="H215" s="83"/>
      <c r="I215" s="84"/>
      <c r="J215" s="175">
        <v>0</v>
      </c>
      <c r="K215" s="84">
        <v>90</v>
      </c>
      <c r="L215" s="84">
        <f t="shared" si="25"/>
        <v>90</v>
      </c>
      <c r="M215" s="84">
        <v>0</v>
      </c>
      <c r="N215" s="84">
        <f t="shared" si="24"/>
        <v>90</v>
      </c>
      <c r="O215" s="85">
        <v>0</v>
      </c>
      <c r="P215" s="85">
        <f t="shared" si="34"/>
        <v>90</v>
      </c>
      <c r="Q215" s="85">
        <v>0</v>
      </c>
      <c r="R215" s="85">
        <f t="shared" si="35"/>
        <v>90</v>
      </c>
    </row>
    <row r="216" spans="1:18" s="49" customFormat="1" ht="21" hidden="1" x14ac:dyDescent="0.25">
      <c r="A216" s="154" t="s">
        <v>78</v>
      </c>
      <c r="B216" s="176" t="s">
        <v>306</v>
      </c>
      <c r="C216" s="156" t="s">
        <v>79</v>
      </c>
      <c r="D216" s="155" t="s">
        <v>79</v>
      </c>
      <c r="E216" s="157" t="s">
        <v>307</v>
      </c>
      <c r="F216" s="170">
        <v>0</v>
      </c>
      <c r="G216" s="103"/>
      <c r="H216" s="83"/>
      <c r="I216" s="84"/>
      <c r="J216" s="170">
        <v>0</v>
      </c>
      <c r="K216" s="87">
        <f t="shared" ref="K216" si="41">+K217</f>
        <v>300</v>
      </c>
      <c r="L216" s="87">
        <f t="shared" si="25"/>
        <v>300</v>
      </c>
      <c r="M216" s="87">
        <v>0</v>
      </c>
      <c r="N216" s="87">
        <f t="shared" si="24"/>
        <v>300</v>
      </c>
      <c r="O216" s="88">
        <v>0</v>
      </c>
      <c r="P216" s="88">
        <f t="shared" si="34"/>
        <v>300</v>
      </c>
      <c r="Q216" s="88">
        <v>0</v>
      </c>
      <c r="R216" s="88">
        <f t="shared" si="35"/>
        <v>300</v>
      </c>
    </row>
    <row r="217" spans="1:18" s="49" customFormat="1" ht="13.15" hidden="1" x14ac:dyDescent="0.25">
      <c r="A217" s="159"/>
      <c r="B217" s="176"/>
      <c r="C217" s="161" t="s">
        <v>180</v>
      </c>
      <c r="D217" s="177" t="s">
        <v>181</v>
      </c>
      <c r="E217" s="162" t="s">
        <v>135</v>
      </c>
      <c r="F217" s="175">
        <v>0</v>
      </c>
      <c r="G217" s="103"/>
      <c r="H217" s="83"/>
      <c r="I217" s="84"/>
      <c r="J217" s="175">
        <v>0</v>
      </c>
      <c r="K217" s="84">
        <v>300</v>
      </c>
      <c r="L217" s="84">
        <f t="shared" si="25"/>
        <v>300</v>
      </c>
      <c r="M217" s="84">
        <v>0</v>
      </c>
      <c r="N217" s="84">
        <f t="shared" si="24"/>
        <v>300</v>
      </c>
      <c r="O217" s="85">
        <v>0</v>
      </c>
      <c r="P217" s="85">
        <f t="shared" si="34"/>
        <v>300</v>
      </c>
      <c r="Q217" s="85">
        <v>0</v>
      </c>
      <c r="R217" s="85">
        <f t="shared" si="35"/>
        <v>300</v>
      </c>
    </row>
    <row r="218" spans="1:18" s="49" customFormat="1" ht="21" hidden="1" x14ac:dyDescent="0.25">
      <c r="A218" s="154" t="s">
        <v>78</v>
      </c>
      <c r="B218" s="176" t="s">
        <v>308</v>
      </c>
      <c r="C218" s="156" t="s">
        <v>79</v>
      </c>
      <c r="D218" s="155" t="s">
        <v>79</v>
      </c>
      <c r="E218" s="157" t="s">
        <v>309</v>
      </c>
      <c r="F218" s="170">
        <v>0</v>
      </c>
      <c r="G218" s="103"/>
      <c r="H218" s="83"/>
      <c r="I218" s="84"/>
      <c r="J218" s="170">
        <v>0</v>
      </c>
      <c r="K218" s="87">
        <f t="shared" ref="K218" si="42">+K219</f>
        <v>50</v>
      </c>
      <c r="L218" s="87">
        <f t="shared" si="25"/>
        <v>50</v>
      </c>
      <c r="M218" s="87">
        <v>0</v>
      </c>
      <c r="N218" s="87">
        <f t="shared" si="24"/>
        <v>50</v>
      </c>
      <c r="O218" s="88">
        <v>0</v>
      </c>
      <c r="P218" s="88">
        <f t="shared" si="34"/>
        <v>50</v>
      </c>
      <c r="Q218" s="88">
        <v>0</v>
      </c>
      <c r="R218" s="88">
        <f t="shared" si="35"/>
        <v>50</v>
      </c>
    </row>
    <row r="219" spans="1:18" s="49" customFormat="1" ht="13.15" hidden="1" x14ac:dyDescent="0.25">
      <c r="A219" s="159"/>
      <c r="B219" s="176"/>
      <c r="C219" s="161" t="s">
        <v>180</v>
      </c>
      <c r="D219" s="177" t="s">
        <v>181</v>
      </c>
      <c r="E219" s="162" t="s">
        <v>135</v>
      </c>
      <c r="F219" s="175">
        <v>0</v>
      </c>
      <c r="G219" s="103"/>
      <c r="H219" s="83"/>
      <c r="I219" s="84"/>
      <c r="J219" s="175">
        <v>0</v>
      </c>
      <c r="K219" s="84">
        <v>50</v>
      </c>
      <c r="L219" s="84">
        <f t="shared" si="25"/>
        <v>50</v>
      </c>
      <c r="M219" s="84">
        <v>0</v>
      </c>
      <c r="N219" s="84">
        <f t="shared" ref="N219:N242" si="43">+L219+M219</f>
        <v>50</v>
      </c>
      <c r="O219" s="85">
        <v>0</v>
      </c>
      <c r="P219" s="85">
        <f t="shared" si="34"/>
        <v>50</v>
      </c>
      <c r="Q219" s="85">
        <v>0</v>
      </c>
      <c r="R219" s="85">
        <f t="shared" si="35"/>
        <v>50</v>
      </c>
    </row>
    <row r="220" spans="1:18" s="49" customFormat="1" ht="21" hidden="1" x14ac:dyDescent="0.25">
      <c r="A220" s="154" t="s">
        <v>78</v>
      </c>
      <c r="B220" s="176" t="s">
        <v>310</v>
      </c>
      <c r="C220" s="156" t="s">
        <v>79</v>
      </c>
      <c r="D220" s="155" t="s">
        <v>79</v>
      </c>
      <c r="E220" s="157" t="s">
        <v>311</v>
      </c>
      <c r="F220" s="170">
        <v>0</v>
      </c>
      <c r="G220" s="103"/>
      <c r="H220" s="83"/>
      <c r="I220" s="84"/>
      <c r="J220" s="170">
        <v>0</v>
      </c>
      <c r="K220" s="87">
        <f t="shared" ref="K220" si="44">+K221</f>
        <v>100</v>
      </c>
      <c r="L220" s="87">
        <f t="shared" si="25"/>
        <v>100</v>
      </c>
      <c r="M220" s="87">
        <v>0</v>
      </c>
      <c r="N220" s="87">
        <f t="shared" si="43"/>
        <v>100</v>
      </c>
      <c r="O220" s="88">
        <v>0</v>
      </c>
      <c r="P220" s="88">
        <f t="shared" si="34"/>
        <v>100</v>
      </c>
      <c r="Q220" s="88">
        <v>0</v>
      </c>
      <c r="R220" s="88">
        <f t="shared" si="35"/>
        <v>100</v>
      </c>
    </row>
    <row r="221" spans="1:18" s="49" customFormat="1" ht="13.15" hidden="1" x14ac:dyDescent="0.25">
      <c r="A221" s="159"/>
      <c r="B221" s="176"/>
      <c r="C221" s="161" t="s">
        <v>180</v>
      </c>
      <c r="D221" s="177" t="s">
        <v>181</v>
      </c>
      <c r="E221" s="162" t="s">
        <v>135</v>
      </c>
      <c r="F221" s="175">
        <v>0</v>
      </c>
      <c r="G221" s="103"/>
      <c r="H221" s="83"/>
      <c r="I221" s="84"/>
      <c r="J221" s="175">
        <v>0</v>
      </c>
      <c r="K221" s="84">
        <v>100</v>
      </c>
      <c r="L221" s="84">
        <f t="shared" si="25"/>
        <v>100</v>
      </c>
      <c r="M221" s="84">
        <v>0</v>
      </c>
      <c r="N221" s="84">
        <f t="shared" si="43"/>
        <v>100</v>
      </c>
      <c r="O221" s="85">
        <v>0</v>
      </c>
      <c r="P221" s="85">
        <f t="shared" si="34"/>
        <v>100</v>
      </c>
      <c r="Q221" s="85">
        <v>0</v>
      </c>
      <c r="R221" s="85">
        <f t="shared" si="35"/>
        <v>100</v>
      </c>
    </row>
    <row r="222" spans="1:18" s="49" customFormat="1" ht="21" hidden="1" x14ac:dyDescent="0.25">
      <c r="A222" s="154" t="s">
        <v>78</v>
      </c>
      <c r="B222" s="176" t="s">
        <v>312</v>
      </c>
      <c r="C222" s="156" t="s">
        <v>79</v>
      </c>
      <c r="D222" s="155" t="s">
        <v>79</v>
      </c>
      <c r="E222" s="157" t="s">
        <v>313</v>
      </c>
      <c r="F222" s="170">
        <v>0</v>
      </c>
      <c r="G222" s="103"/>
      <c r="H222" s="83"/>
      <c r="I222" s="84"/>
      <c r="J222" s="170">
        <v>0</v>
      </c>
      <c r="K222" s="87">
        <f t="shared" ref="K222" si="45">+K223</f>
        <v>100</v>
      </c>
      <c r="L222" s="87">
        <f t="shared" si="25"/>
        <v>100</v>
      </c>
      <c r="M222" s="87">
        <v>0</v>
      </c>
      <c r="N222" s="87">
        <f t="shared" si="43"/>
        <v>100</v>
      </c>
      <c r="O222" s="88">
        <v>0</v>
      </c>
      <c r="P222" s="88">
        <f t="shared" si="34"/>
        <v>100</v>
      </c>
      <c r="Q222" s="88">
        <v>0</v>
      </c>
      <c r="R222" s="88">
        <f t="shared" si="35"/>
        <v>100</v>
      </c>
    </row>
    <row r="223" spans="1:18" s="49" customFormat="1" ht="13.9" hidden="1" thickBot="1" x14ac:dyDescent="0.3">
      <c r="A223" s="159"/>
      <c r="B223" s="176"/>
      <c r="C223" s="161" t="s">
        <v>180</v>
      </c>
      <c r="D223" s="177" t="s">
        <v>314</v>
      </c>
      <c r="E223" s="162" t="s">
        <v>315</v>
      </c>
      <c r="F223" s="163">
        <v>0</v>
      </c>
      <c r="G223" s="164"/>
      <c r="H223" s="82"/>
      <c r="I223" s="129"/>
      <c r="J223" s="163">
        <v>0</v>
      </c>
      <c r="K223" s="129">
        <v>100</v>
      </c>
      <c r="L223" s="129">
        <f t="shared" ref="L223:L242" si="46">+J223+K223</f>
        <v>100</v>
      </c>
      <c r="M223" s="129">
        <v>0</v>
      </c>
      <c r="N223" s="129">
        <f t="shared" si="43"/>
        <v>100</v>
      </c>
      <c r="O223" s="137">
        <v>0</v>
      </c>
      <c r="P223" s="137">
        <f t="shared" si="34"/>
        <v>100</v>
      </c>
      <c r="Q223" s="137">
        <v>0</v>
      </c>
      <c r="R223" s="137">
        <f t="shared" si="35"/>
        <v>100</v>
      </c>
    </row>
    <row r="224" spans="1:18" s="49" customFormat="1" ht="13.5" thickBot="1" x14ac:dyDescent="0.25">
      <c r="A224" s="144" t="s">
        <v>78</v>
      </c>
      <c r="B224" s="145" t="s">
        <v>79</v>
      </c>
      <c r="C224" s="146" t="s">
        <v>79</v>
      </c>
      <c r="D224" s="146" t="s">
        <v>79</v>
      </c>
      <c r="E224" s="147" t="s">
        <v>316</v>
      </c>
      <c r="F224" s="148">
        <v>750</v>
      </c>
      <c r="G224" s="165">
        <f>+G225+G227+G229+G231+G233+G235+G237+G239+G241</f>
        <v>0</v>
      </c>
      <c r="H224" s="149">
        <f>+F224+G224</f>
        <v>750</v>
      </c>
      <c r="I224" s="150">
        <v>0</v>
      </c>
      <c r="J224" s="150">
        <f t="shared" si="26"/>
        <v>750</v>
      </c>
      <c r="K224" s="150">
        <v>0</v>
      </c>
      <c r="L224" s="150">
        <f t="shared" si="46"/>
        <v>750</v>
      </c>
      <c r="M224" s="150">
        <v>0</v>
      </c>
      <c r="N224" s="150">
        <f t="shared" si="43"/>
        <v>750</v>
      </c>
      <c r="O224" s="151">
        <v>0</v>
      </c>
      <c r="P224" s="151">
        <f t="shared" si="34"/>
        <v>750</v>
      </c>
      <c r="Q224" s="151">
        <v>0</v>
      </c>
      <c r="R224" s="151">
        <f t="shared" si="35"/>
        <v>750</v>
      </c>
    </row>
    <row r="225" spans="1:18" s="49" customFormat="1" ht="13.15" hidden="1" x14ac:dyDescent="0.25">
      <c r="A225" s="69" t="s">
        <v>78</v>
      </c>
      <c r="B225" s="70" t="s">
        <v>317</v>
      </c>
      <c r="C225" s="71" t="s">
        <v>79</v>
      </c>
      <c r="D225" s="72" t="s">
        <v>79</v>
      </c>
      <c r="E225" s="178" t="s">
        <v>316</v>
      </c>
      <c r="F225" s="74">
        <f>+F226</f>
        <v>750</v>
      </c>
      <c r="G225" s="152">
        <f>+G226</f>
        <v>-750</v>
      </c>
      <c r="H225" s="74">
        <f t="shared" si="28"/>
        <v>0</v>
      </c>
      <c r="I225" s="75">
        <v>0</v>
      </c>
      <c r="J225" s="75">
        <f t="shared" si="26"/>
        <v>0</v>
      </c>
      <c r="K225" s="75">
        <v>0</v>
      </c>
      <c r="L225" s="75">
        <f t="shared" si="46"/>
        <v>0</v>
      </c>
      <c r="M225" s="75">
        <v>0</v>
      </c>
      <c r="N225" s="75">
        <f t="shared" si="43"/>
        <v>0</v>
      </c>
      <c r="O225" s="76">
        <v>0</v>
      </c>
      <c r="P225" s="76">
        <f t="shared" si="34"/>
        <v>0</v>
      </c>
      <c r="Q225" s="76">
        <v>0</v>
      </c>
      <c r="R225" s="76">
        <f t="shared" si="35"/>
        <v>0</v>
      </c>
    </row>
    <row r="226" spans="1:18" s="49" customFormat="1" ht="13.15" hidden="1" x14ac:dyDescent="0.25">
      <c r="A226" s="118"/>
      <c r="B226" s="139" t="s">
        <v>84</v>
      </c>
      <c r="C226" s="79">
        <v>3419</v>
      </c>
      <c r="D226" s="89">
        <v>5222</v>
      </c>
      <c r="E226" s="81" t="s">
        <v>135</v>
      </c>
      <c r="F226" s="83">
        <v>750</v>
      </c>
      <c r="G226" s="103">
        <v>-750</v>
      </c>
      <c r="H226" s="83">
        <f t="shared" si="28"/>
        <v>0</v>
      </c>
      <c r="I226" s="84">
        <v>0</v>
      </c>
      <c r="J226" s="84">
        <f t="shared" si="26"/>
        <v>0</v>
      </c>
      <c r="K226" s="84">
        <v>0</v>
      </c>
      <c r="L226" s="84">
        <f t="shared" si="46"/>
        <v>0</v>
      </c>
      <c r="M226" s="84">
        <v>0</v>
      </c>
      <c r="N226" s="84">
        <f t="shared" si="43"/>
        <v>0</v>
      </c>
      <c r="O226" s="85">
        <v>0</v>
      </c>
      <c r="P226" s="85">
        <f t="shared" si="34"/>
        <v>0</v>
      </c>
      <c r="Q226" s="85">
        <v>0</v>
      </c>
      <c r="R226" s="85">
        <f t="shared" si="35"/>
        <v>0</v>
      </c>
    </row>
    <row r="227" spans="1:18" s="49" customFormat="1" ht="31.15" hidden="1" x14ac:dyDescent="0.25">
      <c r="A227" s="179" t="s">
        <v>177</v>
      </c>
      <c r="B227" s="180" t="s">
        <v>318</v>
      </c>
      <c r="C227" s="181" t="s">
        <v>79</v>
      </c>
      <c r="D227" s="181" t="s">
        <v>79</v>
      </c>
      <c r="E227" s="182" t="s">
        <v>319</v>
      </c>
      <c r="F227" s="183">
        <v>0</v>
      </c>
      <c r="G227" s="152">
        <f t="shared" ref="G227" si="47">+G228</f>
        <v>100</v>
      </c>
      <c r="H227" s="74">
        <f t="shared" si="28"/>
        <v>100</v>
      </c>
      <c r="I227" s="87">
        <v>0</v>
      </c>
      <c r="J227" s="87">
        <f t="shared" si="26"/>
        <v>100</v>
      </c>
      <c r="K227" s="87">
        <v>0</v>
      </c>
      <c r="L227" s="87">
        <f t="shared" si="46"/>
        <v>100</v>
      </c>
      <c r="M227" s="87">
        <v>0</v>
      </c>
      <c r="N227" s="87">
        <f t="shared" si="43"/>
        <v>100</v>
      </c>
      <c r="O227" s="88">
        <v>0</v>
      </c>
      <c r="P227" s="88">
        <f t="shared" si="34"/>
        <v>100</v>
      </c>
      <c r="Q227" s="88">
        <v>0</v>
      </c>
      <c r="R227" s="88">
        <f t="shared" si="35"/>
        <v>100</v>
      </c>
    </row>
    <row r="228" spans="1:18" ht="13.15" hidden="1" x14ac:dyDescent="0.25">
      <c r="A228" s="171"/>
      <c r="B228" s="184"/>
      <c r="C228" s="173" t="s">
        <v>180</v>
      </c>
      <c r="D228" s="173" t="s">
        <v>181</v>
      </c>
      <c r="E228" s="174" t="s">
        <v>135</v>
      </c>
      <c r="F228" s="103">
        <v>0</v>
      </c>
      <c r="G228" s="103">
        <v>100</v>
      </c>
      <c r="H228" s="83">
        <f t="shared" si="28"/>
        <v>100</v>
      </c>
      <c r="I228" s="84">
        <v>0</v>
      </c>
      <c r="J228" s="84">
        <f t="shared" si="26"/>
        <v>100</v>
      </c>
      <c r="K228" s="84">
        <v>0</v>
      </c>
      <c r="L228" s="84">
        <f t="shared" si="46"/>
        <v>100</v>
      </c>
      <c r="M228" s="84">
        <v>0</v>
      </c>
      <c r="N228" s="84">
        <f t="shared" si="43"/>
        <v>100</v>
      </c>
      <c r="O228" s="85">
        <v>0</v>
      </c>
      <c r="P228" s="85">
        <f t="shared" si="34"/>
        <v>100</v>
      </c>
      <c r="Q228" s="85">
        <v>0</v>
      </c>
      <c r="R228" s="85">
        <f t="shared" si="35"/>
        <v>100</v>
      </c>
    </row>
    <row r="229" spans="1:18" ht="31.15" hidden="1" x14ac:dyDescent="0.25">
      <c r="A229" s="166" t="s">
        <v>177</v>
      </c>
      <c r="B229" s="167" t="s">
        <v>320</v>
      </c>
      <c r="C229" s="168" t="s">
        <v>79</v>
      </c>
      <c r="D229" s="168" t="s">
        <v>79</v>
      </c>
      <c r="E229" s="169" t="s">
        <v>321</v>
      </c>
      <c r="F229" s="170">
        <v>0</v>
      </c>
      <c r="G229" s="96">
        <f t="shared" ref="G229" si="48">+G230</f>
        <v>60</v>
      </c>
      <c r="H229" s="86">
        <f t="shared" si="28"/>
        <v>60</v>
      </c>
      <c r="I229" s="87">
        <v>0</v>
      </c>
      <c r="J229" s="87">
        <f t="shared" si="26"/>
        <v>60</v>
      </c>
      <c r="K229" s="87">
        <v>0</v>
      </c>
      <c r="L229" s="87">
        <f t="shared" si="46"/>
        <v>60</v>
      </c>
      <c r="M229" s="87">
        <v>0</v>
      </c>
      <c r="N229" s="87">
        <f t="shared" si="43"/>
        <v>60</v>
      </c>
      <c r="O229" s="88">
        <v>0</v>
      </c>
      <c r="P229" s="88">
        <f t="shared" si="34"/>
        <v>60</v>
      </c>
      <c r="Q229" s="88">
        <v>0</v>
      </c>
      <c r="R229" s="88">
        <f t="shared" si="35"/>
        <v>60</v>
      </c>
    </row>
    <row r="230" spans="1:18" ht="13.15" hidden="1" x14ac:dyDescent="0.25">
      <c r="A230" s="171"/>
      <c r="B230" s="184"/>
      <c r="C230" s="173" t="s">
        <v>180</v>
      </c>
      <c r="D230" s="173" t="s">
        <v>181</v>
      </c>
      <c r="E230" s="174" t="s">
        <v>135</v>
      </c>
      <c r="F230" s="103">
        <v>0</v>
      </c>
      <c r="G230" s="103">
        <v>60</v>
      </c>
      <c r="H230" s="83">
        <f t="shared" si="28"/>
        <v>60</v>
      </c>
      <c r="I230" s="84">
        <v>0</v>
      </c>
      <c r="J230" s="84">
        <f t="shared" si="26"/>
        <v>60</v>
      </c>
      <c r="K230" s="84">
        <v>0</v>
      </c>
      <c r="L230" s="84">
        <f t="shared" si="46"/>
        <v>60</v>
      </c>
      <c r="M230" s="84">
        <v>0</v>
      </c>
      <c r="N230" s="84">
        <f t="shared" si="43"/>
        <v>60</v>
      </c>
      <c r="O230" s="85">
        <v>0</v>
      </c>
      <c r="P230" s="85">
        <f t="shared" si="34"/>
        <v>60</v>
      </c>
      <c r="Q230" s="85">
        <v>0</v>
      </c>
      <c r="R230" s="85">
        <f t="shared" si="35"/>
        <v>60</v>
      </c>
    </row>
    <row r="231" spans="1:18" ht="31.15" hidden="1" x14ac:dyDescent="0.25">
      <c r="A231" s="166" t="s">
        <v>177</v>
      </c>
      <c r="B231" s="167" t="s">
        <v>322</v>
      </c>
      <c r="C231" s="168" t="s">
        <v>79</v>
      </c>
      <c r="D231" s="168" t="s">
        <v>79</v>
      </c>
      <c r="E231" s="169" t="s">
        <v>323</v>
      </c>
      <c r="F231" s="170">
        <v>0</v>
      </c>
      <c r="G231" s="96">
        <f t="shared" ref="G231" si="49">+G232</f>
        <v>100</v>
      </c>
      <c r="H231" s="86">
        <f t="shared" si="28"/>
        <v>100</v>
      </c>
      <c r="I231" s="87">
        <v>0</v>
      </c>
      <c r="J231" s="87">
        <f t="shared" si="26"/>
        <v>100</v>
      </c>
      <c r="K231" s="87">
        <v>0</v>
      </c>
      <c r="L231" s="87">
        <f t="shared" si="46"/>
        <v>100</v>
      </c>
      <c r="M231" s="87">
        <v>0</v>
      </c>
      <c r="N231" s="87">
        <f t="shared" si="43"/>
        <v>100</v>
      </c>
      <c r="O231" s="88">
        <v>0</v>
      </c>
      <c r="P231" s="88">
        <f t="shared" si="34"/>
        <v>100</v>
      </c>
      <c r="Q231" s="88">
        <v>0</v>
      </c>
      <c r="R231" s="88">
        <f t="shared" si="35"/>
        <v>100</v>
      </c>
    </row>
    <row r="232" spans="1:18" ht="13.15" hidden="1" x14ac:dyDescent="0.25">
      <c r="A232" s="171"/>
      <c r="B232" s="184"/>
      <c r="C232" s="173" t="s">
        <v>180</v>
      </c>
      <c r="D232" s="173" t="s">
        <v>181</v>
      </c>
      <c r="E232" s="174" t="s">
        <v>135</v>
      </c>
      <c r="F232" s="103">
        <v>0</v>
      </c>
      <c r="G232" s="103">
        <v>100</v>
      </c>
      <c r="H232" s="83">
        <f t="shared" si="28"/>
        <v>100</v>
      </c>
      <c r="I232" s="84">
        <v>0</v>
      </c>
      <c r="J232" s="84">
        <f t="shared" si="26"/>
        <v>100</v>
      </c>
      <c r="K232" s="84">
        <v>0</v>
      </c>
      <c r="L232" s="84">
        <f t="shared" si="46"/>
        <v>100</v>
      </c>
      <c r="M232" s="84">
        <v>0</v>
      </c>
      <c r="N232" s="84">
        <f t="shared" si="43"/>
        <v>100</v>
      </c>
      <c r="O232" s="85">
        <v>0</v>
      </c>
      <c r="P232" s="85">
        <f t="shared" si="34"/>
        <v>100</v>
      </c>
      <c r="Q232" s="85">
        <v>0</v>
      </c>
      <c r="R232" s="85">
        <f t="shared" si="35"/>
        <v>100</v>
      </c>
    </row>
    <row r="233" spans="1:18" ht="41.45" hidden="1" x14ac:dyDescent="0.25">
      <c r="A233" s="166" t="s">
        <v>177</v>
      </c>
      <c r="B233" s="167" t="s">
        <v>324</v>
      </c>
      <c r="C233" s="168" t="s">
        <v>79</v>
      </c>
      <c r="D233" s="168" t="s">
        <v>79</v>
      </c>
      <c r="E233" s="169" t="s">
        <v>325</v>
      </c>
      <c r="F233" s="170">
        <v>0</v>
      </c>
      <c r="G233" s="96">
        <f t="shared" ref="G233" si="50">+G234</f>
        <v>100</v>
      </c>
      <c r="H233" s="86">
        <f t="shared" si="28"/>
        <v>100</v>
      </c>
      <c r="I233" s="87">
        <v>0</v>
      </c>
      <c r="J233" s="87">
        <f t="shared" si="26"/>
        <v>100</v>
      </c>
      <c r="K233" s="87">
        <v>0</v>
      </c>
      <c r="L233" s="87">
        <f t="shared" si="46"/>
        <v>100</v>
      </c>
      <c r="M233" s="87">
        <v>0</v>
      </c>
      <c r="N233" s="87">
        <f t="shared" si="43"/>
        <v>100</v>
      </c>
      <c r="O233" s="88">
        <v>0</v>
      </c>
      <c r="P233" s="88">
        <f t="shared" si="34"/>
        <v>100</v>
      </c>
      <c r="Q233" s="88">
        <v>0</v>
      </c>
      <c r="R233" s="88">
        <f t="shared" si="35"/>
        <v>100</v>
      </c>
    </row>
    <row r="234" spans="1:18" ht="13.15" hidden="1" x14ac:dyDescent="0.25">
      <c r="A234" s="171"/>
      <c r="B234" s="184"/>
      <c r="C234" s="173" t="s">
        <v>180</v>
      </c>
      <c r="D234" s="173" t="s">
        <v>181</v>
      </c>
      <c r="E234" s="174" t="s">
        <v>135</v>
      </c>
      <c r="F234" s="103">
        <v>0</v>
      </c>
      <c r="G234" s="103">
        <v>100</v>
      </c>
      <c r="H234" s="83">
        <f t="shared" si="28"/>
        <v>100</v>
      </c>
      <c r="I234" s="84">
        <v>0</v>
      </c>
      <c r="J234" s="84">
        <f t="shared" si="26"/>
        <v>100</v>
      </c>
      <c r="K234" s="84">
        <v>0</v>
      </c>
      <c r="L234" s="84">
        <f t="shared" si="46"/>
        <v>100</v>
      </c>
      <c r="M234" s="84">
        <v>0</v>
      </c>
      <c r="N234" s="84">
        <f t="shared" si="43"/>
        <v>100</v>
      </c>
      <c r="O234" s="85">
        <v>0</v>
      </c>
      <c r="P234" s="85">
        <f t="shared" si="34"/>
        <v>100</v>
      </c>
      <c r="Q234" s="85">
        <v>0</v>
      </c>
      <c r="R234" s="85">
        <f t="shared" si="35"/>
        <v>100</v>
      </c>
    </row>
    <row r="235" spans="1:18" ht="31.15" hidden="1" x14ac:dyDescent="0.25">
      <c r="A235" s="166" t="s">
        <v>177</v>
      </c>
      <c r="B235" s="167" t="s">
        <v>326</v>
      </c>
      <c r="C235" s="168" t="s">
        <v>79</v>
      </c>
      <c r="D235" s="168" t="s">
        <v>79</v>
      </c>
      <c r="E235" s="169" t="s">
        <v>327</v>
      </c>
      <c r="F235" s="170">
        <v>0</v>
      </c>
      <c r="G235" s="96">
        <f t="shared" ref="G235" si="51">+G236</f>
        <v>200</v>
      </c>
      <c r="H235" s="86">
        <f t="shared" si="28"/>
        <v>200</v>
      </c>
      <c r="I235" s="87">
        <v>0</v>
      </c>
      <c r="J235" s="87">
        <f t="shared" si="26"/>
        <v>200</v>
      </c>
      <c r="K235" s="87">
        <v>0</v>
      </c>
      <c r="L235" s="87">
        <f t="shared" si="46"/>
        <v>200</v>
      </c>
      <c r="M235" s="87">
        <v>0</v>
      </c>
      <c r="N235" s="87">
        <f t="shared" si="43"/>
        <v>200</v>
      </c>
      <c r="O235" s="88">
        <v>0</v>
      </c>
      <c r="P235" s="88">
        <f t="shared" si="34"/>
        <v>200</v>
      </c>
      <c r="Q235" s="88">
        <v>0</v>
      </c>
      <c r="R235" s="88">
        <f t="shared" si="35"/>
        <v>200</v>
      </c>
    </row>
    <row r="236" spans="1:18" ht="13.15" hidden="1" x14ac:dyDescent="0.25">
      <c r="A236" s="171"/>
      <c r="B236" s="184"/>
      <c r="C236" s="173" t="s">
        <v>180</v>
      </c>
      <c r="D236" s="173" t="s">
        <v>181</v>
      </c>
      <c r="E236" s="174" t="s">
        <v>135</v>
      </c>
      <c r="F236" s="103">
        <v>0</v>
      </c>
      <c r="G236" s="103">
        <v>200</v>
      </c>
      <c r="H236" s="83">
        <f t="shared" si="28"/>
        <v>200</v>
      </c>
      <c r="I236" s="84">
        <v>0</v>
      </c>
      <c r="J236" s="84">
        <f t="shared" si="26"/>
        <v>200</v>
      </c>
      <c r="K236" s="84">
        <v>0</v>
      </c>
      <c r="L236" s="84">
        <f t="shared" si="46"/>
        <v>200</v>
      </c>
      <c r="M236" s="84">
        <v>0</v>
      </c>
      <c r="N236" s="84">
        <f t="shared" si="43"/>
        <v>200</v>
      </c>
      <c r="O236" s="85">
        <v>0</v>
      </c>
      <c r="P236" s="85">
        <f t="shared" si="34"/>
        <v>200</v>
      </c>
      <c r="Q236" s="85">
        <v>0</v>
      </c>
      <c r="R236" s="85">
        <f t="shared" si="35"/>
        <v>200</v>
      </c>
    </row>
    <row r="237" spans="1:18" ht="31.15" hidden="1" x14ac:dyDescent="0.25">
      <c r="A237" s="166" t="s">
        <v>177</v>
      </c>
      <c r="B237" s="167" t="s">
        <v>328</v>
      </c>
      <c r="C237" s="168" t="s">
        <v>79</v>
      </c>
      <c r="D237" s="168" t="s">
        <v>79</v>
      </c>
      <c r="E237" s="169" t="s">
        <v>329</v>
      </c>
      <c r="F237" s="170">
        <v>0</v>
      </c>
      <c r="G237" s="96">
        <f t="shared" ref="G237" si="52">+G238</f>
        <v>100</v>
      </c>
      <c r="H237" s="86">
        <f t="shared" si="28"/>
        <v>100</v>
      </c>
      <c r="I237" s="87">
        <v>0</v>
      </c>
      <c r="J237" s="87">
        <f t="shared" si="26"/>
        <v>100</v>
      </c>
      <c r="K237" s="87">
        <v>0</v>
      </c>
      <c r="L237" s="87">
        <f t="shared" si="46"/>
        <v>100</v>
      </c>
      <c r="M237" s="87">
        <v>0</v>
      </c>
      <c r="N237" s="87">
        <f t="shared" si="43"/>
        <v>100</v>
      </c>
      <c r="O237" s="88">
        <v>0</v>
      </c>
      <c r="P237" s="88">
        <f t="shared" si="34"/>
        <v>100</v>
      </c>
      <c r="Q237" s="88">
        <v>0</v>
      </c>
      <c r="R237" s="88">
        <f t="shared" si="35"/>
        <v>100</v>
      </c>
    </row>
    <row r="238" spans="1:18" ht="13.15" hidden="1" x14ac:dyDescent="0.25">
      <c r="A238" s="171"/>
      <c r="B238" s="184"/>
      <c r="C238" s="173" t="s">
        <v>180</v>
      </c>
      <c r="D238" s="173" t="s">
        <v>181</v>
      </c>
      <c r="E238" s="174" t="s">
        <v>135</v>
      </c>
      <c r="F238" s="103">
        <v>0</v>
      </c>
      <c r="G238" s="103">
        <v>100</v>
      </c>
      <c r="H238" s="83">
        <f t="shared" si="28"/>
        <v>100</v>
      </c>
      <c r="I238" s="84">
        <v>0</v>
      </c>
      <c r="J238" s="84">
        <f t="shared" si="26"/>
        <v>100</v>
      </c>
      <c r="K238" s="84">
        <v>0</v>
      </c>
      <c r="L238" s="84">
        <f t="shared" si="46"/>
        <v>100</v>
      </c>
      <c r="M238" s="84">
        <v>0</v>
      </c>
      <c r="N238" s="84">
        <f t="shared" si="43"/>
        <v>100</v>
      </c>
      <c r="O238" s="85">
        <v>0</v>
      </c>
      <c r="P238" s="85">
        <f t="shared" si="34"/>
        <v>100</v>
      </c>
      <c r="Q238" s="85">
        <v>0</v>
      </c>
      <c r="R238" s="85">
        <f t="shared" si="35"/>
        <v>100</v>
      </c>
    </row>
    <row r="239" spans="1:18" ht="21" hidden="1" x14ac:dyDescent="0.25">
      <c r="A239" s="166" t="s">
        <v>177</v>
      </c>
      <c r="B239" s="167" t="s">
        <v>330</v>
      </c>
      <c r="C239" s="168" t="s">
        <v>79</v>
      </c>
      <c r="D239" s="168" t="s">
        <v>79</v>
      </c>
      <c r="E239" s="169" t="s">
        <v>331</v>
      </c>
      <c r="F239" s="170">
        <v>0</v>
      </c>
      <c r="G239" s="96">
        <f t="shared" ref="G239" si="53">+G240</f>
        <v>30</v>
      </c>
      <c r="H239" s="86">
        <f t="shared" si="28"/>
        <v>30</v>
      </c>
      <c r="I239" s="87">
        <v>0</v>
      </c>
      <c r="J239" s="87">
        <f t="shared" si="26"/>
        <v>30</v>
      </c>
      <c r="K239" s="87">
        <v>0</v>
      </c>
      <c r="L239" s="87">
        <f t="shared" si="46"/>
        <v>30</v>
      </c>
      <c r="M239" s="87">
        <v>0</v>
      </c>
      <c r="N239" s="87">
        <f t="shared" si="43"/>
        <v>30</v>
      </c>
      <c r="O239" s="88">
        <v>0</v>
      </c>
      <c r="P239" s="88">
        <f t="shared" si="34"/>
        <v>30</v>
      </c>
      <c r="Q239" s="88">
        <v>0</v>
      </c>
      <c r="R239" s="88">
        <f t="shared" si="35"/>
        <v>30</v>
      </c>
    </row>
    <row r="240" spans="1:18" ht="13.15" hidden="1" x14ac:dyDescent="0.25">
      <c r="A240" s="171"/>
      <c r="B240" s="184"/>
      <c r="C240" s="173" t="s">
        <v>180</v>
      </c>
      <c r="D240" s="173" t="s">
        <v>181</v>
      </c>
      <c r="E240" s="174" t="s">
        <v>135</v>
      </c>
      <c r="F240" s="103">
        <v>0</v>
      </c>
      <c r="G240" s="103">
        <v>30</v>
      </c>
      <c r="H240" s="83">
        <f t="shared" si="28"/>
        <v>30</v>
      </c>
      <c r="I240" s="84">
        <v>0</v>
      </c>
      <c r="J240" s="84">
        <f t="shared" si="26"/>
        <v>30</v>
      </c>
      <c r="K240" s="84">
        <v>0</v>
      </c>
      <c r="L240" s="84">
        <f t="shared" si="46"/>
        <v>30</v>
      </c>
      <c r="M240" s="84">
        <v>0</v>
      </c>
      <c r="N240" s="84">
        <f t="shared" si="43"/>
        <v>30</v>
      </c>
      <c r="O240" s="85">
        <v>0</v>
      </c>
      <c r="P240" s="85">
        <f t="shared" si="34"/>
        <v>30</v>
      </c>
      <c r="Q240" s="85">
        <v>0</v>
      </c>
      <c r="R240" s="85">
        <f t="shared" si="35"/>
        <v>30</v>
      </c>
    </row>
    <row r="241" spans="1:19" ht="21" hidden="1" x14ac:dyDescent="0.25">
      <c r="A241" s="166" t="s">
        <v>177</v>
      </c>
      <c r="B241" s="167" t="s">
        <v>332</v>
      </c>
      <c r="C241" s="168" t="s">
        <v>79</v>
      </c>
      <c r="D241" s="168" t="s">
        <v>79</v>
      </c>
      <c r="E241" s="169" t="s">
        <v>333</v>
      </c>
      <c r="F241" s="170">
        <v>0</v>
      </c>
      <c r="G241" s="96">
        <f t="shared" ref="G241" si="54">+G242</f>
        <v>60</v>
      </c>
      <c r="H241" s="86">
        <f t="shared" si="28"/>
        <v>60</v>
      </c>
      <c r="I241" s="87">
        <v>0</v>
      </c>
      <c r="J241" s="87">
        <f t="shared" si="26"/>
        <v>60</v>
      </c>
      <c r="K241" s="87">
        <v>0</v>
      </c>
      <c r="L241" s="87">
        <f t="shared" si="46"/>
        <v>60</v>
      </c>
      <c r="M241" s="87">
        <v>0</v>
      </c>
      <c r="N241" s="87">
        <f t="shared" si="43"/>
        <v>60</v>
      </c>
      <c r="O241" s="88">
        <v>0</v>
      </c>
      <c r="P241" s="88">
        <f t="shared" si="34"/>
        <v>60</v>
      </c>
      <c r="Q241" s="88">
        <v>0</v>
      </c>
      <c r="R241" s="88">
        <f t="shared" si="35"/>
        <v>60</v>
      </c>
    </row>
    <row r="242" spans="1:19" ht="13.9" hidden="1" thickBot="1" x14ac:dyDescent="0.3">
      <c r="A242" s="185"/>
      <c r="B242" s="186"/>
      <c r="C242" s="187" t="s">
        <v>180</v>
      </c>
      <c r="D242" s="187" t="s">
        <v>181</v>
      </c>
      <c r="E242" s="188" t="s">
        <v>135</v>
      </c>
      <c r="F242" s="189">
        <v>0</v>
      </c>
      <c r="G242" s="189">
        <v>60</v>
      </c>
      <c r="H242" s="190">
        <f t="shared" si="28"/>
        <v>60</v>
      </c>
      <c r="I242" s="191">
        <v>0</v>
      </c>
      <c r="J242" s="191">
        <f t="shared" si="26"/>
        <v>60</v>
      </c>
      <c r="K242" s="191">
        <v>0</v>
      </c>
      <c r="L242" s="191">
        <f t="shared" si="46"/>
        <v>60</v>
      </c>
      <c r="M242" s="191">
        <v>0</v>
      </c>
      <c r="N242" s="191">
        <f t="shared" si="43"/>
        <v>60</v>
      </c>
      <c r="O242" s="192">
        <v>0</v>
      </c>
      <c r="P242" s="192">
        <f t="shared" si="34"/>
        <v>60</v>
      </c>
      <c r="Q242" s="137">
        <v>0</v>
      </c>
      <c r="R242" s="137">
        <f t="shared" si="35"/>
        <v>60</v>
      </c>
    </row>
    <row r="243" spans="1:19" ht="27" customHeight="1" thickBot="1" x14ac:dyDescent="0.25">
      <c r="A243" s="144" t="s">
        <v>78</v>
      </c>
      <c r="B243" s="145" t="s">
        <v>79</v>
      </c>
      <c r="C243" s="146" t="s">
        <v>79</v>
      </c>
      <c r="D243" s="146" t="s">
        <v>79</v>
      </c>
      <c r="E243" s="193" t="s">
        <v>334</v>
      </c>
      <c r="F243" s="150">
        <v>0</v>
      </c>
      <c r="G243" s="194"/>
      <c r="H243" s="194"/>
      <c r="I243" s="194"/>
      <c r="J243" s="194"/>
      <c r="K243" s="194"/>
      <c r="L243" s="194"/>
      <c r="M243" s="194"/>
      <c r="N243" s="150">
        <v>0</v>
      </c>
      <c r="O243" s="151">
        <f>+O244</f>
        <v>500</v>
      </c>
      <c r="P243" s="151">
        <f t="shared" ref="P243:P245" si="55">N243+O243</f>
        <v>500</v>
      </c>
      <c r="Q243" s="151">
        <f>+Q244+Q246</f>
        <v>0</v>
      </c>
      <c r="R243" s="151">
        <f t="shared" si="35"/>
        <v>500</v>
      </c>
    </row>
    <row r="244" spans="1:19" ht="27.6" customHeight="1" thickBot="1" x14ac:dyDescent="0.25">
      <c r="A244" s="195" t="s">
        <v>78</v>
      </c>
      <c r="B244" s="196" t="s">
        <v>335</v>
      </c>
      <c r="C244" s="197" t="s">
        <v>79</v>
      </c>
      <c r="D244" s="197" t="s">
        <v>79</v>
      </c>
      <c r="E244" s="198" t="s">
        <v>334</v>
      </c>
      <c r="F244" s="67">
        <v>0</v>
      </c>
      <c r="G244" s="199"/>
      <c r="H244" s="199"/>
      <c r="I244" s="199"/>
      <c r="J244" s="199"/>
      <c r="K244" s="199"/>
      <c r="L244" s="199"/>
      <c r="M244" s="199"/>
      <c r="N244" s="67">
        <v>0</v>
      </c>
      <c r="O244" s="200">
        <f>O245</f>
        <v>500</v>
      </c>
      <c r="P244" s="200">
        <f t="shared" si="55"/>
        <v>500</v>
      </c>
      <c r="Q244" s="76">
        <f>+Q245</f>
        <v>-500</v>
      </c>
      <c r="R244" s="76">
        <f t="shared" si="35"/>
        <v>0</v>
      </c>
      <c r="S244" s="40" t="s">
        <v>62</v>
      </c>
    </row>
    <row r="245" spans="1:19" ht="13.5" thickBot="1" x14ac:dyDescent="0.25">
      <c r="A245" s="144"/>
      <c r="B245" s="196"/>
      <c r="C245" s="187" t="s">
        <v>180</v>
      </c>
      <c r="D245" s="187" t="s">
        <v>181</v>
      </c>
      <c r="E245" s="201" t="s">
        <v>135</v>
      </c>
      <c r="F245" s="191">
        <v>0</v>
      </c>
      <c r="G245" s="202"/>
      <c r="H245" s="202"/>
      <c r="I245" s="202"/>
      <c r="J245" s="202"/>
      <c r="K245" s="203"/>
      <c r="L245" s="202"/>
      <c r="M245" s="203"/>
      <c r="N245" s="191">
        <v>0</v>
      </c>
      <c r="O245" s="204">
        <v>500</v>
      </c>
      <c r="P245" s="204">
        <f t="shared" si="55"/>
        <v>500</v>
      </c>
      <c r="Q245" s="137">
        <v>-500</v>
      </c>
      <c r="R245" s="137">
        <f t="shared" si="35"/>
        <v>0</v>
      </c>
    </row>
    <row r="246" spans="1:19" ht="37.9" customHeight="1" thickBot="1" x14ac:dyDescent="0.25">
      <c r="A246" s="195" t="s">
        <v>78</v>
      </c>
      <c r="B246" s="196" t="s">
        <v>336</v>
      </c>
      <c r="C246" s="197" t="s">
        <v>79</v>
      </c>
      <c r="D246" s="197" t="s">
        <v>79</v>
      </c>
      <c r="E246" s="198" t="s">
        <v>337</v>
      </c>
      <c r="F246" s="205">
        <v>0</v>
      </c>
      <c r="G246" s="206"/>
      <c r="H246" s="206"/>
      <c r="I246" s="206"/>
      <c r="J246" s="206"/>
      <c r="K246" s="207"/>
      <c r="L246" s="206"/>
      <c r="M246" s="207"/>
      <c r="N246" s="205"/>
      <c r="O246" s="208"/>
      <c r="P246" s="208">
        <v>0</v>
      </c>
      <c r="Q246" s="209">
        <f>+Q247</f>
        <v>500</v>
      </c>
      <c r="R246" s="209">
        <f t="shared" si="35"/>
        <v>500</v>
      </c>
      <c r="S246" s="40" t="s">
        <v>62</v>
      </c>
    </row>
    <row r="247" spans="1:19" ht="25.15" customHeight="1" thickBot="1" x14ac:dyDescent="0.25">
      <c r="A247" s="144"/>
      <c r="B247" s="196"/>
      <c r="C247" s="187" t="s">
        <v>180</v>
      </c>
      <c r="D247" s="187" t="s">
        <v>204</v>
      </c>
      <c r="E247" s="201" t="s">
        <v>174</v>
      </c>
      <c r="F247" s="210">
        <v>0</v>
      </c>
      <c r="G247" s="211"/>
      <c r="H247" s="211"/>
      <c r="I247" s="211"/>
      <c r="J247" s="211"/>
      <c r="K247" s="212"/>
      <c r="L247" s="211"/>
      <c r="M247" s="212"/>
      <c r="N247" s="210"/>
      <c r="O247" s="204"/>
      <c r="P247" s="204">
        <v>0</v>
      </c>
      <c r="Q247" s="213">
        <v>500</v>
      </c>
      <c r="R247" s="213">
        <f t="shared" si="35"/>
        <v>500</v>
      </c>
    </row>
    <row r="248" spans="1:19" ht="27" customHeight="1" thickBot="1" x14ac:dyDescent="0.25">
      <c r="A248" s="144" t="s">
        <v>78</v>
      </c>
      <c r="B248" s="145" t="s">
        <v>79</v>
      </c>
      <c r="C248" s="146" t="s">
        <v>79</v>
      </c>
      <c r="D248" s="146" t="s">
        <v>79</v>
      </c>
      <c r="E248" s="214" t="s">
        <v>338</v>
      </c>
      <c r="F248" s="150">
        <v>0</v>
      </c>
      <c r="G248" s="194"/>
      <c r="H248" s="194"/>
      <c r="I248" s="194"/>
      <c r="J248" s="194"/>
      <c r="K248" s="194"/>
      <c r="L248" s="194"/>
      <c r="M248" s="194"/>
      <c r="N248" s="150">
        <v>0</v>
      </c>
      <c r="O248" s="151">
        <f>+O249</f>
        <v>2178.7640000000001</v>
      </c>
      <c r="P248" s="215">
        <f t="shared" si="34"/>
        <v>2178.7640000000001</v>
      </c>
      <c r="Q248" s="151">
        <v>0</v>
      </c>
      <c r="R248" s="151">
        <f t="shared" si="35"/>
        <v>2178.7640000000001</v>
      </c>
    </row>
    <row r="249" spans="1:19" ht="21" hidden="1" x14ac:dyDescent="0.25">
      <c r="A249" s="216" t="s">
        <v>78</v>
      </c>
      <c r="B249" s="217" t="s">
        <v>339</v>
      </c>
      <c r="C249" s="218"/>
      <c r="D249" s="218"/>
      <c r="E249" s="219" t="s">
        <v>338</v>
      </c>
      <c r="F249" s="67">
        <v>0</v>
      </c>
      <c r="G249" s="199"/>
      <c r="H249" s="199"/>
      <c r="I249" s="199"/>
      <c r="J249" s="199"/>
      <c r="K249" s="199"/>
      <c r="L249" s="199"/>
      <c r="M249" s="199"/>
      <c r="N249" s="67">
        <v>0</v>
      </c>
      <c r="O249" s="68">
        <f>+O250</f>
        <v>2178.7640000000001</v>
      </c>
      <c r="P249" s="220">
        <f t="shared" si="34"/>
        <v>2178.7640000000001</v>
      </c>
      <c r="Q249" s="76">
        <v>0</v>
      </c>
      <c r="R249" s="76">
        <f t="shared" si="35"/>
        <v>2178.7640000000001</v>
      </c>
    </row>
    <row r="250" spans="1:19" ht="13.9" hidden="1" thickBot="1" x14ac:dyDescent="0.3">
      <c r="A250" s="221"/>
      <c r="B250" s="222"/>
      <c r="C250" s="187" t="s">
        <v>180</v>
      </c>
      <c r="D250" s="187" t="s">
        <v>181</v>
      </c>
      <c r="E250" s="223" t="s">
        <v>135</v>
      </c>
      <c r="F250" s="191">
        <v>0</v>
      </c>
      <c r="G250" s="202"/>
      <c r="H250" s="202"/>
      <c r="I250" s="202"/>
      <c r="J250" s="202"/>
      <c r="K250" s="203"/>
      <c r="L250" s="202"/>
      <c r="M250" s="203"/>
      <c r="N250" s="191">
        <v>0</v>
      </c>
      <c r="O250" s="192">
        <v>2178.7640000000001</v>
      </c>
      <c r="P250" s="192">
        <f t="shared" si="34"/>
        <v>2178.7640000000001</v>
      </c>
      <c r="Q250" s="192">
        <v>0</v>
      </c>
      <c r="R250" s="192">
        <f t="shared" si="35"/>
        <v>2178.7640000000001</v>
      </c>
    </row>
    <row r="251" spans="1:19" ht="13.15" x14ac:dyDescent="0.25">
      <c r="R251" s="224"/>
    </row>
    <row r="252" spans="1:19" ht="13.15" x14ac:dyDescent="0.25">
      <c r="E252" s="225">
        <v>42244</v>
      </c>
    </row>
  </sheetData>
  <sheetProtection password="C632" sheet="1" objects="1" scenarios="1"/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7" workbookViewId="0">
      <selection activeCell="H26" sqref="H2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44" t="s">
        <v>0</v>
      </c>
      <c r="B1" s="244"/>
      <c r="C1" s="36" t="s">
        <v>61</v>
      </c>
      <c r="D1" s="1"/>
      <c r="E1" s="1" t="s">
        <v>1</v>
      </c>
    </row>
    <row r="2" spans="1:10" ht="24.75" thickBot="1" x14ac:dyDescent="0.3">
      <c r="A2" s="2" t="s">
        <v>2</v>
      </c>
      <c r="B2" s="3" t="s">
        <v>3</v>
      </c>
      <c r="C2" s="4" t="s">
        <v>4</v>
      </c>
      <c r="D2" s="4" t="s">
        <v>62</v>
      </c>
      <c r="E2" s="4" t="s">
        <v>4</v>
      </c>
    </row>
    <row r="3" spans="1:10" ht="15" customHeight="1" x14ac:dyDescent="0.25">
      <c r="A3" s="5" t="s">
        <v>5</v>
      </c>
      <c r="B3" s="6" t="s">
        <v>6</v>
      </c>
      <c r="C3" s="7">
        <f>C4+C5+C6</f>
        <v>2365092.9900000002</v>
      </c>
      <c r="D3" s="7">
        <f>D4+D5+D6</f>
        <v>0</v>
      </c>
      <c r="E3" s="8">
        <f t="shared" ref="E3:E23" si="0">C3+D3</f>
        <v>2365092.9900000002</v>
      </c>
    </row>
    <row r="4" spans="1:10" ht="15" customHeight="1" x14ac:dyDescent="0.25">
      <c r="A4" s="9" t="s">
        <v>7</v>
      </c>
      <c r="B4" s="10" t="s">
        <v>8</v>
      </c>
      <c r="C4" s="11">
        <v>2220140.41</v>
      </c>
      <c r="D4" s="12">
        <v>0</v>
      </c>
      <c r="E4" s="13">
        <f t="shared" si="0"/>
        <v>2220140.41</v>
      </c>
      <c r="J4" s="14"/>
    </row>
    <row r="5" spans="1:10" ht="15" customHeight="1" x14ac:dyDescent="0.25">
      <c r="A5" s="9" t="s">
        <v>9</v>
      </c>
      <c r="B5" s="10" t="s">
        <v>10</v>
      </c>
      <c r="C5" s="11">
        <v>143427.02000000002</v>
      </c>
      <c r="D5" s="15">
        <v>0</v>
      </c>
      <c r="E5" s="13">
        <f t="shared" si="0"/>
        <v>143427.02000000002</v>
      </c>
    </row>
    <row r="6" spans="1:10" ht="15" customHeight="1" x14ac:dyDescent="0.25">
      <c r="A6" s="9" t="s">
        <v>11</v>
      </c>
      <c r="B6" s="10" t="s">
        <v>12</v>
      </c>
      <c r="C6" s="11">
        <v>1525.56</v>
      </c>
      <c r="D6" s="11">
        <v>0</v>
      </c>
      <c r="E6" s="13">
        <f t="shared" si="0"/>
        <v>1525.56</v>
      </c>
    </row>
    <row r="7" spans="1:10" ht="15" customHeight="1" x14ac:dyDescent="0.25">
      <c r="A7" s="16" t="s">
        <v>13</v>
      </c>
      <c r="B7" s="10" t="s">
        <v>14</v>
      </c>
      <c r="C7" s="17">
        <f>C8+C13</f>
        <v>4953233.8658099994</v>
      </c>
      <c r="D7" s="17">
        <f>D8+D13</f>
        <v>0</v>
      </c>
      <c r="E7" s="18">
        <f t="shared" si="0"/>
        <v>4953233.8658099994</v>
      </c>
    </row>
    <row r="8" spans="1:10" ht="15" customHeight="1" x14ac:dyDescent="0.25">
      <c r="A8" s="9" t="s">
        <v>15</v>
      </c>
      <c r="B8" s="10" t="s">
        <v>16</v>
      </c>
      <c r="C8" s="11">
        <f>C9+C10+C11+C12</f>
        <v>4169701.2202599999</v>
      </c>
      <c r="D8" s="11">
        <f>D9+D10+D11+D12</f>
        <v>0</v>
      </c>
      <c r="E8" s="19">
        <f t="shared" si="0"/>
        <v>4169701.2202599999</v>
      </c>
    </row>
    <row r="9" spans="1:10" ht="15" customHeight="1" x14ac:dyDescent="0.25">
      <c r="A9" s="9" t="s">
        <v>17</v>
      </c>
      <c r="B9" s="10" t="s">
        <v>18</v>
      </c>
      <c r="C9" s="11">
        <v>61072</v>
      </c>
      <c r="D9" s="11">
        <v>0</v>
      </c>
      <c r="E9" s="19">
        <f t="shared" si="0"/>
        <v>61072</v>
      </c>
    </row>
    <row r="10" spans="1:10" ht="15" customHeight="1" x14ac:dyDescent="0.25">
      <c r="A10" s="9" t="s">
        <v>19</v>
      </c>
      <c r="B10" s="10" t="s">
        <v>16</v>
      </c>
      <c r="C10" s="11">
        <v>4072471.7502600001</v>
      </c>
      <c r="D10" s="11">
        <v>0</v>
      </c>
      <c r="E10" s="19">
        <f t="shared" si="0"/>
        <v>4072471.7502600001</v>
      </c>
    </row>
    <row r="11" spans="1:10" ht="15" customHeight="1" x14ac:dyDescent="0.25">
      <c r="A11" s="9" t="s">
        <v>20</v>
      </c>
      <c r="B11" s="10" t="s">
        <v>21</v>
      </c>
      <c r="C11" s="11">
        <v>10935.650000000001</v>
      </c>
      <c r="D11" s="11">
        <v>0</v>
      </c>
      <c r="E11" s="19">
        <f>SUM(C11:D11)</f>
        <v>10935.650000000001</v>
      </c>
    </row>
    <row r="12" spans="1:10" ht="15" customHeight="1" x14ac:dyDescent="0.25">
      <c r="A12" s="9" t="s">
        <v>22</v>
      </c>
      <c r="B12" s="10">
        <v>4121</v>
      </c>
      <c r="C12" s="11">
        <v>25221.82</v>
      </c>
      <c r="D12" s="11">
        <v>0</v>
      </c>
      <c r="E12" s="19">
        <f>SUM(C12:D12)</f>
        <v>25221.82</v>
      </c>
    </row>
    <row r="13" spans="1:10" ht="15" customHeight="1" x14ac:dyDescent="0.25">
      <c r="A13" s="9" t="s">
        <v>23</v>
      </c>
      <c r="B13" s="10" t="s">
        <v>24</v>
      </c>
      <c r="C13" s="11">
        <f>C14+C15+C16</f>
        <v>783532.64555000002</v>
      </c>
      <c r="D13" s="11">
        <f>D14+D15+D16</f>
        <v>0</v>
      </c>
      <c r="E13" s="19">
        <f t="shared" si="0"/>
        <v>783532.64555000002</v>
      </c>
    </row>
    <row r="14" spans="1:10" ht="15" customHeight="1" x14ac:dyDescent="0.25">
      <c r="A14" s="9" t="s">
        <v>25</v>
      </c>
      <c r="B14" s="10" t="s">
        <v>24</v>
      </c>
      <c r="C14" s="11">
        <v>775625.10554999998</v>
      </c>
      <c r="D14" s="11">
        <v>0</v>
      </c>
      <c r="E14" s="19">
        <f t="shared" si="0"/>
        <v>775625.10554999998</v>
      </c>
    </row>
    <row r="15" spans="1:10" ht="15" customHeight="1" x14ac:dyDescent="0.25">
      <c r="A15" s="9" t="s">
        <v>26</v>
      </c>
      <c r="B15" s="10">
        <v>4221</v>
      </c>
      <c r="C15" s="11">
        <v>6412.8700000000008</v>
      </c>
      <c r="D15" s="11">
        <v>0</v>
      </c>
      <c r="E15" s="19">
        <f>SUM(C15:D15)</f>
        <v>6412.8700000000008</v>
      </c>
    </row>
    <row r="16" spans="1:10" ht="15" customHeight="1" x14ac:dyDescent="0.25">
      <c r="A16" s="9" t="s">
        <v>27</v>
      </c>
      <c r="B16" s="10">
        <v>4232</v>
      </c>
      <c r="C16" s="11">
        <v>1494.67</v>
      </c>
      <c r="D16" s="11">
        <v>0</v>
      </c>
      <c r="E16" s="19">
        <f>SUM(C16:D16)</f>
        <v>1494.67</v>
      </c>
    </row>
    <row r="17" spans="1:5" ht="15" customHeight="1" x14ac:dyDescent="0.25">
      <c r="A17" s="16" t="s">
        <v>28</v>
      </c>
      <c r="B17" s="20" t="s">
        <v>29</v>
      </c>
      <c r="C17" s="17">
        <f>C3+C7</f>
        <v>7318326.8558099996</v>
      </c>
      <c r="D17" s="17">
        <f>D3+D7</f>
        <v>0</v>
      </c>
      <c r="E17" s="18">
        <f t="shared" si="0"/>
        <v>7318326.8558099996</v>
      </c>
    </row>
    <row r="18" spans="1:5" ht="15" customHeight="1" x14ac:dyDescent="0.25">
      <c r="A18" s="16" t="s">
        <v>30</v>
      </c>
      <c r="B18" s="20" t="s">
        <v>31</v>
      </c>
      <c r="C18" s="17">
        <f>SUM(C19:C22)</f>
        <v>999724.52</v>
      </c>
      <c r="D18" s="17">
        <f>SUM(D19:D22)</f>
        <v>0</v>
      </c>
      <c r="E18" s="18">
        <f t="shared" si="0"/>
        <v>999724.52</v>
      </c>
    </row>
    <row r="19" spans="1:5" ht="15" customHeight="1" x14ac:dyDescent="0.25">
      <c r="A19" s="9" t="s">
        <v>32</v>
      </c>
      <c r="B19" s="10" t="s">
        <v>33</v>
      </c>
      <c r="C19" s="11">
        <v>84875.51</v>
      </c>
      <c r="D19" s="11">
        <v>0</v>
      </c>
      <c r="E19" s="19">
        <f t="shared" si="0"/>
        <v>84875.51</v>
      </c>
    </row>
    <row r="20" spans="1:5" ht="15" customHeight="1" x14ac:dyDescent="0.25">
      <c r="A20" s="9" t="s">
        <v>34</v>
      </c>
      <c r="B20" s="10">
        <v>8115</v>
      </c>
      <c r="C20" s="11">
        <v>1011724.01</v>
      </c>
      <c r="D20" s="11">
        <v>0</v>
      </c>
      <c r="E20" s="19">
        <f>SUM(C20:D20)</f>
        <v>1011724.01</v>
      </c>
    </row>
    <row r="21" spans="1:5" ht="15" customHeight="1" x14ac:dyDescent="0.25">
      <c r="A21" s="9" t="s">
        <v>35</v>
      </c>
      <c r="B21" s="10">
        <v>8123</v>
      </c>
      <c r="C21" s="11">
        <v>0</v>
      </c>
      <c r="D21" s="11">
        <v>0</v>
      </c>
      <c r="E21" s="19">
        <f>C21+D21</f>
        <v>0</v>
      </c>
    </row>
    <row r="22" spans="1:5" ht="15" customHeight="1" thickBot="1" x14ac:dyDescent="0.3">
      <c r="A22" s="21" t="s">
        <v>36</v>
      </c>
      <c r="B22" s="22">
        <v>-8124</v>
      </c>
      <c r="C22" s="23">
        <v>-96875</v>
      </c>
      <c r="D22" s="23">
        <v>0</v>
      </c>
      <c r="E22" s="24">
        <f>C22+D22</f>
        <v>-96875</v>
      </c>
    </row>
    <row r="23" spans="1:5" ht="15" customHeight="1" thickBot="1" x14ac:dyDescent="0.3">
      <c r="A23" s="25" t="s">
        <v>37</v>
      </c>
      <c r="B23" s="26"/>
      <c r="C23" s="27">
        <f>C3+C7+C18</f>
        <v>8318051.3758099992</v>
      </c>
      <c r="D23" s="27">
        <f>D17+D18</f>
        <v>0</v>
      </c>
      <c r="E23" s="28">
        <f t="shared" si="0"/>
        <v>8318051.3758099992</v>
      </c>
    </row>
    <row r="24" spans="1:5" ht="15.75" thickBot="1" x14ac:dyDescent="0.3">
      <c r="A24" s="244" t="s">
        <v>38</v>
      </c>
      <c r="B24" s="244"/>
      <c r="C24" s="29"/>
      <c r="D24" s="29"/>
      <c r="E24" s="30" t="s">
        <v>1</v>
      </c>
    </row>
    <row r="25" spans="1:5" ht="24.75" thickBot="1" x14ac:dyDescent="0.3">
      <c r="A25" s="2" t="s">
        <v>39</v>
      </c>
      <c r="B25" s="3" t="s">
        <v>40</v>
      </c>
      <c r="C25" s="4" t="s">
        <v>4</v>
      </c>
      <c r="D25" s="4" t="s">
        <v>62</v>
      </c>
      <c r="E25" s="4" t="s">
        <v>4</v>
      </c>
    </row>
    <row r="26" spans="1:5" ht="15" customHeight="1" x14ac:dyDescent="0.3">
      <c r="A26" s="31" t="s">
        <v>41</v>
      </c>
      <c r="B26" s="32" t="s">
        <v>42</v>
      </c>
      <c r="C26" s="15">
        <v>26192.5</v>
      </c>
      <c r="D26" s="15">
        <v>0</v>
      </c>
      <c r="E26" s="33">
        <f>C26+D26</f>
        <v>26192.5</v>
      </c>
    </row>
    <row r="27" spans="1:5" ht="15" customHeight="1" x14ac:dyDescent="0.25">
      <c r="A27" s="34" t="s">
        <v>43</v>
      </c>
      <c r="B27" s="10" t="s">
        <v>42</v>
      </c>
      <c r="C27" s="11">
        <v>242789.92</v>
      </c>
      <c r="D27" s="15">
        <v>0</v>
      </c>
      <c r="E27" s="33">
        <f t="shared" ref="E27:E41" si="1">C27+D27</f>
        <v>242789.92</v>
      </c>
    </row>
    <row r="28" spans="1:5" ht="15" customHeight="1" x14ac:dyDescent="0.25">
      <c r="A28" s="34" t="s">
        <v>44</v>
      </c>
      <c r="B28" s="10" t="s">
        <v>42</v>
      </c>
      <c r="C28" s="11">
        <v>882990.86</v>
      </c>
      <c r="D28" s="15">
        <v>0</v>
      </c>
      <c r="E28" s="33">
        <f t="shared" si="1"/>
        <v>882990.86</v>
      </c>
    </row>
    <row r="29" spans="1:5" ht="15" customHeight="1" x14ac:dyDescent="0.25">
      <c r="A29" s="34" t="s">
        <v>45</v>
      </c>
      <c r="B29" s="10" t="s">
        <v>42</v>
      </c>
      <c r="C29" s="11">
        <v>653719.35000000009</v>
      </c>
      <c r="D29" s="15">
        <v>0</v>
      </c>
      <c r="E29" s="33">
        <f t="shared" si="1"/>
        <v>653719.35000000009</v>
      </c>
    </row>
    <row r="30" spans="1:5" ht="15" customHeight="1" x14ac:dyDescent="0.25">
      <c r="A30" s="34" t="s">
        <v>46</v>
      </c>
      <c r="B30" s="10" t="s">
        <v>42</v>
      </c>
      <c r="C30" s="11">
        <v>3646159.4899999998</v>
      </c>
      <c r="D30" s="15">
        <v>0</v>
      </c>
      <c r="E30" s="33">
        <f>C30+D30</f>
        <v>3646159.4899999998</v>
      </c>
    </row>
    <row r="31" spans="1:5" ht="15" customHeight="1" x14ac:dyDescent="0.3">
      <c r="A31" s="34" t="s">
        <v>47</v>
      </c>
      <c r="B31" s="10" t="s">
        <v>48</v>
      </c>
      <c r="C31" s="11">
        <v>452729.35999999993</v>
      </c>
      <c r="D31" s="15">
        <v>0</v>
      </c>
      <c r="E31" s="33">
        <f t="shared" si="1"/>
        <v>452729.35999999993</v>
      </c>
    </row>
    <row r="32" spans="1:5" ht="15" customHeight="1" x14ac:dyDescent="0.25">
      <c r="A32" s="34" t="s">
        <v>49</v>
      </c>
      <c r="B32" s="10" t="s">
        <v>42</v>
      </c>
      <c r="C32" s="11">
        <v>82487.759999999995</v>
      </c>
      <c r="D32" s="15">
        <v>0</v>
      </c>
      <c r="E32" s="33">
        <f t="shared" si="1"/>
        <v>82487.759999999995</v>
      </c>
    </row>
    <row r="33" spans="1:5" ht="15" customHeight="1" x14ac:dyDescent="0.25">
      <c r="A33" s="34" t="s">
        <v>50</v>
      </c>
      <c r="B33" s="10" t="s">
        <v>51</v>
      </c>
      <c r="C33" s="11">
        <v>941821.35999999987</v>
      </c>
      <c r="D33" s="15">
        <v>0</v>
      </c>
      <c r="E33" s="33">
        <f t="shared" si="1"/>
        <v>941821.35999999987</v>
      </c>
    </row>
    <row r="34" spans="1:5" ht="15" customHeight="1" x14ac:dyDescent="0.25">
      <c r="A34" s="34" t="s">
        <v>52</v>
      </c>
      <c r="B34" s="10" t="s">
        <v>51</v>
      </c>
      <c r="C34" s="11">
        <v>0</v>
      </c>
      <c r="D34" s="15">
        <v>0</v>
      </c>
      <c r="E34" s="33">
        <f t="shared" si="1"/>
        <v>0</v>
      </c>
    </row>
    <row r="35" spans="1:5" ht="15" customHeight="1" x14ac:dyDescent="0.3">
      <c r="A35" s="34" t="s">
        <v>53</v>
      </c>
      <c r="B35" s="10" t="s">
        <v>48</v>
      </c>
      <c r="C35" s="11">
        <v>1169844.1399999997</v>
      </c>
      <c r="D35" s="15">
        <v>0</v>
      </c>
      <c r="E35" s="33">
        <f t="shared" si="1"/>
        <v>1169844.1399999997</v>
      </c>
    </row>
    <row r="36" spans="1:5" ht="15" customHeight="1" x14ac:dyDescent="0.25">
      <c r="A36" s="34" t="s">
        <v>54</v>
      </c>
      <c r="B36" s="10" t="s">
        <v>48</v>
      </c>
      <c r="C36" s="11">
        <v>22000</v>
      </c>
      <c r="D36" s="15">
        <v>0</v>
      </c>
      <c r="E36" s="33">
        <f t="shared" si="1"/>
        <v>22000</v>
      </c>
    </row>
    <row r="37" spans="1:5" ht="15" customHeight="1" x14ac:dyDescent="0.25">
      <c r="A37" s="34" t="s">
        <v>55</v>
      </c>
      <c r="B37" s="10" t="s">
        <v>42</v>
      </c>
      <c r="C37" s="11">
        <v>5434.02</v>
      </c>
      <c r="D37" s="15">
        <v>0</v>
      </c>
      <c r="E37" s="33">
        <f t="shared" si="1"/>
        <v>5434.02</v>
      </c>
    </row>
    <row r="38" spans="1:5" ht="15" customHeight="1" x14ac:dyDescent="0.25">
      <c r="A38" s="34" t="s">
        <v>56</v>
      </c>
      <c r="B38" s="10" t="s">
        <v>48</v>
      </c>
      <c r="C38" s="11">
        <v>108923.1</v>
      </c>
      <c r="D38" s="15">
        <v>0</v>
      </c>
      <c r="E38" s="33">
        <f>C38+D38</f>
        <v>108923.1</v>
      </c>
    </row>
    <row r="39" spans="1:5" ht="15" customHeight="1" x14ac:dyDescent="0.25">
      <c r="A39" s="34" t="s">
        <v>57</v>
      </c>
      <c r="B39" s="10" t="s">
        <v>48</v>
      </c>
      <c r="C39" s="11">
        <v>5317.28</v>
      </c>
      <c r="D39" s="15">
        <v>0</v>
      </c>
      <c r="E39" s="33">
        <f t="shared" si="1"/>
        <v>5317.28</v>
      </c>
    </row>
    <row r="40" spans="1:5" ht="15" customHeight="1" x14ac:dyDescent="0.3">
      <c r="A40" s="34" t="s">
        <v>58</v>
      </c>
      <c r="B40" s="10" t="s">
        <v>48</v>
      </c>
      <c r="C40" s="11">
        <v>73602.25</v>
      </c>
      <c r="D40" s="15">
        <v>0</v>
      </c>
      <c r="E40" s="33">
        <f t="shared" si="1"/>
        <v>73602.25</v>
      </c>
    </row>
    <row r="41" spans="1:5" ht="15" customHeight="1" thickBot="1" x14ac:dyDescent="0.3">
      <c r="A41" s="34" t="s">
        <v>59</v>
      </c>
      <c r="B41" s="10" t="s">
        <v>48</v>
      </c>
      <c r="C41" s="11">
        <v>4039.9870000000001</v>
      </c>
      <c r="D41" s="15">
        <v>0</v>
      </c>
      <c r="E41" s="33">
        <f t="shared" si="1"/>
        <v>4039.9870000000001</v>
      </c>
    </row>
    <row r="42" spans="1:5" ht="15" customHeight="1" thickBot="1" x14ac:dyDescent="0.3">
      <c r="A42" s="35" t="s">
        <v>60</v>
      </c>
      <c r="B42" s="26"/>
      <c r="C42" s="27">
        <f>C26+C27+C28+C29+C30+C31+C32+C33+C34+C35+C36+C37+C38+C39+C40+C41</f>
        <v>8318051.3769999985</v>
      </c>
      <c r="D42" s="27">
        <f>SUM(D26:D41)</f>
        <v>0</v>
      </c>
      <c r="E42" s="28">
        <f>SUM(E26:E41)</f>
        <v>8318051.3769999985</v>
      </c>
    </row>
    <row r="43" spans="1:5" ht="14.45" x14ac:dyDescent="0.3">
      <c r="C43" s="14"/>
      <c r="E43" s="14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2015-08-26T09:42:42Z</dcterms:created>
  <dcterms:modified xsi:type="dcterms:W3CDTF">2015-09-14T06:32:00Z</dcterms:modified>
</cp:coreProperties>
</file>