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2"/>
  </bookViews>
  <sheets>
    <sheet name="Bilance PaV" sheetId="1" r:id="rId1"/>
    <sheet name="1405" sheetId="2" r:id="rId2"/>
    <sheet name="2305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<sst xmlns="http://schemas.openxmlformats.org/spreadsheetml/2006/main" count="292" uniqueCount="143">
  <si>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</si>
  <si>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</si>
  <si>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</si>
  <si>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</si>
  <si>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</si>
  <si>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</si>
  <si>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</si>
  <si>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</si>
  <si>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</si>
  <si>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</si>
  <si>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</si>
  <si>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</si>
  <si>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</si>
  <si>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</si>
  <si>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</si>
  <si>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</si>
  <si>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</si>
  <si>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</si>
  <si>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</si>
  <si>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</si>
  <si>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</si>
  <si>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</si>
  <si>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</si>
  <si>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</si>
  <si>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</si>
  <si>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</si>
  <si>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</si>
  <si>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</si>
  <si>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</si>
  <si>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</si>
  <si>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</si>
  <si>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</si>
  <si>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</si>
  <si>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</si>
  <si>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</si>
  <si>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</si>
  <si>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</si>
  <si>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</si>
  <si>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</si>
  <si>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</si>
  <si>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</si>
  <si>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</si>
  <si>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</si>
  <si>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</si>
  <si>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</si>
  <si>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</si>
  <si>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</si>
  <si>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</si>
  <si>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</si>
  <si>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</si>
  <si>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</si>
  <si>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</si>
  <si>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</si>
  <si>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</si>
  <si>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</si>
  <si>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tis.Kč</t>
  </si>
  <si>
    <t>uk.</t>
  </si>
  <si>
    <t>č.a.</t>
  </si>
  <si>
    <t>§</t>
  </si>
  <si>
    <t>UZ</t>
  </si>
  <si>
    <t>S P O L U F I N A N C O V Á N Í   E U</t>
  </si>
  <si>
    <t>x</t>
  </si>
  <si>
    <t>Běžné a kapitálové výdaje odboru - celkem</t>
  </si>
  <si>
    <t>SU</t>
  </si>
  <si>
    <t>00000000</t>
  </si>
  <si>
    <t>Zdrojová část rozpočtu LK 2016</t>
  </si>
  <si>
    <t xml:space="preserve">schválený rozpočet </t>
  </si>
  <si>
    <t xml:space="preserve">upravený rozpočet </t>
  </si>
  <si>
    <t>1. Zapojení fondů z r. 2015</t>
  </si>
  <si>
    <t>2. Zapojení  zákl.běžného účtu z r. 2015</t>
  </si>
  <si>
    <t>Výdajová část rozpočtu LK 2016</t>
  </si>
  <si>
    <t>Kap.912-účelové příspěvky PO</t>
  </si>
  <si>
    <t>Kap.919-Pokladní správa</t>
  </si>
  <si>
    <t>SR 2016</t>
  </si>
  <si>
    <t>UR 2016</t>
  </si>
  <si>
    <t>ostatní osobní výdaje</t>
  </si>
  <si>
    <t>tis. Kč</t>
  </si>
  <si>
    <t>91405 - P Ů S O B N O S T I</t>
  </si>
  <si>
    <t>Běžné (neinvestiční) výdaje resortu celkem</t>
  </si>
  <si>
    <t>DU</t>
  </si>
  <si>
    <t>Sociální práce</t>
  </si>
  <si>
    <t>RU</t>
  </si>
  <si>
    <t>051500</t>
  </si>
  <si>
    <t>0000</t>
  </si>
  <si>
    <t>Metodická pomoc obcím III, II, I</t>
  </si>
  <si>
    <t>nákup ostatních služeb</t>
  </si>
  <si>
    <t>pohoštění</t>
  </si>
  <si>
    <t>Sociálně-právní ochrana</t>
  </si>
  <si>
    <t>052000</t>
  </si>
  <si>
    <t>Metodická a právní činnost</t>
  </si>
  <si>
    <t>nákup materiálu</t>
  </si>
  <si>
    <t>052300</t>
  </si>
  <si>
    <t xml:space="preserve">Krajská setkání pěstounů </t>
  </si>
  <si>
    <t>poštovné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</si>
  <si>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</si>
  <si>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</si>
  <si>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</si>
  <si>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</si>
  <si>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</si>
  <si>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poskytnuté neinvestiční příspěvky a náhrady</t>
  </si>
  <si>
    <t>052500</t>
  </si>
  <si>
    <t>Zabezpečení psychologických posudků pro náhradní rodinnou péči</t>
  </si>
  <si>
    <t>052800</t>
  </si>
  <si>
    <t>Rodinná politika</t>
  </si>
  <si>
    <t>Romský koordinátor</t>
  </si>
  <si>
    <t>053000</t>
  </si>
  <si>
    <t>Metodická činnost romského koordinátora</t>
  </si>
  <si>
    <t xml:space="preserve">Sociální služby </t>
  </si>
  <si>
    <t>054000</t>
  </si>
  <si>
    <t>Metodické vedení sociálních služeb</t>
  </si>
  <si>
    <t>konzultační,poradenské a právní služby</t>
  </si>
  <si>
    <t>054400</t>
  </si>
  <si>
    <t>Veletrh sociálních služeb</t>
  </si>
  <si>
    <t>nájemné</t>
  </si>
  <si>
    <t>054600</t>
  </si>
  <si>
    <t>Katalog poskytovatelů sociálních služeb</t>
  </si>
  <si>
    <t>Zpracování odborných posudků</t>
  </si>
  <si>
    <t>055000</t>
  </si>
  <si>
    <t>Sociální služby - odborné posudky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</si>
  <si>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</si>
  <si>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</si>
  <si>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</si>
  <si>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</si>
  <si>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</si>
  <si>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056100</t>
  </si>
  <si>
    <t>Datové centrum</t>
  </si>
  <si>
    <t xml:space="preserve">zpracování dat a služby související s informačními 
a komunikačními technologiemi  </t>
  </si>
  <si>
    <t>Činnost protidrogového koordinátora</t>
  </si>
  <si>
    <t>057000</t>
  </si>
  <si>
    <t>Protidrogová politika</t>
  </si>
  <si>
    <t xml:space="preserve">                                                                       05 - Odbor sociálních věcí</t>
  </si>
  <si>
    <t xml:space="preserve">                                                                     Kapitola 914 05 - Působnosti</t>
  </si>
  <si>
    <t>05 - Odbor sociálních věcí</t>
  </si>
  <si>
    <t>Kapitola 923 05 - Spolufinancování EU</t>
  </si>
  <si>
    <t>Změna rozpočtu - rozpočtové opatření č. 2/16</t>
  </si>
  <si>
    <t>příloha č. 1 k ZR-RO č. 2/16</t>
  </si>
  <si>
    <t>ZR-RO č. 2/16</t>
  </si>
  <si>
    <t>ZR-RO              č. 2/16</t>
  </si>
  <si>
    <t>ZR-RO               č. 2/16</t>
  </si>
  <si>
    <t xml:space="preserve"> 0560002 </t>
  </si>
  <si>
    <t xml:space="preserve">      příloha č. 1 k ZR-RO č. 2/16</t>
  </si>
  <si>
    <t xml:space="preserve">  Změna rozpočtu - rozpočtové opatření č. 2/16</t>
  </si>
  <si>
    <t>Podpora a rozvoj sociálních služeb v komunitě pro osoby se zdravotním postižením v LK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</si>
</sst>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\2\5\6\4\1\1\4\3\3"/>
    <numFmt numFmtId="167" formatCode="0\2\5\6\5\8\1\4\3\7"/>
    <numFmt numFmtId="168" formatCode="0\2\5\6\5\6\1\4\4\2"/>
    <numFmt numFmtId="169" formatCode="0\2\5\6\5\9\1\4\3\7"/>
    <numFmt numFmtId="170" formatCode="#,##0.00000"/>
    <numFmt numFmtId="171" formatCode="#,##0.000\ _K_č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2" applyFont="1" applyFill="1" applyAlignment="1">
      <alignment horizontal="center" vertical="center" wrapText="1"/>
      <protection/>
    </xf>
    <xf numFmtId="1" fontId="0" fillId="0" borderId="0" xfId="52" applyNumberFormat="1" applyFont="1" applyFill="1" applyAlignment="1">
      <alignment vertical="center" wrapText="1"/>
      <protection/>
    </xf>
    <xf numFmtId="49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vertical="center" wrapText="1"/>
      <protection/>
    </xf>
    <xf numFmtId="4" fontId="0" fillId="0" borderId="0" xfId="52" applyNumberFormat="1" applyFont="1" applyFill="1" applyAlignment="1">
      <alignment vertical="center" wrapText="1"/>
      <protection/>
    </xf>
    <xf numFmtId="4" fontId="0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0" fillId="0" borderId="0" xfId="53" applyFont="1" applyFill="1" applyAlignment="1">
      <alignment horizontal="center" vertical="center" wrapText="1"/>
      <protection/>
    </xf>
    <xf numFmtId="1" fontId="0" fillId="0" borderId="0" xfId="53" applyNumberFormat="1" applyFont="1" applyFill="1" applyAlignment="1">
      <alignment vertical="center" wrapText="1"/>
      <protection/>
    </xf>
    <xf numFmtId="49" fontId="0" fillId="0" borderId="0" xfId="53" applyNumberFormat="1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4" fontId="0" fillId="0" borderId="0" xfId="53" applyNumberFormat="1" applyFont="1" applyFill="1" applyAlignment="1">
      <alignment vertical="center" wrapText="1"/>
      <protection/>
    </xf>
    <xf numFmtId="3" fontId="14" fillId="0" borderId="0" xfId="53" applyNumberFormat="1" applyFont="1" applyAlignment="1">
      <alignment horizontal="center" vertical="center"/>
      <protection/>
    </xf>
    <xf numFmtId="0" fontId="14" fillId="0" borderId="19" xfId="53" applyFont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center" vertical="center" wrapText="1"/>
      <protection/>
    </xf>
    <xf numFmtId="49" fontId="14" fillId="0" borderId="20" xfId="53" applyNumberFormat="1" applyFont="1" applyBorder="1" applyAlignment="1">
      <alignment horizontal="center" vertical="center" wrapText="1"/>
      <protection/>
    </xf>
    <xf numFmtId="0" fontId="14" fillId="34" borderId="20" xfId="53" applyFont="1" applyFill="1" applyBorder="1" applyAlignment="1">
      <alignment horizontal="center" vertical="center" wrapText="1"/>
      <protection/>
    </xf>
    <xf numFmtId="165" fontId="14" fillId="0" borderId="23" xfId="50" applyNumberFormat="1" applyFont="1" applyFill="1" applyBorder="1" applyAlignment="1">
      <alignment horizontal="center" vertical="center"/>
      <protection/>
    </xf>
    <xf numFmtId="165" fontId="14" fillId="0" borderId="20" xfId="49" applyNumberFormat="1" applyFont="1" applyBorder="1" applyAlignment="1">
      <alignment horizontal="center" vertical="center"/>
      <protection/>
    </xf>
    <xf numFmtId="165" fontId="14" fillId="0" borderId="24" xfId="50" applyNumberFormat="1" applyFont="1" applyBorder="1" applyAlignment="1">
      <alignment horizontal="center" vertical="center" wrapText="1"/>
      <protection/>
    </xf>
    <xf numFmtId="0" fontId="18" fillId="34" borderId="25" xfId="53" applyFont="1" applyFill="1" applyBorder="1" applyAlignment="1">
      <alignment horizontal="center" vertical="center" wrapText="1"/>
      <protection/>
    </xf>
    <xf numFmtId="49" fontId="18" fillId="34" borderId="25" xfId="53" applyNumberFormat="1" applyFont="1" applyFill="1" applyBorder="1" applyAlignment="1">
      <alignment horizontal="center" vertical="center" wrapText="1"/>
      <protection/>
    </xf>
    <xf numFmtId="0" fontId="18" fillId="34" borderId="25" xfId="53" applyFont="1" applyFill="1" applyBorder="1" applyAlignment="1">
      <alignment horizontal="left" vertical="center" wrapText="1"/>
      <protection/>
    </xf>
    <xf numFmtId="0" fontId="17" fillId="0" borderId="26" xfId="53" applyFont="1" applyFill="1" applyBorder="1" applyAlignment="1">
      <alignment horizontal="center" vertical="center" wrapText="1"/>
      <protection/>
    </xf>
    <xf numFmtId="0" fontId="8" fillId="0" borderId="0" xfId="52" applyAlignment="1">
      <alignment vertical="center"/>
      <protection/>
    </xf>
    <xf numFmtId="0" fontId="19" fillId="0" borderId="0" xfId="53" applyFont="1" applyAlignment="1">
      <alignment horizontal="center" vertical="center"/>
      <protection/>
    </xf>
    <xf numFmtId="0" fontId="15" fillId="0" borderId="27" xfId="53" applyFont="1" applyBorder="1" applyAlignment="1">
      <alignment horizontal="center" vertical="center" wrapText="1"/>
      <protection/>
    </xf>
    <xf numFmtId="0" fontId="15" fillId="34" borderId="28" xfId="53" applyFont="1" applyFill="1" applyBorder="1" applyAlignment="1">
      <alignment horizontal="center" vertical="center" wrapText="1"/>
      <protection/>
    </xf>
    <xf numFmtId="0" fontId="15" fillId="34" borderId="28" xfId="53" applyFont="1" applyFill="1" applyBorder="1" applyAlignment="1">
      <alignment horizontal="center" vertical="center" wrapText="1"/>
      <protection/>
    </xf>
    <xf numFmtId="49" fontId="15" fillId="34" borderId="28" xfId="53" applyNumberFormat="1" applyFont="1" applyFill="1" applyBorder="1" applyAlignment="1">
      <alignment horizontal="center" vertical="center" wrapText="1"/>
      <protection/>
    </xf>
    <xf numFmtId="0" fontId="16" fillId="34" borderId="28" xfId="51" applyFont="1" applyFill="1" applyBorder="1" applyAlignment="1">
      <alignment vertical="center" wrapText="1"/>
      <protection/>
    </xf>
    <xf numFmtId="4" fontId="15" fillId="0" borderId="28" xfId="53" applyNumberFormat="1" applyFont="1" applyFill="1" applyBorder="1" applyAlignment="1">
      <alignment horizontal="center" vertical="center" wrapText="1"/>
      <protection/>
    </xf>
    <xf numFmtId="4" fontId="15" fillId="34" borderId="28" xfId="53" applyNumberFormat="1" applyFont="1" applyFill="1" applyBorder="1" applyAlignment="1">
      <alignment horizontal="center" vertical="center" wrapText="1"/>
      <protection/>
    </xf>
    <xf numFmtId="4" fontId="15" fillId="34" borderId="29" xfId="53" applyNumberFormat="1" applyFont="1" applyFill="1" applyBorder="1" applyAlignment="1">
      <alignment horizontal="center" vertical="center" wrapText="1"/>
      <protection/>
    </xf>
    <xf numFmtId="4" fontId="12" fillId="34" borderId="25" xfId="53" applyNumberFormat="1" applyFont="1" applyFill="1" applyBorder="1" applyAlignment="1">
      <alignment horizontal="center" vertical="center" wrapText="1"/>
      <protection/>
    </xf>
    <xf numFmtId="4" fontId="18" fillId="34" borderId="30" xfId="53" applyNumberFormat="1" applyFont="1" applyFill="1" applyBorder="1" applyAlignment="1">
      <alignment horizontal="center" vertical="center"/>
      <protection/>
    </xf>
    <xf numFmtId="4" fontId="12" fillId="34" borderId="31" xfId="53" applyNumberFormat="1" applyFont="1" applyFill="1" applyBorder="1" applyAlignment="1">
      <alignment horizontal="center" vertical="center" wrapText="1"/>
      <protection/>
    </xf>
    <xf numFmtId="0" fontId="0" fillId="0" borderId="0" xfId="47" applyBorder="1">
      <alignment/>
      <protection/>
    </xf>
    <xf numFmtId="0" fontId="0" fillId="0" borderId="0" xfId="47">
      <alignment/>
      <protection/>
    </xf>
    <xf numFmtId="0" fontId="14" fillId="0" borderId="0" xfId="47" applyFont="1" applyAlignment="1">
      <alignment horizontal="center"/>
      <protection/>
    </xf>
    <xf numFmtId="0" fontId="14" fillId="0" borderId="32" xfId="54" applyFont="1" applyFill="1" applyBorder="1" applyAlignment="1">
      <alignment horizontal="center" vertical="center"/>
      <protection/>
    </xf>
    <xf numFmtId="0" fontId="14" fillId="0" borderId="33" xfId="54" applyFont="1" applyFill="1" applyBorder="1" applyAlignment="1">
      <alignment horizontal="center" vertical="center"/>
      <protection/>
    </xf>
    <xf numFmtId="0" fontId="14" fillId="0" borderId="20" xfId="54" applyFont="1" applyFill="1" applyBorder="1" applyAlignment="1">
      <alignment horizontal="center" vertical="center"/>
      <protection/>
    </xf>
    <xf numFmtId="0" fontId="14" fillId="0" borderId="20" xfId="54" applyFont="1" applyFill="1" applyBorder="1" applyAlignment="1">
      <alignment horizontal="left" vertical="center"/>
      <protection/>
    </xf>
    <xf numFmtId="0" fontId="15" fillId="0" borderId="27" xfId="54" applyFont="1" applyFill="1" applyBorder="1" applyAlignment="1">
      <alignment horizontal="center" vertical="center"/>
      <protection/>
    </xf>
    <xf numFmtId="0" fontId="15" fillId="0" borderId="28" xfId="54" applyFont="1" applyFill="1" applyBorder="1" applyAlignment="1">
      <alignment horizontal="center" vertical="center"/>
      <protection/>
    </xf>
    <xf numFmtId="0" fontId="15" fillId="0" borderId="34" xfId="54" applyFont="1" applyBorder="1" applyAlignment="1">
      <alignment horizontal="center" vertical="center"/>
      <protection/>
    </xf>
    <xf numFmtId="0" fontId="15" fillId="0" borderId="28" xfId="54" applyFont="1" applyFill="1" applyBorder="1" applyAlignment="1">
      <alignment vertical="center"/>
      <protection/>
    </xf>
    <xf numFmtId="0" fontId="14" fillId="0" borderId="10" xfId="54" applyFont="1" applyFill="1" applyBorder="1" applyAlignment="1">
      <alignment horizontal="center" vertical="center"/>
      <protection/>
    </xf>
    <xf numFmtId="49" fontId="14" fillId="0" borderId="35" xfId="54" applyNumberFormat="1" applyFont="1" applyFill="1" applyBorder="1" applyAlignment="1">
      <alignment horizontal="center" vertical="center"/>
      <protection/>
    </xf>
    <xf numFmtId="49" fontId="14" fillId="0" borderId="36" xfId="54" applyNumberFormat="1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35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vertical="center"/>
      <protection/>
    </xf>
    <xf numFmtId="0" fontId="18" fillId="0" borderId="13" xfId="54" applyFont="1" applyFill="1" applyBorder="1" applyAlignment="1">
      <alignment horizontal="center" vertical="center"/>
      <protection/>
    </xf>
    <xf numFmtId="49" fontId="18" fillId="0" borderId="37" xfId="54" applyNumberFormat="1" applyFont="1" applyFill="1" applyBorder="1" applyAlignment="1">
      <alignment horizontal="center" vertical="center"/>
      <protection/>
    </xf>
    <xf numFmtId="49" fontId="18" fillId="0" borderId="38" xfId="54" applyNumberFormat="1" applyFont="1" applyFill="1" applyBorder="1" applyAlignment="1">
      <alignment horizontal="center" vertical="center"/>
      <protection/>
    </xf>
    <xf numFmtId="0" fontId="18" fillId="0" borderId="14" xfId="54" applyFont="1" applyFill="1" applyBorder="1" applyAlignment="1">
      <alignment horizontal="center" vertical="center"/>
      <protection/>
    </xf>
    <xf numFmtId="0" fontId="18" fillId="0" borderId="37" xfId="54" applyFont="1" applyBorder="1" applyAlignment="1">
      <alignment horizontal="center" vertical="center"/>
      <protection/>
    </xf>
    <xf numFmtId="0" fontId="18" fillId="0" borderId="14" xfId="54" applyFont="1" applyBorder="1" applyAlignment="1">
      <alignment vertical="center"/>
      <protection/>
    </xf>
    <xf numFmtId="0" fontId="15" fillId="0" borderId="27" xfId="54" applyFont="1" applyBorder="1" applyAlignment="1">
      <alignment horizontal="center" vertical="center"/>
      <protection/>
    </xf>
    <xf numFmtId="0" fontId="15" fillId="0" borderId="28" xfId="54" applyFont="1" applyBorder="1" applyAlignment="1">
      <alignment vertical="center"/>
      <protection/>
    </xf>
    <xf numFmtId="0" fontId="14" fillId="0" borderId="10" xfId="54" applyFont="1" applyBorder="1" applyAlignment="1">
      <alignment horizontal="center" vertical="center"/>
      <protection/>
    </xf>
    <xf numFmtId="49" fontId="14" fillId="0" borderId="38" xfId="54" applyNumberFormat="1" applyFont="1" applyFill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49" fontId="18" fillId="0" borderId="37" xfId="54" applyNumberFormat="1" applyFont="1" applyBorder="1" applyAlignment="1">
      <alignment horizontal="center" vertical="center"/>
      <protection/>
    </xf>
    <xf numFmtId="0" fontId="18" fillId="0" borderId="14" xfId="54" applyFont="1" applyFill="1" applyBorder="1" applyAlignment="1">
      <alignment vertical="center"/>
      <protection/>
    </xf>
    <xf numFmtId="0" fontId="14" fillId="0" borderId="35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vertical="center"/>
      <protection/>
    </xf>
    <xf numFmtId="0" fontId="14" fillId="0" borderId="13" xfId="54" applyFont="1" applyBorder="1" applyAlignment="1">
      <alignment horizontal="center" vertical="center"/>
      <protection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35" xfId="54" applyFont="1" applyFill="1" applyBorder="1" applyAlignment="1">
      <alignment horizontal="center" vertical="center"/>
      <protection/>
    </xf>
    <xf numFmtId="0" fontId="18" fillId="0" borderId="35" xfId="54" applyFont="1" applyFill="1" applyBorder="1" applyAlignment="1">
      <alignment vertical="center"/>
      <protection/>
    </xf>
    <xf numFmtId="0" fontId="18" fillId="0" borderId="37" xfId="54" applyFont="1" applyFill="1" applyBorder="1" applyAlignment="1">
      <alignment vertical="center"/>
      <protection/>
    </xf>
    <xf numFmtId="49" fontId="14" fillId="0" borderId="37" xfId="54" applyNumberFormat="1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vertical="center" wrapText="1"/>
      <protection/>
    </xf>
    <xf numFmtId="0" fontId="14" fillId="0" borderId="39" xfId="54" applyFont="1" applyBorder="1" applyAlignment="1">
      <alignment horizontal="center" vertical="center"/>
      <protection/>
    </xf>
    <xf numFmtId="49" fontId="14" fillId="0" borderId="40" xfId="54" applyNumberFormat="1" applyFont="1" applyFill="1" applyBorder="1" applyAlignment="1">
      <alignment horizontal="center" vertical="center"/>
      <protection/>
    </xf>
    <xf numFmtId="0" fontId="15" fillId="35" borderId="27" xfId="54" applyFont="1" applyFill="1" applyBorder="1" applyAlignment="1">
      <alignment horizontal="center" vertical="center"/>
      <protection/>
    </xf>
    <xf numFmtId="0" fontId="15" fillId="35" borderId="28" xfId="54" applyFont="1" applyFill="1" applyBorder="1" applyAlignment="1">
      <alignment horizontal="center" vertical="center"/>
      <protection/>
    </xf>
    <xf numFmtId="0" fontId="15" fillId="35" borderId="34" xfId="54" applyFont="1" applyFill="1" applyBorder="1" applyAlignment="1">
      <alignment horizontal="center" vertical="center"/>
      <protection/>
    </xf>
    <xf numFmtId="0" fontId="15" fillId="35" borderId="28" xfId="54" applyFont="1" applyFill="1" applyBorder="1" applyAlignment="1">
      <alignment vertical="center"/>
      <protection/>
    </xf>
    <xf numFmtId="0" fontId="14" fillId="35" borderId="10" xfId="54" applyFont="1" applyFill="1" applyBorder="1" applyAlignment="1">
      <alignment horizontal="center" vertical="center"/>
      <protection/>
    </xf>
    <xf numFmtId="49" fontId="14" fillId="35" borderId="35" xfId="54" applyNumberFormat="1" applyFont="1" applyFill="1" applyBorder="1" applyAlignment="1">
      <alignment horizontal="center" vertical="center"/>
      <protection/>
    </xf>
    <xf numFmtId="49" fontId="14" fillId="35" borderId="36" xfId="54" applyNumberFormat="1" applyFont="1" applyFill="1" applyBorder="1" applyAlignment="1">
      <alignment horizontal="center" vertical="center"/>
      <protection/>
    </xf>
    <xf numFmtId="0" fontId="14" fillId="35" borderId="11" xfId="54" applyFont="1" applyFill="1" applyBorder="1" applyAlignment="1">
      <alignment horizontal="center" vertical="center"/>
      <protection/>
    </xf>
    <xf numFmtId="0" fontId="14" fillId="35" borderId="35" xfId="54" applyFont="1" applyFill="1" applyBorder="1" applyAlignment="1">
      <alignment horizontal="center" vertical="center"/>
      <protection/>
    </xf>
    <xf numFmtId="0" fontId="14" fillId="35" borderId="11" xfId="54" applyFont="1" applyFill="1" applyBorder="1" applyAlignment="1">
      <alignment vertical="center"/>
      <protection/>
    </xf>
    <xf numFmtId="0" fontId="18" fillId="35" borderId="13" xfId="54" applyFont="1" applyFill="1" applyBorder="1" applyAlignment="1">
      <alignment horizontal="center" vertical="center"/>
      <protection/>
    </xf>
    <xf numFmtId="49" fontId="18" fillId="35" borderId="37" xfId="54" applyNumberFormat="1" applyFont="1" applyFill="1" applyBorder="1" applyAlignment="1">
      <alignment horizontal="center" vertical="center"/>
      <protection/>
    </xf>
    <xf numFmtId="49" fontId="18" fillId="35" borderId="38" xfId="54" applyNumberFormat="1" applyFont="1" applyFill="1" applyBorder="1" applyAlignment="1">
      <alignment horizontal="center" vertical="center"/>
      <protection/>
    </xf>
    <xf numFmtId="0" fontId="18" fillId="35" borderId="14" xfId="54" applyFont="1" applyFill="1" applyBorder="1" applyAlignment="1">
      <alignment horizontal="center" vertical="center"/>
      <protection/>
    </xf>
    <xf numFmtId="0" fontId="18" fillId="35" borderId="40" xfId="54" applyFont="1" applyFill="1" applyBorder="1" applyAlignment="1">
      <alignment horizontal="center" vertical="center"/>
      <protection/>
    </xf>
    <xf numFmtId="0" fontId="18" fillId="35" borderId="14" xfId="54" applyFont="1" applyFill="1" applyBorder="1" applyAlignment="1">
      <alignment vertical="center"/>
      <protection/>
    </xf>
    <xf numFmtId="0" fontId="18" fillId="35" borderId="39" xfId="54" applyFont="1" applyFill="1" applyBorder="1" applyAlignment="1">
      <alignment horizontal="center" vertical="center"/>
      <protection/>
    </xf>
    <xf numFmtId="49" fontId="18" fillId="35" borderId="40" xfId="54" applyNumberFormat="1" applyFont="1" applyFill="1" applyBorder="1" applyAlignment="1">
      <alignment horizontal="center" vertical="center"/>
      <protection/>
    </xf>
    <xf numFmtId="49" fontId="18" fillId="35" borderId="41" xfId="54" applyNumberFormat="1" applyFont="1" applyFill="1" applyBorder="1" applyAlignment="1">
      <alignment horizontal="center" vertical="center"/>
      <protection/>
    </xf>
    <xf numFmtId="0" fontId="18" fillId="35" borderId="30" xfId="54" applyFont="1" applyFill="1" applyBorder="1" applyAlignment="1">
      <alignment horizontal="center" vertical="center"/>
      <protection/>
    </xf>
    <xf numFmtId="0" fontId="18" fillId="35" borderId="42" xfId="54" applyFont="1" applyFill="1" applyBorder="1" applyAlignment="1">
      <alignment horizontal="center" vertical="center"/>
      <protection/>
    </xf>
    <xf numFmtId="49" fontId="14" fillId="35" borderId="38" xfId="54" applyNumberFormat="1" applyFont="1" applyFill="1" applyBorder="1" applyAlignment="1">
      <alignment horizontal="center" vertical="center"/>
      <protection/>
    </xf>
    <xf numFmtId="0" fontId="18" fillId="35" borderId="10" xfId="54" applyFont="1" applyFill="1" applyBorder="1" applyAlignment="1">
      <alignment horizontal="center" vertical="center"/>
      <protection/>
    </xf>
    <xf numFmtId="49" fontId="18" fillId="35" borderId="35" xfId="54" applyNumberFormat="1" applyFont="1" applyFill="1" applyBorder="1" applyAlignment="1">
      <alignment horizontal="center" vertical="center"/>
      <protection/>
    </xf>
    <xf numFmtId="0" fontId="18" fillId="35" borderId="11" xfId="54" applyFont="1" applyFill="1" applyBorder="1" applyAlignment="1">
      <alignment horizontal="center" vertical="center"/>
      <protection/>
    </xf>
    <xf numFmtId="0" fontId="18" fillId="35" borderId="35" xfId="54" applyFont="1" applyFill="1" applyBorder="1" applyAlignment="1">
      <alignment horizontal="center" vertical="center"/>
      <protection/>
    </xf>
    <xf numFmtId="0" fontId="18" fillId="35" borderId="11" xfId="54" applyFont="1" applyFill="1" applyBorder="1" applyAlignment="1">
      <alignment vertical="center"/>
      <protection/>
    </xf>
    <xf numFmtId="49" fontId="18" fillId="35" borderId="43" xfId="54" applyNumberFormat="1" applyFont="1" applyFill="1" applyBorder="1" applyAlignment="1">
      <alignment horizontal="center" vertical="center"/>
      <protection/>
    </xf>
    <xf numFmtId="0" fontId="18" fillId="35" borderId="37" xfId="54" applyFont="1" applyFill="1" applyBorder="1" applyAlignment="1">
      <alignment horizontal="center" vertical="center"/>
      <protection/>
    </xf>
    <xf numFmtId="49" fontId="18" fillId="35" borderId="37" xfId="54" applyNumberFormat="1" applyFont="1" applyFill="1" applyBorder="1" applyAlignment="1">
      <alignment horizontal="center" vertical="center"/>
      <protection/>
    </xf>
    <xf numFmtId="0" fontId="14" fillId="35" borderId="13" xfId="54" applyFont="1" applyFill="1" applyBorder="1" applyAlignment="1">
      <alignment horizontal="center" vertical="center"/>
      <protection/>
    </xf>
    <xf numFmtId="49" fontId="14" fillId="35" borderId="37" xfId="54" applyNumberFormat="1" applyFont="1" applyFill="1" applyBorder="1" applyAlignment="1">
      <alignment horizontal="center" vertical="center"/>
      <protection/>
    </xf>
    <xf numFmtId="0" fontId="14" fillId="35" borderId="14" xfId="54" applyFont="1" applyFill="1" applyBorder="1" applyAlignment="1">
      <alignment horizontal="center" vertical="center"/>
      <protection/>
    </xf>
    <xf numFmtId="0" fontId="14" fillId="35" borderId="44" xfId="54" applyFont="1" applyFill="1" applyBorder="1" applyAlignment="1">
      <alignment horizontal="center" vertical="center"/>
      <protection/>
    </xf>
    <xf numFmtId="0" fontId="14" fillId="35" borderId="14" xfId="54" applyFont="1" applyFill="1" applyBorder="1" applyAlignment="1">
      <alignment horizontal="left" vertical="center"/>
      <protection/>
    </xf>
    <xf numFmtId="0" fontId="18" fillId="35" borderId="13" xfId="54" applyFont="1" applyFill="1" applyBorder="1" applyAlignment="1">
      <alignment horizontal="center" vertical="center"/>
      <protection/>
    </xf>
    <xf numFmtId="0" fontId="18" fillId="35" borderId="44" xfId="54" applyFont="1" applyFill="1" applyBorder="1" applyAlignment="1">
      <alignment horizontal="center" vertical="center"/>
      <protection/>
    </xf>
    <xf numFmtId="0" fontId="18" fillId="35" borderId="14" xfId="54" applyFont="1" applyFill="1" applyBorder="1" applyAlignment="1">
      <alignment horizontal="left" vertical="center"/>
      <protection/>
    </xf>
    <xf numFmtId="49" fontId="21" fillId="35" borderId="37" xfId="54" applyNumberFormat="1" applyFont="1" applyFill="1" applyBorder="1" applyAlignment="1">
      <alignment horizontal="center" vertical="center"/>
      <protection/>
    </xf>
    <xf numFmtId="49" fontId="21" fillId="35" borderId="38" xfId="54" applyNumberFormat="1" applyFont="1" applyFill="1" applyBorder="1" applyAlignment="1">
      <alignment horizontal="center" vertical="center"/>
      <protection/>
    </xf>
    <xf numFmtId="49" fontId="21" fillId="35" borderId="35" xfId="54" applyNumberFormat="1" applyFont="1" applyFill="1" applyBorder="1" applyAlignment="1">
      <alignment horizontal="center" vertical="center"/>
      <protection/>
    </xf>
    <xf numFmtId="49" fontId="21" fillId="35" borderId="36" xfId="54" applyNumberFormat="1" applyFont="1" applyFill="1" applyBorder="1" applyAlignment="1">
      <alignment horizontal="center" vertical="center"/>
      <protection/>
    </xf>
    <xf numFmtId="49" fontId="14" fillId="35" borderId="36" xfId="54" applyNumberFormat="1" applyFont="1" applyFill="1" applyBorder="1" applyAlignment="1">
      <alignment horizontal="center" vertical="center"/>
      <protection/>
    </xf>
    <xf numFmtId="0" fontId="18" fillId="35" borderId="39" xfId="54" applyFont="1" applyFill="1" applyBorder="1" applyAlignment="1">
      <alignment horizontal="center" vertical="center"/>
      <protection/>
    </xf>
    <xf numFmtId="49" fontId="18" fillId="35" borderId="40" xfId="54" applyNumberFormat="1" applyFont="1" applyFill="1" applyBorder="1" applyAlignment="1">
      <alignment horizontal="center" vertical="center"/>
      <protection/>
    </xf>
    <xf numFmtId="0" fontId="18" fillId="35" borderId="45" xfId="54" applyFont="1" applyFill="1" applyBorder="1" applyAlignment="1">
      <alignment vertical="center"/>
      <protection/>
    </xf>
    <xf numFmtId="0" fontId="0" fillId="35" borderId="36" xfId="47" applyFont="1" applyFill="1" applyBorder="1" applyAlignment="1">
      <alignment vertical="center"/>
      <protection/>
    </xf>
    <xf numFmtId="0" fontId="18" fillId="35" borderId="45" xfId="54" applyFont="1" applyFill="1" applyBorder="1" applyAlignment="1">
      <alignment horizontal="center" vertical="center"/>
      <protection/>
    </xf>
    <xf numFmtId="0" fontId="18" fillId="35" borderId="26" xfId="54" applyFont="1" applyFill="1" applyBorder="1" applyAlignment="1">
      <alignment horizontal="center" vertical="center"/>
      <protection/>
    </xf>
    <xf numFmtId="49" fontId="18" fillId="35" borderId="42" xfId="54" applyNumberFormat="1" applyFont="1" applyFill="1" applyBorder="1" applyAlignment="1">
      <alignment horizontal="center" vertical="center"/>
      <protection/>
    </xf>
    <xf numFmtId="49" fontId="18" fillId="35" borderId="46" xfId="54" applyNumberFormat="1" applyFont="1" applyFill="1" applyBorder="1" applyAlignment="1">
      <alignment horizontal="center" vertical="center"/>
      <protection/>
    </xf>
    <xf numFmtId="0" fontId="18" fillId="35" borderId="25" xfId="54" applyFont="1" applyFill="1" applyBorder="1" applyAlignment="1">
      <alignment horizontal="center" vertical="center"/>
      <protection/>
    </xf>
    <xf numFmtId="0" fontId="18" fillId="35" borderId="25" xfId="54" applyFont="1" applyFill="1" applyBorder="1" applyAlignment="1">
      <alignment vertical="center"/>
      <protection/>
    </xf>
    <xf numFmtId="0" fontId="15" fillId="35" borderId="10" xfId="54" applyFont="1" applyFill="1" applyBorder="1" applyAlignment="1">
      <alignment horizontal="center" vertical="center"/>
      <protection/>
    </xf>
    <xf numFmtId="0" fontId="15" fillId="35" borderId="11" xfId="54" applyFont="1" applyFill="1" applyBorder="1" applyAlignment="1">
      <alignment horizontal="center" vertical="center"/>
      <protection/>
    </xf>
    <xf numFmtId="0" fontId="15" fillId="35" borderId="35" xfId="54" applyFont="1" applyFill="1" applyBorder="1" applyAlignment="1">
      <alignment horizontal="center" vertical="center"/>
      <protection/>
    </xf>
    <xf numFmtId="0" fontId="15" fillId="35" borderId="11" xfId="54" applyFont="1" applyFill="1" applyBorder="1" applyAlignment="1">
      <alignment vertical="center"/>
      <protection/>
    </xf>
    <xf numFmtId="0" fontId="0" fillId="35" borderId="38" xfId="47" applyFont="1" applyFill="1" applyBorder="1" applyAlignment="1">
      <alignment vertical="center"/>
      <protection/>
    </xf>
    <xf numFmtId="0" fontId="14" fillId="35" borderId="37" xfId="54" applyFont="1" applyFill="1" applyBorder="1" applyAlignment="1">
      <alignment horizontal="center" vertical="center"/>
      <protection/>
    </xf>
    <xf numFmtId="0" fontId="14" fillId="35" borderId="14" xfId="54" applyFont="1" applyFill="1" applyBorder="1" applyAlignment="1">
      <alignment vertical="center"/>
      <protection/>
    </xf>
    <xf numFmtId="0" fontId="18" fillId="35" borderId="26" xfId="54" applyFont="1" applyFill="1" applyBorder="1" applyAlignment="1">
      <alignment horizontal="center" vertical="center"/>
      <protection/>
    </xf>
    <xf numFmtId="0" fontId="18" fillId="35" borderId="25" xfId="54" applyFont="1" applyFill="1" applyBorder="1" applyAlignment="1">
      <alignment vertical="center" wrapText="1"/>
      <protection/>
    </xf>
    <xf numFmtId="4" fontId="14" fillId="35" borderId="14" xfId="54" applyNumberFormat="1" applyFont="1" applyFill="1" applyBorder="1" applyAlignment="1">
      <alignment horizontal="center" vertical="center"/>
      <protection/>
    </xf>
    <xf numFmtId="4" fontId="14" fillId="35" borderId="15" xfId="54" applyNumberFormat="1" applyFont="1" applyFill="1" applyBorder="1" applyAlignment="1">
      <alignment horizontal="center" vertical="center"/>
      <protection/>
    </xf>
    <xf numFmtId="4" fontId="18" fillId="35" borderId="14" xfId="54" applyNumberFormat="1" applyFont="1" applyFill="1" applyBorder="1" applyAlignment="1">
      <alignment horizontal="center" vertical="center"/>
      <protection/>
    </xf>
    <xf numFmtId="4" fontId="18" fillId="35" borderId="15" xfId="54" applyNumberFormat="1" applyFont="1" applyFill="1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3" fontId="9" fillId="0" borderId="0" xfId="55" applyNumberFormat="1" applyFont="1" applyAlignment="1">
      <alignment horizontal="center" vertical="center"/>
      <protection/>
    </xf>
    <xf numFmtId="0" fontId="0" fillId="0" borderId="0" xfId="47" applyAlignment="1">
      <alignment horizontal="center"/>
      <protection/>
    </xf>
    <xf numFmtId="4" fontId="14" fillId="0" borderId="23" xfId="54" applyNumberFormat="1" applyFont="1" applyFill="1" applyBorder="1" applyAlignment="1">
      <alignment horizontal="center" vertical="center"/>
      <protection/>
    </xf>
    <xf numFmtId="4" fontId="14" fillId="0" borderId="20" xfId="54" applyNumberFormat="1" applyFont="1" applyFill="1" applyBorder="1" applyAlignment="1">
      <alignment horizontal="center" vertical="center"/>
      <protection/>
    </xf>
    <xf numFmtId="4" fontId="15" fillId="0" borderId="47" xfId="54" applyNumberFormat="1" applyFont="1" applyBorder="1" applyAlignment="1">
      <alignment horizontal="center" vertical="center"/>
      <protection/>
    </xf>
    <xf numFmtId="4" fontId="15" fillId="0" borderId="28" xfId="54" applyNumberFormat="1" applyFont="1" applyFill="1" applyBorder="1" applyAlignment="1">
      <alignment horizontal="center" vertical="center"/>
      <protection/>
    </xf>
    <xf numFmtId="4" fontId="14" fillId="0" borderId="48" xfId="54" applyNumberFormat="1" applyFont="1" applyBorder="1" applyAlignment="1">
      <alignment horizontal="center" vertical="center"/>
      <protection/>
    </xf>
    <xf numFmtId="4" fontId="14" fillId="0" borderId="11" xfId="54" applyNumberFormat="1" applyFont="1" applyFill="1" applyBorder="1" applyAlignment="1">
      <alignment horizontal="center" vertical="center"/>
      <protection/>
    </xf>
    <xf numFmtId="4" fontId="18" fillId="0" borderId="44" xfId="54" applyNumberFormat="1" applyFont="1" applyFill="1" applyBorder="1" applyAlignment="1">
      <alignment horizontal="center" vertical="center"/>
      <protection/>
    </xf>
    <xf numFmtId="4" fontId="18" fillId="0" borderId="14" xfId="54" applyNumberFormat="1" applyFont="1" applyFill="1" applyBorder="1" applyAlignment="1">
      <alignment horizontal="center" vertical="center"/>
      <protection/>
    </xf>
    <xf numFmtId="4" fontId="18" fillId="35" borderId="48" xfId="54" applyNumberFormat="1" applyFont="1" applyFill="1" applyBorder="1" applyAlignment="1">
      <alignment horizontal="center" vertical="center"/>
      <protection/>
    </xf>
    <xf numFmtId="4" fontId="14" fillId="0" borderId="44" xfId="54" applyNumberFormat="1" applyFont="1" applyBorder="1" applyAlignment="1">
      <alignment horizontal="center" vertical="center"/>
      <protection/>
    </xf>
    <xf numFmtId="4" fontId="14" fillId="0" borderId="14" xfId="54" applyNumberFormat="1" applyFont="1" applyFill="1" applyBorder="1" applyAlignment="1">
      <alignment horizontal="center" vertical="center"/>
      <protection/>
    </xf>
    <xf numFmtId="4" fontId="18" fillId="35" borderId="44" xfId="54" applyNumberFormat="1" applyFont="1" applyFill="1" applyBorder="1" applyAlignment="1">
      <alignment horizontal="center" vertical="center"/>
      <protection/>
    </xf>
    <xf numFmtId="4" fontId="18" fillId="0" borderId="14" xfId="54" applyNumberFormat="1" applyFont="1" applyBorder="1" applyAlignment="1">
      <alignment horizontal="center"/>
      <protection/>
    </xf>
    <xf numFmtId="4" fontId="14" fillId="0" borderId="36" xfId="54" applyNumberFormat="1" applyFont="1" applyFill="1" applyBorder="1" applyAlignment="1">
      <alignment horizontal="center" vertical="center"/>
      <protection/>
    </xf>
    <xf numFmtId="4" fontId="18" fillId="0" borderId="38" xfId="54" applyNumberFormat="1" applyFont="1" applyFill="1" applyBorder="1" applyAlignment="1">
      <alignment horizontal="center" vertical="center"/>
      <protection/>
    </xf>
    <xf numFmtId="4" fontId="18" fillId="0" borderId="36" xfId="54" applyNumberFormat="1" applyFont="1" applyFill="1" applyBorder="1" applyAlignment="1">
      <alignment horizontal="center" vertical="center"/>
      <protection/>
    </xf>
    <xf numFmtId="4" fontId="18" fillId="0" borderId="44" xfId="54" applyNumberFormat="1" applyFont="1" applyBorder="1" applyAlignment="1">
      <alignment horizontal="center" vertical="center"/>
      <protection/>
    </xf>
    <xf numFmtId="4" fontId="15" fillId="35" borderId="47" xfId="54" applyNumberFormat="1" applyFont="1" applyFill="1" applyBorder="1" applyAlignment="1">
      <alignment horizontal="center" vertical="center"/>
      <protection/>
    </xf>
    <xf numFmtId="4" fontId="15" fillId="35" borderId="28" xfId="54" applyNumberFormat="1" applyFont="1" applyFill="1" applyBorder="1" applyAlignment="1">
      <alignment horizontal="center" vertical="center"/>
      <protection/>
    </xf>
    <xf numFmtId="4" fontId="14" fillId="35" borderId="48" xfId="54" applyNumberFormat="1" applyFont="1" applyFill="1" applyBorder="1" applyAlignment="1">
      <alignment horizontal="center" vertical="center"/>
      <protection/>
    </xf>
    <xf numFmtId="4" fontId="14" fillId="35" borderId="11" xfId="54" applyNumberFormat="1" applyFont="1" applyFill="1" applyBorder="1" applyAlignment="1">
      <alignment horizontal="center" vertical="center"/>
      <protection/>
    </xf>
    <xf numFmtId="4" fontId="18" fillId="35" borderId="17" xfId="54" applyNumberFormat="1" applyFont="1" applyFill="1" applyBorder="1" applyAlignment="1">
      <alignment horizontal="center" vertical="center"/>
      <protection/>
    </xf>
    <xf numFmtId="4" fontId="18" fillId="35" borderId="22" xfId="54" applyNumberFormat="1" applyFont="1" applyFill="1" applyBorder="1" applyAlignment="1">
      <alignment horizontal="center" vertical="center"/>
      <protection/>
    </xf>
    <xf numFmtId="4" fontId="18" fillId="35" borderId="25" xfId="54" applyNumberFormat="1" applyFont="1" applyFill="1" applyBorder="1" applyAlignment="1">
      <alignment horizontal="center" vertical="center"/>
      <protection/>
    </xf>
    <xf numFmtId="4" fontId="14" fillId="35" borderId="44" xfId="54" applyNumberFormat="1" applyFont="1" applyFill="1" applyBorder="1" applyAlignment="1">
      <alignment horizontal="center" vertical="center"/>
      <protection/>
    </xf>
    <xf numFmtId="4" fontId="14" fillId="35" borderId="17" xfId="54" applyNumberFormat="1" applyFont="1" applyFill="1" applyBorder="1" applyAlignment="1">
      <alignment horizontal="center" vertical="center"/>
      <protection/>
    </xf>
    <xf numFmtId="4" fontId="18" fillId="35" borderId="11" xfId="54" applyNumberFormat="1" applyFont="1" applyFill="1" applyBorder="1" applyAlignment="1">
      <alignment horizontal="center" vertical="center"/>
      <protection/>
    </xf>
    <xf numFmtId="4" fontId="18" fillId="35" borderId="0" xfId="54" applyNumberFormat="1" applyFont="1" applyFill="1" applyBorder="1" applyAlignment="1">
      <alignment horizontal="center" vertical="center"/>
      <protection/>
    </xf>
    <xf numFmtId="4" fontId="18" fillId="35" borderId="45" xfId="54" applyNumberFormat="1" applyFont="1" applyFill="1" applyBorder="1" applyAlignment="1">
      <alignment horizontal="center" vertical="center"/>
      <protection/>
    </xf>
    <xf numFmtId="4" fontId="18" fillId="35" borderId="49" xfId="54" applyNumberFormat="1" applyFont="1" applyFill="1" applyBorder="1" applyAlignment="1">
      <alignment horizontal="center" vertical="center"/>
      <protection/>
    </xf>
    <xf numFmtId="4" fontId="15" fillId="35" borderId="48" xfId="54" applyNumberFormat="1" applyFont="1" applyFill="1" applyBorder="1" applyAlignment="1">
      <alignment horizontal="center" vertical="center"/>
      <protection/>
    </xf>
    <xf numFmtId="4" fontId="15" fillId="35" borderId="11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" fontId="14" fillId="0" borderId="21" xfId="54" applyNumberFormat="1" applyFont="1" applyFill="1" applyBorder="1" applyAlignment="1">
      <alignment horizontal="center" vertical="center"/>
      <protection/>
    </xf>
    <xf numFmtId="4" fontId="15" fillId="0" borderId="29" xfId="54" applyNumberFormat="1" applyFont="1" applyBorder="1" applyAlignment="1">
      <alignment horizontal="center" vertical="center"/>
      <protection/>
    </xf>
    <xf numFmtId="4" fontId="14" fillId="0" borderId="12" xfId="54" applyNumberFormat="1" applyFont="1" applyBorder="1" applyAlignment="1">
      <alignment horizontal="center" vertical="center"/>
      <protection/>
    </xf>
    <xf numFmtId="4" fontId="18" fillId="0" borderId="15" xfId="54" applyNumberFormat="1" applyFont="1" applyFill="1" applyBorder="1" applyAlignment="1">
      <alignment horizontal="center" vertical="center"/>
      <protection/>
    </xf>
    <xf numFmtId="4" fontId="18" fillId="35" borderId="12" xfId="54" applyNumberFormat="1" applyFont="1" applyFill="1" applyBorder="1" applyAlignment="1">
      <alignment horizontal="center" vertical="center"/>
      <protection/>
    </xf>
    <xf numFmtId="4" fontId="14" fillId="0" borderId="15" xfId="54" applyNumberFormat="1" applyFont="1" applyBorder="1" applyAlignment="1">
      <alignment horizontal="center" vertical="center"/>
      <protection/>
    </xf>
    <xf numFmtId="4" fontId="18" fillId="0" borderId="15" xfId="54" applyNumberFormat="1" applyFont="1" applyBorder="1" applyAlignment="1">
      <alignment horizontal="center"/>
      <protection/>
    </xf>
    <xf numFmtId="4" fontId="18" fillId="0" borderId="15" xfId="54" applyNumberFormat="1" applyFont="1" applyBorder="1" applyAlignment="1">
      <alignment horizontal="center" vertical="center"/>
      <protection/>
    </xf>
    <xf numFmtId="4" fontId="15" fillId="35" borderId="29" xfId="54" applyNumberFormat="1" applyFont="1" applyFill="1" applyBorder="1" applyAlignment="1">
      <alignment horizontal="center" vertical="center"/>
      <protection/>
    </xf>
    <xf numFmtId="4" fontId="14" fillId="35" borderId="12" xfId="54" applyNumberFormat="1" applyFont="1" applyFill="1" applyBorder="1" applyAlignment="1">
      <alignment horizontal="center" vertical="center"/>
      <protection/>
    </xf>
    <xf numFmtId="4" fontId="18" fillId="35" borderId="50" xfId="54" applyNumberFormat="1" applyFont="1" applyFill="1" applyBorder="1" applyAlignment="1">
      <alignment horizontal="center" vertical="center"/>
      <protection/>
    </xf>
    <xf numFmtId="4" fontId="18" fillId="35" borderId="51" xfId="54" applyNumberFormat="1" applyFont="1" applyFill="1" applyBorder="1" applyAlignment="1">
      <alignment horizontal="center" vertical="center"/>
      <protection/>
    </xf>
    <xf numFmtId="4" fontId="18" fillId="35" borderId="31" xfId="54" applyNumberFormat="1" applyFont="1" applyFill="1" applyBorder="1" applyAlignment="1">
      <alignment horizontal="center" vertical="center"/>
      <protection/>
    </xf>
    <xf numFmtId="4" fontId="15" fillId="35" borderId="12" xfId="54" applyNumberFormat="1" applyFont="1" applyFill="1" applyBorder="1" applyAlignment="1">
      <alignment horizontal="center" vertical="center"/>
      <protection/>
    </xf>
    <xf numFmtId="0" fontId="14" fillId="10" borderId="52" xfId="53" applyFont="1" applyFill="1" applyBorder="1" applyAlignment="1">
      <alignment horizontal="center" vertical="center" wrapText="1"/>
      <protection/>
    </xf>
    <xf numFmtId="0" fontId="14" fillId="10" borderId="53" xfId="53" applyFont="1" applyFill="1" applyBorder="1" applyAlignment="1">
      <alignment horizontal="center" vertical="center" wrapText="1"/>
      <protection/>
    </xf>
    <xf numFmtId="49" fontId="14" fillId="10" borderId="53" xfId="53" applyNumberFormat="1" applyFont="1" applyFill="1" applyBorder="1" applyAlignment="1">
      <alignment horizontal="center" vertical="center" wrapText="1"/>
      <protection/>
    </xf>
    <xf numFmtId="0" fontId="14" fillId="10" borderId="45" xfId="53" applyFont="1" applyFill="1" applyBorder="1" applyAlignment="1">
      <alignment horizontal="left" vertical="center" wrapText="1"/>
      <protection/>
    </xf>
    <xf numFmtId="4" fontId="14" fillId="10" borderId="17" xfId="53" applyNumberFormat="1" applyFont="1" applyFill="1" applyBorder="1" applyAlignment="1">
      <alignment horizontal="center" vertical="center" wrapText="1"/>
      <protection/>
    </xf>
    <xf numFmtId="4" fontId="14" fillId="10" borderId="54" xfId="53" applyNumberFormat="1" applyFont="1" applyFill="1" applyBorder="1" applyAlignment="1">
      <alignment horizontal="center" vertical="center" wrapText="1"/>
      <protection/>
    </xf>
    <xf numFmtId="0" fontId="9" fillId="10" borderId="52" xfId="47" applyFont="1" applyFill="1" applyBorder="1" applyAlignment="1">
      <alignment horizontal="center" vertical="center"/>
      <protection/>
    </xf>
    <xf numFmtId="0" fontId="9" fillId="10" borderId="55" xfId="47" applyFont="1" applyFill="1" applyBorder="1" applyAlignment="1">
      <alignment horizontal="center" vertical="center"/>
      <protection/>
    </xf>
    <xf numFmtId="0" fontId="9" fillId="10" borderId="55" xfId="47" applyFont="1" applyFill="1" applyBorder="1" applyAlignment="1">
      <alignment horizontal="center" vertical="center"/>
      <protection/>
    </xf>
    <xf numFmtId="0" fontId="14" fillId="10" borderId="20" xfId="47" applyFont="1" applyFill="1" applyBorder="1" applyAlignment="1">
      <alignment horizontal="center" vertical="center"/>
      <protection/>
    </xf>
    <xf numFmtId="0" fontId="14" fillId="10" borderId="20" xfId="48" applyFont="1" applyFill="1" applyBorder="1" applyAlignment="1">
      <alignment horizontal="center" vertical="center"/>
      <protection/>
    </xf>
    <xf numFmtId="0" fontId="14" fillId="10" borderId="21" xfId="48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left"/>
      <protection/>
    </xf>
    <xf numFmtId="0" fontId="6" fillId="33" borderId="22" xfId="0" applyFont="1" applyFill="1" applyBorder="1" applyAlignment="1">
      <alignment horizontal="center"/>
    </xf>
    <xf numFmtId="49" fontId="15" fillId="0" borderId="34" xfId="54" applyNumberFormat="1" applyFont="1" applyBorder="1" applyAlignment="1">
      <alignment horizontal="center" vertical="center"/>
      <protection/>
    </xf>
    <xf numFmtId="49" fontId="15" fillId="0" borderId="56" xfId="54" applyNumberFormat="1" applyFont="1" applyBorder="1" applyAlignment="1">
      <alignment horizontal="center" vertical="center"/>
      <protection/>
    </xf>
    <xf numFmtId="49" fontId="15" fillId="35" borderId="34" xfId="54" applyNumberFormat="1" applyFont="1" applyFill="1" applyBorder="1" applyAlignment="1">
      <alignment horizontal="center" vertical="center"/>
      <protection/>
    </xf>
    <xf numFmtId="49" fontId="15" fillId="35" borderId="56" xfId="54" applyNumberFormat="1" applyFont="1" applyFill="1" applyBorder="1" applyAlignment="1">
      <alignment horizontal="center" vertical="center"/>
      <protection/>
    </xf>
    <xf numFmtId="49" fontId="15" fillId="35" borderId="35" xfId="54" applyNumberFormat="1" applyFont="1" applyFill="1" applyBorder="1" applyAlignment="1">
      <alignment horizontal="center" vertical="center"/>
      <protection/>
    </xf>
    <xf numFmtId="49" fontId="15" fillId="35" borderId="36" xfId="54" applyNumberFormat="1" applyFont="1" applyFill="1" applyBorder="1" applyAlignment="1">
      <alignment horizontal="center" vertical="center"/>
      <protection/>
    </xf>
    <xf numFmtId="49" fontId="15" fillId="0" borderId="34" xfId="54" applyNumberFormat="1" applyFont="1" applyFill="1" applyBorder="1" applyAlignment="1">
      <alignment horizontal="center" vertical="center"/>
      <protection/>
    </xf>
    <xf numFmtId="0" fontId="20" fillId="0" borderId="56" xfId="47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0" fillId="0" borderId="0" xfId="52" applyFont="1" applyAlignment="1">
      <alignment horizontal="center" vertical="center"/>
      <protection/>
    </xf>
    <xf numFmtId="0" fontId="11" fillId="0" borderId="0" xfId="53" applyFont="1" applyAlignment="1">
      <alignment horizontal="left" vertical="center"/>
      <protection/>
    </xf>
    <xf numFmtId="0" fontId="11" fillId="0" borderId="0" xfId="53" applyFont="1" applyAlignment="1">
      <alignment horizontal="left" vertical="center"/>
      <protection/>
    </xf>
    <xf numFmtId="0" fontId="9" fillId="10" borderId="55" xfId="47" applyFont="1" applyFill="1" applyBorder="1" applyAlignment="1">
      <alignment horizontal="center" vertical="center"/>
      <protection/>
    </xf>
    <xf numFmtId="0" fontId="9" fillId="10" borderId="57" xfId="47" applyFont="1" applyFill="1" applyBorder="1" applyAlignment="1">
      <alignment horizontal="center" vertical="center"/>
      <protection/>
    </xf>
    <xf numFmtId="0" fontId="14" fillId="0" borderId="33" xfId="54" applyFont="1" applyFill="1" applyBorder="1" applyAlignment="1">
      <alignment horizontal="center" vertical="center"/>
      <protection/>
    </xf>
    <xf numFmtId="0" fontId="14" fillId="0" borderId="58" xfId="54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3" applyFont="1" applyFill="1" applyAlignment="1">
      <alignment horizontal="center" vertical="center" wrapText="1"/>
      <protection/>
    </xf>
    <xf numFmtId="1" fontId="14" fillId="0" borderId="33" xfId="53" applyNumberFormat="1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1" fontId="14" fillId="10" borderId="33" xfId="53" applyNumberFormat="1" applyFont="1" applyFill="1" applyBorder="1" applyAlignment="1">
      <alignment horizontal="center" vertical="center" wrapText="1"/>
      <protection/>
    </xf>
    <xf numFmtId="49" fontId="14" fillId="0" borderId="42" xfId="54" applyNumberFormat="1" applyFont="1" applyFill="1" applyBorder="1" applyAlignment="1">
      <alignment horizontal="center" vertical="center"/>
      <protection/>
    </xf>
    <xf numFmtId="49" fontId="14" fillId="0" borderId="46" xfId="54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normální_02 - ORREP 2" xfId="49"/>
    <cellStyle name="normální_04 - OSMTVS 2" xfId="50"/>
    <cellStyle name="normální_2. čtení rozpočtu 2006 - příjmy" xfId="51"/>
    <cellStyle name="normální_2. Rozpočet 2007 - tabulky" xfId="52"/>
    <cellStyle name="normální_Rozpis výdajů 03 bez PO" xfId="53"/>
    <cellStyle name="normální_Rozpis výdajů 03 bez PO 2 2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270">
          <cell r="R270">
            <v>0</v>
          </cell>
          <cell r="T270">
            <v>-96875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19" sqref="H1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7.8515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244" t="s">
        <v>65</v>
      </c>
      <c r="B1" s="244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66</v>
      </c>
      <c r="D2" s="32" t="s">
        <v>137</v>
      </c>
      <c r="E2" s="32" t="s">
        <v>67</v>
      </c>
    </row>
    <row r="3" spans="1:5" ht="15" customHeight="1">
      <c r="A3" s="2" t="s">
        <v>3</v>
      </c>
      <c r="B3" s="29" t="s">
        <v>37</v>
      </c>
      <c r="C3" s="26">
        <f>C4+C5+C6</f>
        <v>2522188</v>
      </c>
      <c r="D3" s="26">
        <f>D4+D5+D6</f>
        <v>0</v>
      </c>
      <c r="E3" s="27">
        <f aca="true" t="shared" si="0" ref="E3:E23">C3+D3</f>
        <v>2522188</v>
      </c>
    </row>
    <row r="4" spans="1:10" ht="15" customHeight="1">
      <c r="A4" s="6" t="s">
        <v>4</v>
      </c>
      <c r="B4" s="7" t="s">
        <v>5</v>
      </c>
      <c r="C4" s="8">
        <v>2461000</v>
      </c>
      <c r="D4" s="9">
        <f>'[1]příjmy'!$C$31</f>
        <v>0</v>
      </c>
      <c r="E4" s="10">
        <f t="shared" si="0"/>
        <v>2461000</v>
      </c>
      <c r="J4" s="1"/>
    </row>
    <row r="5" spans="1:5" ht="15" customHeight="1">
      <c r="A5" s="6" t="s">
        <v>6</v>
      </c>
      <c r="B5" s="7" t="s">
        <v>7</v>
      </c>
      <c r="C5" s="8">
        <f>18368+7500+3700+120+1200+18000+12300</f>
        <v>61188</v>
      </c>
      <c r="D5" s="4">
        <v>0</v>
      </c>
      <c r="E5" s="10">
        <f t="shared" si="0"/>
        <v>61188</v>
      </c>
    </row>
    <row r="6" spans="1:5" ht="15" customHeight="1">
      <c r="A6" s="6" t="s">
        <v>8</v>
      </c>
      <c r="B6" s="7" t="s">
        <v>9</v>
      </c>
      <c r="C6" s="8"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40</v>
      </c>
      <c r="B7" s="7" t="s">
        <v>10</v>
      </c>
      <c r="C7" s="13">
        <f>C8+C13</f>
        <v>87888.7</v>
      </c>
      <c r="D7" s="13">
        <f>D8+D13</f>
        <v>0</v>
      </c>
      <c r="E7" s="14">
        <f t="shared" si="0"/>
        <v>87888.7</v>
      </c>
    </row>
    <row r="8" spans="1:5" ht="15" customHeight="1">
      <c r="A8" s="6" t="s">
        <v>45</v>
      </c>
      <c r="B8" s="7" t="s">
        <v>11</v>
      </c>
      <c r="C8" s="8">
        <f>C9+C10+C11+C12</f>
        <v>87888.7</v>
      </c>
      <c r="D8" s="8">
        <f>D9+D10+D11+D12</f>
        <v>0</v>
      </c>
      <c r="E8" s="11">
        <f t="shared" si="0"/>
        <v>87888.7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f>'[1]příjmy'!$I$16</f>
        <v>0</v>
      </c>
      <c r="E9" s="11">
        <f t="shared" si="0"/>
        <v>63118.7</v>
      </c>
    </row>
    <row r="10" spans="1:5" ht="15" customHeight="1">
      <c r="A10" s="6" t="s">
        <v>52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5" ht="15" customHeight="1">
      <c r="A11" s="6" t="s">
        <v>42</v>
      </c>
      <c r="B11" s="7" t="s">
        <v>44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47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43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49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38</v>
      </c>
      <c r="C17" s="13">
        <f>C3+C7</f>
        <v>2610076.7</v>
      </c>
      <c r="D17" s="13">
        <f>D3+D7</f>
        <v>0</v>
      </c>
      <c r="E17" s="14">
        <f t="shared" si="0"/>
        <v>2610076.7</v>
      </c>
    </row>
    <row r="18" spans="1:5" ht="15" customHeight="1">
      <c r="A18" s="12" t="s">
        <v>15</v>
      </c>
      <c r="B18" s="15" t="s">
        <v>16</v>
      </c>
      <c r="C18" s="13">
        <f>SUM(C19:C22)</f>
        <v>-96875</v>
      </c>
      <c r="D18" s="13">
        <f>SUM(D19:D22)</f>
        <v>0</v>
      </c>
      <c r="E18" s="14">
        <f t="shared" si="0"/>
        <v>-96875</v>
      </c>
    </row>
    <row r="19" spans="1:5" ht="15" customHeight="1">
      <c r="A19" s="6" t="s">
        <v>68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69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50</v>
      </c>
      <c r="B21" s="7">
        <v>8123</v>
      </c>
      <c r="C21" s="8">
        <f>'[2]příjmy'!$R$270</f>
        <v>0</v>
      </c>
      <c r="D21" s="8">
        <f>'[1]příjmy'!$T$31</f>
        <v>0</v>
      </c>
      <c r="E21" s="11">
        <f>C21+D21</f>
        <v>0</v>
      </c>
    </row>
    <row r="22" spans="1:5" ht="15" customHeight="1" thickBot="1">
      <c r="A22" s="16" t="s">
        <v>51</v>
      </c>
      <c r="B22" s="17">
        <v>-8124</v>
      </c>
      <c r="C22" s="18">
        <f>'[2]příjmy'!$T$270</f>
        <v>-96875</v>
      </c>
      <c r="D22" s="18">
        <f>'[1]příjmy'!$O$16</f>
        <v>0</v>
      </c>
      <c r="E22" s="19">
        <f>C22+D22</f>
        <v>-96875</v>
      </c>
    </row>
    <row r="23" spans="1:5" ht="15" customHeight="1" thickBot="1">
      <c r="A23" s="20" t="s">
        <v>27</v>
      </c>
      <c r="B23" s="21"/>
      <c r="C23" s="22">
        <f>C3+C7+C18</f>
        <v>2513201.7</v>
      </c>
      <c r="D23" s="22">
        <f>D17+D18</f>
        <v>0</v>
      </c>
      <c r="E23" s="23">
        <f t="shared" si="0"/>
        <v>2513201.7</v>
      </c>
    </row>
    <row r="24" spans="1:5" ht="13.5" thickBot="1">
      <c r="A24" s="244" t="s">
        <v>70</v>
      </c>
      <c r="B24" s="244"/>
      <c r="C24" s="35"/>
      <c r="D24" s="35"/>
      <c r="E24" s="36" t="s">
        <v>0</v>
      </c>
    </row>
    <row r="25" spans="1:5" ht="24.75" thickBot="1">
      <c r="A25" s="30" t="s">
        <v>18</v>
      </c>
      <c r="B25" s="31" t="s">
        <v>19</v>
      </c>
      <c r="C25" s="32" t="s">
        <v>66</v>
      </c>
      <c r="D25" s="32" t="s">
        <v>138</v>
      </c>
      <c r="E25" s="32" t="s">
        <v>67</v>
      </c>
    </row>
    <row r="26" spans="1:5" ht="15" customHeight="1">
      <c r="A26" s="24" t="s">
        <v>26</v>
      </c>
      <c r="B26" s="3" t="s">
        <v>20</v>
      </c>
      <c r="C26" s="4">
        <v>28361.82</v>
      </c>
      <c r="D26" s="4">
        <v>0</v>
      </c>
      <c r="E26" s="5">
        <f>C26+D26</f>
        <v>28361.82</v>
      </c>
    </row>
    <row r="27" spans="1:5" ht="15" customHeight="1">
      <c r="A27" s="25" t="s">
        <v>21</v>
      </c>
      <c r="B27" s="7" t="s">
        <v>20</v>
      </c>
      <c r="C27" s="8">
        <v>255021.85</v>
      </c>
      <c r="D27" s="4">
        <v>0</v>
      </c>
      <c r="E27" s="5">
        <f aca="true" t="shared" si="1" ref="E27:E42">C27+D27</f>
        <v>255021.85</v>
      </c>
    </row>
    <row r="28" spans="1:5" ht="15" customHeight="1">
      <c r="A28" s="25" t="s">
        <v>71</v>
      </c>
      <c r="B28" s="7" t="s">
        <v>24</v>
      </c>
      <c r="C28" s="8">
        <v>17207</v>
      </c>
      <c r="D28" s="4">
        <v>0</v>
      </c>
      <c r="E28" s="5">
        <f>SUM(C28:D28)</f>
        <v>17207</v>
      </c>
    </row>
    <row r="29" spans="1:5" ht="15" customHeight="1">
      <c r="A29" s="25" t="s">
        <v>28</v>
      </c>
      <c r="B29" s="7" t="s">
        <v>20</v>
      </c>
      <c r="C29" s="8">
        <v>907840</v>
      </c>
      <c r="D29" s="4">
        <v>0</v>
      </c>
      <c r="E29" s="5">
        <f t="shared" si="1"/>
        <v>907840</v>
      </c>
    </row>
    <row r="30" spans="1:5" ht="15" customHeight="1">
      <c r="A30" s="25" t="s">
        <v>22</v>
      </c>
      <c r="B30" s="7" t="s">
        <v>20</v>
      </c>
      <c r="C30" s="8">
        <v>646749.25</v>
      </c>
      <c r="D30" s="4">
        <v>-55</v>
      </c>
      <c r="E30" s="5">
        <f t="shared" si="1"/>
        <v>646694.25</v>
      </c>
    </row>
    <row r="31" spans="1:5" ht="15" customHeight="1">
      <c r="A31" s="25" t="s">
        <v>39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>
      <c r="A32" s="25" t="s">
        <v>54</v>
      </c>
      <c r="B32" s="7" t="s">
        <v>24</v>
      </c>
      <c r="C32" s="8">
        <v>88743.71</v>
      </c>
      <c r="D32" s="4">
        <v>0</v>
      </c>
      <c r="E32" s="5">
        <f t="shared" si="1"/>
        <v>88743.71</v>
      </c>
    </row>
    <row r="33" spans="1:5" ht="15" customHeight="1">
      <c r="A33" s="25" t="s">
        <v>72</v>
      </c>
      <c r="B33" s="7" t="s">
        <v>20</v>
      </c>
      <c r="C33" s="8">
        <v>24600</v>
      </c>
      <c r="D33" s="4">
        <f>'[1]výdaje'!$G$16</f>
        <v>0</v>
      </c>
      <c r="E33" s="5">
        <f t="shared" si="1"/>
        <v>24600</v>
      </c>
    </row>
    <row r="34" spans="1:5" ht="15" customHeight="1">
      <c r="A34" s="25" t="s">
        <v>29</v>
      </c>
      <c r="B34" s="7" t="s">
        <v>23</v>
      </c>
      <c r="C34" s="8">
        <v>220455.88</v>
      </c>
      <c r="D34" s="4">
        <v>0</v>
      </c>
      <c r="E34" s="5">
        <f t="shared" si="1"/>
        <v>220455.88</v>
      </c>
    </row>
    <row r="35" spans="1:5" ht="15" customHeight="1">
      <c r="A35" s="25" t="s">
        <v>30</v>
      </c>
      <c r="B35" s="7" t="s">
        <v>23</v>
      </c>
      <c r="C35" s="8"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206206.19</v>
      </c>
      <c r="D36" s="4">
        <v>55</v>
      </c>
      <c r="E36" s="5">
        <f t="shared" si="1"/>
        <v>206261.19</v>
      </c>
    </row>
    <row r="37" spans="1:5" ht="15" customHeight="1">
      <c r="A37" s="25" t="s">
        <v>33</v>
      </c>
      <c r="B37" s="7" t="s">
        <v>24</v>
      </c>
      <c r="C37" s="8">
        <v>20000</v>
      </c>
      <c r="D37" s="4">
        <v>0</v>
      </c>
      <c r="E37" s="5">
        <f t="shared" si="1"/>
        <v>20000</v>
      </c>
    </row>
    <row r="38" spans="1:5" ht="15" customHeight="1">
      <c r="A38" s="25" t="s">
        <v>32</v>
      </c>
      <c r="B38" s="7" t="s">
        <v>20</v>
      </c>
      <c r="C38" s="8">
        <v>4016</v>
      </c>
      <c r="D38" s="4">
        <f>'[1]výdaje'!$L$16</f>
        <v>0</v>
      </c>
      <c r="E38" s="5">
        <f t="shared" si="1"/>
        <v>4016</v>
      </c>
    </row>
    <row r="39" spans="1:5" ht="15" customHeight="1">
      <c r="A39" s="25" t="s">
        <v>53</v>
      </c>
      <c r="B39" s="7" t="s">
        <v>24</v>
      </c>
      <c r="C39" s="8">
        <v>67000</v>
      </c>
      <c r="D39" s="4">
        <v>0</v>
      </c>
      <c r="E39" s="5">
        <f>C39+D39</f>
        <v>67000</v>
      </c>
    </row>
    <row r="40" spans="1:5" ht="15" customHeight="1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v>18000</v>
      </c>
      <c r="D41" s="4">
        <f>'[1]výdaje'!$N$16</f>
        <v>0</v>
      </c>
      <c r="E41" s="5">
        <f t="shared" si="1"/>
        <v>18000</v>
      </c>
    </row>
    <row r="42" spans="1:5" ht="15" customHeight="1" thickBot="1">
      <c r="A42" s="25" t="s">
        <v>36</v>
      </c>
      <c r="B42" s="7" t="s">
        <v>24</v>
      </c>
      <c r="C42" s="8">
        <v>4000</v>
      </c>
      <c r="D42" s="4">
        <f>'[1]výdaje'!$P$16</f>
        <v>0</v>
      </c>
      <c r="E42" s="5">
        <f t="shared" si="1"/>
        <v>4000</v>
      </c>
    </row>
    <row r="43" spans="1:5" ht="15" customHeight="1" thickBot="1">
      <c r="A43" s="28" t="s">
        <v>25</v>
      </c>
      <c r="B43" s="21"/>
      <c r="C43" s="22">
        <f>C26+C27+C29+C30+C31+C32+C33+C34+C35+C36+C37+C38+C39+C40+C41+C42+C28</f>
        <v>2513201.6999999997</v>
      </c>
      <c r="D43" s="22">
        <f>SUM(D26:D42)</f>
        <v>0</v>
      </c>
      <c r="E43" s="23">
        <f>SUM(E26:E42)</f>
        <v>2513201.6999999997</v>
      </c>
    </row>
    <row r="44" spans="3:5" ht="12.75">
      <c r="C44" s="1"/>
      <c r="E44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&amp;Rpříloha č. 1 k ZR-RO č. 2/16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M13" sqref="M13"/>
    </sheetView>
  </sheetViews>
  <sheetFormatPr defaultColWidth="9.140625" defaultRowHeight="12.75"/>
  <cols>
    <col min="1" max="1" width="3.140625" style="0" customWidth="1"/>
    <col min="2" max="2" width="9.28125" style="0" customWidth="1"/>
    <col min="3" max="4" width="4.7109375" style="0" customWidth="1"/>
    <col min="5" max="5" width="8.140625" style="0" customWidth="1"/>
    <col min="6" max="6" width="40.8515625" style="0" customWidth="1"/>
    <col min="7" max="7" width="9.28125" style="216" customWidth="1"/>
    <col min="8" max="8" width="12.00390625" style="216" customWidth="1"/>
    <col min="9" max="9" width="9.28125" style="216" customWidth="1"/>
  </cols>
  <sheetData>
    <row r="1" spans="7:9" ht="12.75">
      <c r="G1" s="253" t="s">
        <v>135</v>
      </c>
      <c r="H1" s="253"/>
      <c r="I1" s="253"/>
    </row>
    <row r="2" spans="1:9" ht="7.5" customHeight="1">
      <c r="A2" s="61"/>
      <c r="B2" s="61"/>
      <c r="C2" s="61"/>
      <c r="D2" s="61"/>
      <c r="E2" s="61"/>
      <c r="F2" s="61"/>
      <c r="G2" s="181"/>
      <c r="H2" s="182"/>
      <c r="I2" s="182"/>
    </row>
    <row r="3" spans="1:9" ht="18">
      <c r="A3" s="254" t="s">
        <v>134</v>
      </c>
      <c r="B3" s="254"/>
      <c r="C3" s="254"/>
      <c r="D3" s="254"/>
      <c r="E3" s="254"/>
      <c r="F3" s="254"/>
      <c r="G3" s="254"/>
      <c r="H3" s="254"/>
      <c r="I3" s="254"/>
    </row>
    <row r="4" spans="1:9" ht="7.5" customHeight="1">
      <c r="A4" s="62"/>
      <c r="B4" s="62"/>
      <c r="C4" s="62"/>
      <c r="D4" s="62"/>
      <c r="E4" s="62"/>
      <c r="F4" s="62"/>
      <c r="G4" s="62"/>
      <c r="H4" s="62"/>
      <c r="I4" s="62"/>
    </row>
    <row r="5" spans="1:9" ht="15.75">
      <c r="A5" s="255" t="s">
        <v>130</v>
      </c>
      <c r="B5" s="255"/>
      <c r="C5" s="255"/>
      <c r="D5" s="255"/>
      <c r="E5" s="255"/>
      <c r="F5" s="255"/>
      <c r="G5" s="255"/>
      <c r="H5" s="255"/>
      <c r="I5" s="255"/>
    </row>
    <row r="6" spans="1:9" ht="7.5" customHeight="1">
      <c r="A6" s="62"/>
      <c r="B6" s="62"/>
      <c r="C6" s="62"/>
      <c r="D6" s="62"/>
      <c r="E6" s="62"/>
      <c r="F6" s="62"/>
      <c r="G6" s="62"/>
      <c r="H6" s="62"/>
      <c r="I6" s="62"/>
    </row>
    <row r="7" spans="1:9" ht="15.75">
      <c r="A7" s="256" t="s">
        <v>131</v>
      </c>
      <c r="B7" s="256"/>
      <c r="C7" s="256"/>
      <c r="D7" s="256"/>
      <c r="E7" s="256"/>
      <c r="F7" s="256"/>
      <c r="G7" s="256"/>
      <c r="H7" s="256"/>
      <c r="I7" s="256"/>
    </row>
    <row r="8" spans="1:9" ht="11.25" customHeight="1" thickBot="1">
      <c r="A8" s="74"/>
      <c r="B8" s="74"/>
      <c r="C8" s="74"/>
      <c r="D8" s="75"/>
      <c r="E8" s="75"/>
      <c r="F8" s="75"/>
      <c r="G8" s="76"/>
      <c r="H8" s="183"/>
      <c r="I8" s="76" t="s">
        <v>76</v>
      </c>
    </row>
    <row r="9" spans="1:9" ht="13.5" thickBot="1">
      <c r="A9" s="237" t="s">
        <v>56</v>
      </c>
      <c r="B9" s="257" t="s">
        <v>57</v>
      </c>
      <c r="C9" s="258"/>
      <c r="D9" s="238" t="s">
        <v>58</v>
      </c>
      <c r="E9" s="239" t="s">
        <v>19</v>
      </c>
      <c r="F9" s="240" t="s">
        <v>77</v>
      </c>
      <c r="G9" s="241" t="s">
        <v>73</v>
      </c>
      <c r="H9" s="241" t="s">
        <v>136</v>
      </c>
      <c r="I9" s="242" t="s">
        <v>74</v>
      </c>
    </row>
    <row r="10" spans="1:9" ht="12.75" customHeight="1" thickBot="1">
      <c r="A10" s="77" t="s">
        <v>63</v>
      </c>
      <c r="B10" s="259" t="s">
        <v>61</v>
      </c>
      <c r="C10" s="260"/>
      <c r="D10" s="79" t="s">
        <v>61</v>
      </c>
      <c r="E10" s="78" t="s">
        <v>61</v>
      </c>
      <c r="F10" s="80" t="s">
        <v>78</v>
      </c>
      <c r="G10" s="184">
        <f>G11+G15+G35+G39+G52+G58+G65</f>
        <v>2195</v>
      </c>
      <c r="H10" s="185">
        <f>H11+H15+H35+H39+H52+H58+H65</f>
        <v>-55</v>
      </c>
      <c r="I10" s="217">
        <f>I11+I15+I35+I39+I52+I58+I65</f>
        <v>2140</v>
      </c>
    </row>
    <row r="11" spans="1:9" ht="12.75">
      <c r="A11" s="81" t="s">
        <v>79</v>
      </c>
      <c r="B11" s="251" t="s">
        <v>61</v>
      </c>
      <c r="C11" s="252"/>
      <c r="D11" s="82" t="s">
        <v>61</v>
      </c>
      <c r="E11" s="83" t="s">
        <v>61</v>
      </c>
      <c r="F11" s="84" t="s">
        <v>80</v>
      </c>
      <c r="G11" s="186">
        <f>G12</f>
        <v>60</v>
      </c>
      <c r="H11" s="187">
        <f>H12</f>
        <v>0</v>
      </c>
      <c r="I11" s="218">
        <f>I12</f>
        <v>60</v>
      </c>
    </row>
    <row r="12" spans="1:9" ht="15.75" customHeight="1">
      <c r="A12" s="85" t="s">
        <v>81</v>
      </c>
      <c r="B12" s="86" t="s">
        <v>82</v>
      </c>
      <c r="C12" s="87" t="s">
        <v>83</v>
      </c>
      <c r="D12" s="88" t="s">
        <v>61</v>
      </c>
      <c r="E12" s="89" t="s">
        <v>61</v>
      </c>
      <c r="F12" s="90" t="s">
        <v>84</v>
      </c>
      <c r="G12" s="188">
        <f>G13+G14</f>
        <v>60</v>
      </c>
      <c r="H12" s="189">
        <f>H13+H14</f>
        <v>0</v>
      </c>
      <c r="I12" s="219">
        <f>I13+I14</f>
        <v>60</v>
      </c>
    </row>
    <row r="13" spans="1:9" ht="14.25" customHeight="1">
      <c r="A13" s="91"/>
      <c r="B13" s="92"/>
      <c r="C13" s="93"/>
      <c r="D13" s="94">
        <v>4369</v>
      </c>
      <c r="E13" s="95">
        <v>5169</v>
      </c>
      <c r="F13" s="96" t="s">
        <v>85</v>
      </c>
      <c r="G13" s="190">
        <v>35</v>
      </c>
      <c r="H13" s="191"/>
      <c r="I13" s="220">
        <v>35</v>
      </c>
    </row>
    <row r="14" spans="1:9" ht="13.5" thickBot="1">
      <c r="A14" s="91"/>
      <c r="B14" s="92"/>
      <c r="C14" s="93"/>
      <c r="D14" s="94">
        <v>4369</v>
      </c>
      <c r="E14" s="95">
        <v>5175</v>
      </c>
      <c r="F14" s="96" t="s">
        <v>86</v>
      </c>
      <c r="G14" s="190">
        <v>25</v>
      </c>
      <c r="H14" s="191"/>
      <c r="I14" s="220">
        <v>25</v>
      </c>
    </row>
    <row r="15" spans="1:9" ht="12.75" customHeight="1">
      <c r="A15" s="97" t="s">
        <v>79</v>
      </c>
      <c r="B15" s="245" t="s">
        <v>61</v>
      </c>
      <c r="C15" s="246"/>
      <c r="D15" s="82" t="s">
        <v>61</v>
      </c>
      <c r="E15" s="83" t="s">
        <v>61</v>
      </c>
      <c r="F15" s="98" t="s">
        <v>87</v>
      </c>
      <c r="G15" s="186">
        <f>G16+G20+G24+G33+G31</f>
        <v>545</v>
      </c>
      <c r="H15" s="187">
        <f>H16+H20+H24+H31+H33</f>
        <v>0</v>
      </c>
      <c r="I15" s="218">
        <f>I16+I20+I24+I33+I31</f>
        <v>545</v>
      </c>
    </row>
    <row r="16" spans="1:9" ht="12.75">
      <c r="A16" s="99" t="s">
        <v>81</v>
      </c>
      <c r="B16" s="86" t="s">
        <v>88</v>
      </c>
      <c r="C16" s="100" t="s">
        <v>83</v>
      </c>
      <c r="D16" s="88" t="s">
        <v>61</v>
      </c>
      <c r="E16" s="89" t="s">
        <v>61</v>
      </c>
      <c r="F16" s="90" t="s">
        <v>89</v>
      </c>
      <c r="G16" s="188">
        <f>G17+G18+G19</f>
        <v>40</v>
      </c>
      <c r="H16" s="189"/>
      <c r="I16" s="219">
        <f>I17+I18+I19</f>
        <v>40</v>
      </c>
    </row>
    <row r="17" spans="1:9" ht="12.75">
      <c r="A17" s="101"/>
      <c r="B17" s="102"/>
      <c r="C17" s="93"/>
      <c r="D17" s="94">
        <v>4329</v>
      </c>
      <c r="E17" s="95">
        <v>5139</v>
      </c>
      <c r="F17" s="96" t="s">
        <v>90</v>
      </c>
      <c r="G17" s="192">
        <v>8</v>
      </c>
      <c r="H17" s="191"/>
      <c r="I17" s="221">
        <v>8</v>
      </c>
    </row>
    <row r="18" spans="1:9" ht="12.75">
      <c r="A18" s="101"/>
      <c r="B18" s="102"/>
      <c r="C18" s="93"/>
      <c r="D18" s="94">
        <v>4329</v>
      </c>
      <c r="E18" s="95">
        <v>5169</v>
      </c>
      <c r="F18" s="96" t="s">
        <v>85</v>
      </c>
      <c r="G18" s="192">
        <v>17</v>
      </c>
      <c r="H18" s="191"/>
      <c r="I18" s="221">
        <v>17</v>
      </c>
    </row>
    <row r="19" spans="1:9" ht="12.75">
      <c r="A19" s="101"/>
      <c r="B19" s="102"/>
      <c r="C19" s="93"/>
      <c r="D19" s="94">
        <v>4329</v>
      </c>
      <c r="E19" s="95">
        <v>5175</v>
      </c>
      <c r="F19" s="96" t="s">
        <v>86</v>
      </c>
      <c r="G19" s="192">
        <v>15</v>
      </c>
      <c r="H19" s="191"/>
      <c r="I19" s="221">
        <v>15</v>
      </c>
    </row>
    <row r="20" spans="1:9" ht="12.75">
      <c r="A20" s="99" t="s">
        <v>81</v>
      </c>
      <c r="B20" s="86" t="s">
        <v>91</v>
      </c>
      <c r="C20" s="100" t="s">
        <v>83</v>
      </c>
      <c r="D20" s="88" t="s">
        <v>61</v>
      </c>
      <c r="E20" s="89" t="s">
        <v>61</v>
      </c>
      <c r="F20" s="90" t="s">
        <v>92</v>
      </c>
      <c r="G20" s="193">
        <f>G21+G22+G23</f>
        <v>25</v>
      </c>
      <c r="H20" s="194"/>
      <c r="I20" s="222">
        <f>I21+I22+I23</f>
        <v>25</v>
      </c>
    </row>
    <row r="21" spans="1:9" ht="12.75">
      <c r="A21" s="101"/>
      <c r="B21" s="102"/>
      <c r="C21" s="93"/>
      <c r="D21" s="94">
        <v>4329</v>
      </c>
      <c r="E21" s="94">
        <v>5161</v>
      </c>
      <c r="F21" s="103" t="s">
        <v>93</v>
      </c>
      <c r="G21" s="195">
        <v>0.5</v>
      </c>
      <c r="H21" s="191"/>
      <c r="I21" s="180">
        <v>0.5</v>
      </c>
    </row>
    <row r="22" spans="1:9" ht="12.75">
      <c r="A22" s="101"/>
      <c r="B22" s="102"/>
      <c r="C22" s="93"/>
      <c r="D22" s="94">
        <v>4329</v>
      </c>
      <c r="E22" s="95">
        <v>5169</v>
      </c>
      <c r="F22" s="96" t="s">
        <v>85</v>
      </c>
      <c r="G22" s="195">
        <v>20</v>
      </c>
      <c r="H22" s="191"/>
      <c r="I22" s="180">
        <v>20</v>
      </c>
    </row>
    <row r="23" spans="1:9" ht="12.75">
      <c r="A23" s="101"/>
      <c r="B23" s="102"/>
      <c r="C23" s="93"/>
      <c r="D23" s="94">
        <v>4329</v>
      </c>
      <c r="E23" s="95">
        <v>5175</v>
      </c>
      <c r="F23" s="96" t="s">
        <v>86</v>
      </c>
      <c r="G23" s="192">
        <v>4.5</v>
      </c>
      <c r="H23" s="191"/>
      <c r="I23" s="221">
        <v>4.5</v>
      </c>
    </row>
    <row r="24" spans="1:9" ht="12.75">
      <c r="A24" s="99" t="s">
        <v>81</v>
      </c>
      <c r="B24" s="86" t="s">
        <v>94</v>
      </c>
      <c r="C24" s="87" t="s">
        <v>83</v>
      </c>
      <c r="D24" s="88" t="s">
        <v>61</v>
      </c>
      <c r="E24" s="104" t="s">
        <v>61</v>
      </c>
      <c r="F24" s="105" t="s">
        <v>95</v>
      </c>
      <c r="G24" s="188">
        <f>G25+G26+G27+G28+G29+G30</f>
        <v>40</v>
      </c>
      <c r="H24" s="189"/>
      <c r="I24" s="219">
        <f>I25+I26+I27+I28+I29+I30</f>
        <v>40</v>
      </c>
    </row>
    <row r="25" spans="1:9" ht="12.75">
      <c r="A25" s="106"/>
      <c r="B25" s="86"/>
      <c r="C25" s="87"/>
      <c r="D25" s="107">
        <v>4329</v>
      </c>
      <c r="E25" s="108">
        <v>5019</v>
      </c>
      <c r="F25" s="109" t="s">
        <v>96</v>
      </c>
      <c r="G25" s="196">
        <v>13</v>
      </c>
      <c r="H25" s="197"/>
      <c r="I25" s="223">
        <v>13</v>
      </c>
    </row>
    <row r="26" spans="1:9" ht="12.75">
      <c r="A26" s="106"/>
      <c r="B26" s="86"/>
      <c r="C26" s="87"/>
      <c r="D26" s="107">
        <v>4329</v>
      </c>
      <c r="E26" s="108">
        <v>5029</v>
      </c>
      <c r="F26" s="109" t="s">
        <v>97</v>
      </c>
      <c r="G26" s="196">
        <v>7</v>
      </c>
      <c r="H26" s="197"/>
      <c r="I26" s="223">
        <v>7</v>
      </c>
    </row>
    <row r="27" spans="1:9" ht="12.75">
      <c r="A27" s="106"/>
      <c r="B27" s="86"/>
      <c r="C27" s="87"/>
      <c r="D27" s="107">
        <v>4329</v>
      </c>
      <c r="E27" s="108">
        <v>5039</v>
      </c>
      <c r="F27" s="109" t="s">
        <v>98</v>
      </c>
      <c r="G27" s="196">
        <v>5</v>
      </c>
      <c r="H27" s="197"/>
      <c r="I27" s="223">
        <v>5</v>
      </c>
    </row>
    <row r="28" spans="1:9" ht="12.75">
      <c r="A28" s="106"/>
      <c r="B28" s="86"/>
      <c r="C28" s="87"/>
      <c r="D28" s="107">
        <v>4329</v>
      </c>
      <c r="E28" s="108">
        <v>5169</v>
      </c>
      <c r="F28" s="110" t="s">
        <v>85</v>
      </c>
      <c r="G28" s="196">
        <v>7</v>
      </c>
      <c r="H28" s="197"/>
      <c r="I28" s="223">
        <v>7</v>
      </c>
    </row>
    <row r="29" spans="1:9" ht="12.75">
      <c r="A29" s="106"/>
      <c r="B29" s="111"/>
      <c r="C29" s="100"/>
      <c r="D29" s="107">
        <v>4329</v>
      </c>
      <c r="E29" s="108">
        <v>5175</v>
      </c>
      <c r="F29" s="109" t="s">
        <v>86</v>
      </c>
      <c r="G29" s="196">
        <v>5</v>
      </c>
      <c r="H29" s="198"/>
      <c r="I29" s="223">
        <v>5</v>
      </c>
    </row>
    <row r="30" spans="1:9" ht="12.75">
      <c r="A30" s="106"/>
      <c r="B30" s="86"/>
      <c r="C30" s="87"/>
      <c r="D30" s="107">
        <v>4329</v>
      </c>
      <c r="E30" s="108">
        <v>5192</v>
      </c>
      <c r="F30" s="109" t="s">
        <v>99</v>
      </c>
      <c r="G30" s="196">
        <v>3</v>
      </c>
      <c r="H30" s="199"/>
      <c r="I30" s="223">
        <v>3</v>
      </c>
    </row>
    <row r="31" spans="1:9" ht="22.5">
      <c r="A31" s="99" t="s">
        <v>81</v>
      </c>
      <c r="B31" s="86" t="s">
        <v>100</v>
      </c>
      <c r="C31" s="87" t="s">
        <v>83</v>
      </c>
      <c r="D31" s="88" t="s">
        <v>61</v>
      </c>
      <c r="E31" s="104" t="s">
        <v>61</v>
      </c>
      <c r="F31" s="112" t="s">
        <v>101</v>
      </c>
      <c r="G31" s="188">
        <f>G32</f>
        <v>400</v>
      </c>
      <c r="H31" s="189"/>
      <c r="I31" s="219">
        <f>I32</f>
        <v>400</v>
      </c>
    </row>
    <row r="32" spans="1:9" ht="12.75">
      <c r="A32" s="106"/>
      <c r="B32" s="111"/>
      <c r="C32" s="100"/>
      <c r="D32" s="94">
        <v>4329</v>
      </c>
      <c r="E32" s="95">
        <v>5169</v>
      </c>
      <c r="F32" s="96" t="s">
        <v>85</v>
      </c>
      <c r="G32" s="200">
        <v>400</v>
      </c>
      <c r="H32" s="191"/>
      <c r="I32" s="224">
        <v>400</v>
      </c>
    </row>
    <row r="33" spans="1:9" ht="12.75">
      <c r="A33" s="99" t="s">
        <v>81</v>
      </c>
      <c r="B33" s="86" t="s">
        <v>102</v>
      </c>
      <c r="C33" s="87" t="s">
        <v>83</v>
      </c>
      <c r="D33" s="88" t="s">
        <v>61</v>
      </c>
      <c r="E33" s="104" t="s">
        <v>61</v>
      </c>
      <c r="F33" s="105" t="s">
        <v>103</v>
      </c>
      <c r="G33" s="188">
        <f>G34</f>
        <v>40</v>
      </c>
      <c r="H33" s="189"/>
      <c r="I33" s="219">
        <f>I34</f>
        <v>40</v>
      </c>
    </row>
    <row r="34" spans="1:9" ht="13.5" thickBot="1">
      <c r="A34" s="113"/>
      <c r="B34" s="114"/>
      <c r="C34" s="100"/>
      <c r="D34" s="94">
        <v>4329</v>
      </c>
      <c r="E34" s="95">
        <v>5169</v>
      </c>
      <c r="F34" s="96" t="s">
        <v>85</v>
      </c>
      <c r="G34" s="200">
        <v>40</v>
      </c>
      <c r="H34" s="191"/>
      <c r="I34" s="224">
        <v>40</v>
      </c>
    </row>
    <row r="35" spans="1:9" ht="12.75">
      <c r="A35" s="115" t="s">
        <v>79</v>
      </c>
      <c r="B35" s="247" t="s">
        <v>61</v>
      </c>
      <c r="C35" s="248"/>
      <c r="D35" s="116" t="s">
        <v>61</v>
      </c>
      <c r="E35" s="117" t="s">
        <v>61</v>
      </c>
      <c r="F35" s="118" t="s">
        <v>104</v>
      </c>
      <c r="G35" s="201">
        <f>G36</f>
        <v>70</v>
      </c>
      <c r="H35" s="202">
        <f>H36</f>
        <v>0</v>
      </c>
      <c r="I35" s="225">
        <f>I36</f>
        <v>70</v>
      </c>
    </row>
    <row r="36" spans="1:9" ht="12.75">
      <c r="A36" s="119" t="s">
        <v>81</v>
      </c>
      <c r="B36" s="120" t="s">
        <v>105</v>
      </c>
      <c r="C36" s="121" t="s">
        <v>83</v>
      </c>
      <c r="D36" s="122" t="s">
        <v>61</v>
      </c>
      <c r="E36" s="123" t="s">
        <v>61</v>
      </c>
      <c r="F36" s="124" t="s">
        <v>106</v>
      </c>
      <c r="G36" s="203">
        <f>G37+G38</f>
        <v>70</v>
      </c>
      <c r="H36" s="204"/>
      <c r="I36" s="226">
        <f>I37+I38</f>
        <v>70</v>
      </c>
    </row>
    <row r="37" spans="1:9" ht="12.75">
      <c r="A37" s="125"/>
      <c r="B37" s="126"/>
      <c r="C37" s="127"/>
      <c r="D37" s="128">
        <v>4342</v>
      </c>
      <c r="E37" s="129">
        <v>5169</v>
      </c>
      <c r="F37" s="130" t="s">
        <v>85</v>
      </c>
      <c r="G37" s="179">
        <v>55</v>
      </c>
      <c r="H37" s="205"/>
      <c r="I37" s="180">
        <v>55</v>
      </c>
    </row>
    <row r="38" spans="1:9" ht="13.5" thickBot="1">
      <c r="A38" s="131"/>
      <c r="B38" s="132"/>
      <c r="C38" s="133"/>
      <c r="D38" s="134">
        <v>4342</v>
      </c>
      <c r="E38" s="135">
        <v>5175</v>
      </c>
      <c r="F38" s="130" t="s">
        <v>86</v>
      </c>
      <c r="G38" s="206">
        <v>15</v>
      </c>
      <c r="H38" s="207"/>
      <c r="I38" s="227">
        <v>15</v>
      </c>
    </row>
    <row r="39" spans="1:9" ht="12.75">
      <c r="A39" s="97" t="s">
        <v>79</v>
      </c>
      <c r="B39" s="245" t="s">
        <v>61</v>
      </c>
      <c r="C39" s="246"/>
      <c r="D39" s="82" t="s">
        <v>61</v>
      </c>
      <c r="E39" s="83" t="s">
        <v>61</v>
      </c>
      <c r="F39" s="84" t="s">
        <v>107</v>
      </c>
      <c r="G39" s="186">
        <f>G40+G45+G50</f>
        <v>600</v>
      </c>
      <c r="H39" s="187">
        <f>H40+H45+H50</f>
        <v>0</v>
      </c>
      <c r="I39" s="218">
        <f>I40+I45+I50</f>
        <v>600</v>
      </c>
    </row>
    <row r="40" spans="1:9" ht="12.75">
      <c r="A40" s="119" t="s">
        <v>81</v>
      </c>
      <c r="B40" s="120" t="s">
        <v>108</v>
      </c>
      <c r="C40" s="136" t="s">
        <v>83</v>
      </c>
      <c r="D40" s="122" t="s">
        <v>61</v>
      </c>
      <c r="E40" s="123" t="s">
        <v>61</v>
      </c>
      <c r="F40" s="124" t="s">
        <v>109</v>
      </c>
      <c r="G40" s="208">
        <f>G41+G41+G42+G43+G44</f>
        <v>250</v>
      </c>
      <c r="H40" s="209"/>
      <c r="I40" s="178">
        <f>I41+I41+I42+I43+I44</f>
        <v>250</v>
      </c>
    </row>
    <row r="41" spans="1:9" ht="12.75">
      <c r="A41" s="137"/>
      <c r="B41" s="138"/>
      <c r="C41" s="127"/>
      <c r="D41" s="139">
        <v>4399</v>
      </c>
      <c r="E41" s="140">
        <v>5139</v>
      </c>
      <c r="F41" s="141" t="s">
        <v>90</v>
      </c>
      <c r="G41" s="195">
        <v>10</v>
      </c>
      <c r="H41" s="179"/>
      <c r="I41" s="180">
        <v>10</v>
      </c>
    </row>
    <row r="42" spans="1:9" ht="12.75">
      <c r="A42" s="137"/>
      <c r="B42" s="138"/>
      <c r="C42" s="142"/>
      <c r="D42" s="139">
        <v>4399</v>
      </c>
      <c r="E42" s="140">
        <v>5166</v>
      </c>
      <c r="F42" s="130" t="s">
        <v>110</v>
      </c>
      <c r="G42" s="195">
        <v>80</v>
      </c>
      <c r="H42" s="179"/>
      <c r="I42" s="180">
        <v>80</v>
      </c>
    </row>
    <row r="43" spans="1:9" ht="12.75">
      <c r="A43" s="119"/>
      <c r="B43" s="138"/>
      <c r="C43" s="142"/>
      <c r="D43" s="139">
        <v>4399</v>
      </c>
      <c r="E43" s="143">
        <v>5169</v>
      </c>
      <c r="F43" s="130" t="s">
        <v>85</v>
      </c>
      <c r="G43" s="195">
        <v>110</v>
      </c>
      <c r="H43" s="179"/>
      <c r="I43" s="180">
        <v>110</v>
      </c>
    </row>
    <row r="44" spans="1:9" ht="12.75">
      <c r="A44" s="125"/>
      <c r="B44" s="144"/>
      <c r="C44" s="127"/>
      <c r="D44" s="128">
        <v>4399</v>
      </c>
      <c r="E44" s="143">
        <v>5175</v>
      </c>
      <c r="F44" s="130" t="s">
        <v>86</v>
      </c>
      <c r="G44" s="195">
        <v>40</v>
      </c>
      <c r="H44" s="179"/>
      <c r="I44" s="180">
        <v>40</v>
      </c>
    </row>
    <row r="45" spans="1:9" ht="12.75">
      <c r="A45" s="145" t="s">
        <v>81</v>
      </c>
      <c r="B45" s="146" t="s">
        <v>111</v>
      </c>
      <c r="C45" s="136" t="s">
        <v>83</v>
      </c>
      <c r="D45" s="147" t="s">
        <v>61</v>
      </c>
      <c r="E45" s="148" t="s">
        <v>61</v>
      </c>
      <c r="F45" s="149" t="s">
        <v>112</v>
      </c>
      <c r="G45" s="177">
        <f>G48+G47+G46+G49</f>
        <v>100</v>
      </c>
      <c r="H45" s="177"/>
      <c r="I45" s="178">
        <f>I48+I47+I46+I49</f>
        <v>100</v>
      </c>
    </row>
    <row r="46" spans="1:9" ht="12.75">
      <c r="A46" s="150"/>
      <c r="B46" s="144"/>
      <c r="C46" s="127"/>
      <c r="D46" s="128">
        <v>4399</v>
      </c>
      <c r="E46" s="151">
        <v>5139</v>
      </c>
      <c r="F46" s="152" t="s">
        <v>90</v>
      </c>
      <c r="G46" s="179">
        <v>5</v>
      </c>
      <c r="H46" s="179"/>
      <c r="I46" s="180">
        <v>5</v>
      </c>
    </row>
    <row r="47" spans="1:9" ht="12.75">
      <c r="A47" s="150"/>
      <c r="B47" s="144"/>
      <c r="C47" s="127"/>
      <c r="D47" s="128">
        <v>4399</v>
      </c>
      <c r="E47" s="151">
        <v>5164</v>
      </c>
      <c r="F47" s="152" t="s">
        <v>113</v>
      </c>
      <c r="G47" s="179">
        <v>55</v>
      </c>
      <c r="H47" s="179"/>
      <c r="I47" s="180">
        <v>55</v>
      </c>
    </row>
    <row r="48" spans="1:9" ht="12.75">
      <c r="A48" s="150"/>
      <c r="B48" s="153"/>
      <c r="C48" s="154"/>
      <c r="D48" s="128">
        <v>4399</v>
      </c>
      <c r="E48" s="128">
        <v>5169</v>
      </c>
      <c r="F48" s="130" t="s">
        <v>85</v>
      </c>
      <c r="G48" s="179">
        <v>35</v>
      </c>
      <c r="H48" s="179"/>
      <c r="I48" s="180">
        <v>35</v>
      </c>
    </row>
    <row r="49" spans="1:9" ht="12.75">
      <c r="A49" s="137"/>
      <c r="B49" s="155"/>
      <c r="C49" s="156"/>
      <c r="D49" s="139">
        <v>4399</v>
      </c>
      <c r="E49" s="140">
        <v>5175</v>
      </c>
      <c r="F49" s="141" t="s">
        <v>86</v>
      </c>
      <c r="G49" s="192">
        <v>5</v>
      </c>
      <c r="H49" s="210"/>
      <c r="I49" s="221">
        <v>5</v>
      </c>
    </row>
    <row r="50" spans="1:9" ht="12.75">
      <c r="A50" s="119" t="s">
        <v>81</v>
      </c>
      <c r="B50" s="120" t="s">
        <v>114</v>
      </c>
      <c r="C50" s="157" t="s">
        <v>83</v>
      </c>
      <c r="D50" s="122" t="s">
        <v>61</v>
      </c>
      <c r="E50" s="123" t="s">
        <v>61</v>
      </c>
      <c r="F50" s="124" t="s">
        <v>115</v>
      </c>
      <c r="G50" s="203">
        <f>G51</f>
        <v>250</v>
      </c>
      <c r="H50" s="204"/>
      <c r="I50" s="226">
        <f>I51</f>
        <v>250</v>
      </c>
    </row>
    <row r="51" spans="1:9" ht="13.5" thickBot="1">
      <c r="A51" s="158"/>
      <c r="B51" s="159"/>
      <c r="C51" s="133"/>
      <c r="D51" s="128">
        <v>4399</v>
      </c>
      <c r="E51" s="129">
        <v>5169</v>
      </c>
      <c r="F51" s="160" t="s">
        <v>85</v>
      </c>
      <c r="G51" s="211">
        <v>250</v>
      </c>
      <c r="H51" s="212"/>
      <c r="I51" s="228">
        <v>250</v>
      </c>
    </row>
    <row r="52" spans="1:9" ht="12.75">
      <c r="A52" s="115" t="s">
        <v>79</v>
      </c>
      <c r="B52" s="247" t="s">
        <v>61</v>
      </c>
      <c r="C52" s="248"/>
      <c r="D52" s="116" t="s">
        <v>61</v>
      </c>
      <c r="E52" s="117" t="s">
        <v>61</v>
      </c>
      <c r="F52" s="118" t="s">
        <v>116</v>
      </c>
      <c r="G52" s="201">
        <f>G53+G55</f>
        <v>200</v>
      </c>
      <c r="H52" s="202">
        <f>H53+H55</f>
        <v>0</v>
      </c>
      <c r="I52" s="225">
        <f>I53+I55</f>
        <v>200</v>
      </c>
    </row>
    <row r="53" spans="1:9" ht="12.75">
      <c r="A53" s="119" t="s">
        <v>81</v>
      </c>
      <c r="B53" s="120" t="s">
        <v>117</v>
      </c>
      <c r="C53" s="121" t="s">
        <v>83</v>
      </c>
      <c r="D53" s="122" t="s">
        <v>61</v>
      </c>
      <c r="E53" s="123" t="s">
        <v>61</v>
      </c>
      <c r="F53" s="124" t="s">
        <v>118</v>
      </c>
      <c r="G53" s="208">
        <f>G54</f>
        <v>50</v>
      </c>
      <c r="H53" s="177"/>
      <c r="I53" s="178">
        <f>I54</f>
        <v>50</v>
      </c>
    </row>
    <row r="54" spans="1:9" ht="12.75">
      <c r="A54" s="137"/>
      <c r="B54" s="138"/>
      <c r="C54" s="161"/>
      <c r="D54" s="139">
        <v>4399</v>
      </c>
      <c r="E54" s="140">
        <v>5166</v>
      </c>
      <c r="F54" s="141" t="s">
        <v>110</v>
      </c>
      <c r="G54" s="192">
        <v>50</v>
      </c>
      <c r="H54" s="210"/>
      <c r="I54" s="221">
        <v>50</v>
      </c>
    </row>
    <row r="55" spans="1:9" ht="12.75">
      <c r="A55" s="119" t="s">
        <v>81</v>
      </c>
      <c r="B55" s="120" t="s">
        <v>119</v>
      </c>
      <c r="C55" s="121" t="s">
        <v>83</v>
      </c>
      <c r="D55" s="122" t="s">
        <v>61</v>
      </c>
      <c r="E55" s="123" t="s">
        <v>61</v>
      </c>
      <c r="F55" s="124" t="s">
        <v>120</v>
      </c>
      <c r="G55" s="208">
        <v>150</v>
      </c>
      <c r="H55" s="177"/>
      <c r="I55" s="178">
        <v>150</v>
      </c>
    </row>
    <row r="56" spans="1:9" ht="12.75">
      <c r="A56" s="158"/>
      <c r="B56" s="159"/>
      <c r="C56" s="133"/>
      <c r="D56" s="162">
        <v>4399</v>
      </c>
      <c r="E56" s="129">
        <v>5021</v>
      </c>
      <c r="F56" s="160" t="s">
        <v>75</v>
      </c>
      <c r="G56" s="211">
        <v>100</v>
      </c>
      <c r="H56" s="212"/>
      <c r="I56" s="228">
        <v>100</v>
      </c>
    </row>
    <row r="57" spans="1:9" ht="13.5" thickBot="1">
      <c r="A57" s="163"/>
      <c r="B57" s="164"/>
      <c r="C57" s="165"/>
      <c r="D57" s="166">
        <v>4399</v>
      </c>
      <c r="E57" s="135">
        <v>5169</v>
      </c>
      <c r="F57" s="167" t="s">
        <v>85</v>
      </c>
      <c r="G57" s="213">
        <v>50</v>
      </c>
      <c r="H57" s="207"/>
      <c r="I57" s="229">
        <v>50</v>
      </c>
    </row>
    <row r="58" spans="1:9" ht="12.75">
      <c r="A58" s="168" t="s">
        <v>79</v>
      </c>
      <c r="B58" s="249" t="s">
        <v>61</v>
      </c>
      <c r="C58" s="250"/>
      <c r="D58" s="169" t="s">
        <v>61</v>
      </c>
      <c r="E58" s="170" t="s">
        <v>61</v>
      </c>
      <c r="F58" s="171" t="s">
        <v>121</v>
      </c>
      <c r="G58" s="214">
        <f>G59+G63</f>
        <v>650</v>
      </c>
      <c r="H58" s="215">
        <f>H59+H63</f>
        <v>-55</v>
      </c>
      <c r="I58" s="230">
        <f>I59+I63</f>
        <v>595</v>
      </c>
    </row>
    <row r="59" spans="1:9" ht="12.75">
      <c r="A59" s="119" t="s">
        <v>81</v>
      </c>
      <c r="B59" s="120" t="s">
        <v>122</v>
      </c>
      <c r="C59" s="136" t="s">
        <v>83</v>
      </c>
      <c r="D59" s="122" t="s">
        <v>61</v>
      </c>
      <c r="E59" s="123" t="s">
        <v>61</v>
      </c>
      <c r="F59" s="124" t="s">
        <v>123</v>
      </c>
      <c r="G59" s="208">
        <f>G60+G61+G62</f>
        <v>300</v>
      </c>
      <c r="H59" s="177">
        <f>H60+H61+H62</f>
        <v>-55</v>
      </c>
      <c r="I59" s="178">
        <f>G59+H59</f>
        <v>245</v>
      </c>
    </row>
    <row r="60" spans="1:9" ht="12.75">
      <c r="A60" s="137"/>
      <c r="B60" s="138"/>
      <c r="C60" s="127"/>
      <c r="D60" s="139">
        <v>4349</v>
      </c>
      <c r="E60" s="140">
        <v>5166</v>
      </c>
      <c r="F60" s="141" t="s">
        <v>110</v>
      </c>
      <c r="G60" s="195">
        <v>40</v>
      </c>
      <c r="H60" s="179"/>
      <c r="I60" s="180">
        <f>G60+H60</f>
        <v>40</v>
      </c>
    </row>
    <row r="61" spans="1:9" ht="12.75">
      <c r="A61" s="125"/>
      <c r="B61" s="144"/>
      <c r="C61" s="127"/>
      <c r="D61" s="128">
        <v>4349</v>
      </c>
      <c r="E61" s="143">
        <v>5169</v>
      </c>
      <c r="F61" s="130" t="s">
        <v>85</v>
      </c>
      <c r="G61" s="195">
        <v>210</v>
      </c>
      <c r="H61" s="179">
        <v>-55</v>
      </c>
      <c r="I61" s="180">
        <f>G61+H61</f>
        <v>155</v>
      </c>
    </row>
    <row r="62" spans="1:9" ht="12.75">
      <c r="A62" s="150"/>
      <c r="B62" s="144"/>
      <c r="C62" s="172"/>
      <c r="D62" s="128">
        <v>4349</v>
      </c>
      <c r="E62" s="143">
        <v>5175</v>
      </c>
      <c r="F62" s="130" t="s">
        <v>86</v>
      </c>
      <c r="G62" s="195">
        <v>50</v>
      </c>
      <c r="H62" s="179"/>
      <c r="I62" s="180">
        <f>G62+H62</f>
        <v>50</v>
      </c>
    </row>
    <row r="63" spans="1:9" ht="12.75">
      <c r="A63" s="145" t="s">
        <v>81</v>
      </c>
      <c r="B63" s="146" t="s">
        <v>124</v>
      </c>
      <c r="C63" s="136" t="s">
        <v>83</v>
      </c>
      <c r="D63" s="147" t="s">
        <v>61</v>
      </c>
      <c r="E63" s="173" t="s">
        <v>61</v>
      </c>
      <c r="F63" s="174" t="s">
        <v>125</v>
      </c>
      <c r="G63" s="208">
        <f>G64</f>
        <v>350</v>
      </c>
      <c r="H63" s="177"/>
      <c r="I63" s="178">
        <f>I64</f>
        <v>350</v>
      </c>
    </row>
    <row r="64" spans="1:9" ht="23.25" thickBot="1">
      <c r="A64" s="175"/>
      <c r="B64" s="164"/>
      <c r="C64" s="165"/>
      <c r="D64" s="166">
        <v>4349</v>
      </c>
      <c r="E64" s="135">
        <v>5168</v>
      </c>
      <c r="F64" s="176" t="s">
        <v>126</v>
      </c>
      <c r="G64" s="213">
        <v>350</v>
      </c>
      <c r="H64" s="207"/>
      <c r="I64" s="229">
        <v>350</v>
      </c>
    </row>
    <row r="65" spans="1:9" ht="12.75">
      <c r="A65" s="115" t="s">
        <v>79</v>
      </c>
      <c r="B65" s="247" t="s">
        <v>61</v>
      </c>
      <c r="C65" s="248"/>
      <c r="D65" s="116" t="s">
        <v>61</v>
      </c>
      <c r="E65" s="117" t="s">
        <v>61</v>
      </c>
      <c r="F65" s="118" t="s">
        <v>127</v>
      </c>
      <c r="G65" s="201">
        <f>G66</f>
        <v>70</v>
      </c>
      <c r="H65" s="202">
        <f>H66</f>
        <v>0</v>
      </c>
      <c r="I65" s="225">
        <f>I66</f>
        <v>70</v>
      </c>
    </row>
    <row r="66" spans="1:9" ht="12.75">
      <c r="A66" s="119" t="s">
        <v>81</v>
      </c>
      <c r="B66" s="120" t="s">
        <v>128</v>
      </c>
      <c r="C66" s="121" t="s">
        <v>83</v>
      </c>
      <c r="D66" s="122" t="s">
        <v>61</v>
      </c>
      <c r="E66" s="123" t="s">
        <v>61</v>
      </c>
      <c r="F66" s="124" t="s">
        <v>129</v>
      </c>
      <c r="G66" s="208">
        <f>G67+G68</f>
        <v>70</v>
      </c>
      <c r="H66" s="177"/>
      <c r="I66" s="178">
        <f>I67+I68</f>
        <v>70</v>
      </c>
    </row>
    <row r="67" spans="1:9" ht="12.75">
      <c r="A67" s="137"/>
      <c r="B67" s="138"/>
      <c r="C67" s="161"/>
      <c r="D67" s="139">
        <v>4349</v>
      </c>
      <c r="E67" s="140">
        <v>5169</v>
      </c>
      <c r="F67" s="141" t="s">
        <v>85</v>
      </c>
      <c r="G67" s="192">
        <v>60</v>
      </c>
      <c r="H67" s="210"/>
      <c r="I67" s="221">
        <v>60</v>
      </c>
    </row>
    <row r="68" spans="1:9" ht="13.5" thickBot="1">
      <c r="A68" s="163"/>
      <c r="B68" s="164"/>
      <c r="C68" s="165"/>
      <c r="D68" s="166">
        <v>4349</v>
      </c>
      <c r="E68" s="135">
        <v>5175</v>
      </c>
      <c r="F68" s="167" t="s">
        <v>86</v>
      </c>
      <c r="G68" s="207">
        <v>10</v>
      </c>
      <c r="H68" s="207"/>
      <c r="I68" s="229">
        <v>10</v>
      </c>
    </row>
  </sheetData>
  <sheetProtection/>
  <mergeCells count="13">
    <mergeCell ref="B11:C11"/>
    <mergeCell ref="G1:I1"/>
    <mergeCell ref="A3:I3"/>
    <mergeCell ref="A5:I5"/>
    <mergeCell ref="A7:I7"/>
    <mergeCell ref="B9:C9"/>
    <mergeCell ref="B10:C10"/>
    <mergeCell ref="B15:C15"/>
    <mergeCell ref="B35:C35"/>
    <mergeCell ref="B39:C39"/>
    <mergeCell ref="B52:C52"/>
    <mergeCell ref="B58:C58"/>
    <mergeCell ref="B65:C6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5.421875" style="0" customWidth="1"/>
    <col min="4" max="4" width="5.28125" style="0" customWidth="1"/>
    <col min="5" max="5" width="5.57421875" style="0" customWidth="1"/>
    <col min="6" max="6" width="7.8515625" style="0" customWidth="1"/>
    <col min="7" max="7" width="43.00390625" style="0" customWidth="1"/>
    <col min="8" max="8" width="7.8515625" style="0" customWidth="1"/>
    <col min="9" max="9" width="10.8515625" style="0" customWidth="1"/>
    <col min="10" max="10" width="8.57421875" style="0" customWidth="1"/>
  </cols>
  <sheetData>
    <row r="1" spans="8:10" ht="21" customHeight="1">
      <c r="H1" s="268" t="s">
        <v>140</v>
      </c>
      <c r="I1" s="268"/>
      <c r="J1" s="268"/>
    </row>
    <row r="2" spans="1:10" ht="18">
      <c r="A2" s="243"/>
      <c r="B2" s="243"/>
      <c r="C2" s="243"/>
      <c r="D2" s="243"/>
      <c r="E2" s="243" t="s">
        <v>141</v>
      </c>
      <c r="F2" s="243"/>
      <c r="G2" s="243"/>
      <c r="H2" s="243"/>
      <c r="I2" s="243"/>
      <c r="J2" s="243"/>
    </row>
    <row r="3" spans="1:10" ht="12.75">
      <c r="A3" s="37"/>
      <c r="B3" s="38"/>
      <c r="C3" s="38"/>
      <c r="D3" s="37"/>
      <c r="E3" s="37"/>
      <c r="F3" s="39"/>
      <c r="G3" s="37"/>
      <c r="H3" s="38"/>
      <c r="I3" s="37"/>
      <c r="J3" s="37"/>
    </row>
    <row r="4" spans="1:10" ht="15.75">
      <c r="A4" s="261" t="s">
        <v>132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2.75">
      <c r="A5" s="37"/>
      <c r="B5" s="38"/>
      <c r="C5" s="38"/>
      <c r="D5" s="37"/>
      <c r="E5" s="37"/>
      <c r="F5" s="39"/>
      <c r="G5" s="40"/>
      <c r="H5" s="41"/>
      <c r="I5" s="42"/>
      <c r="J5" s="43"/>
    </row>
    <row r="6" spans="1:10" ht="15.75">
      <c r="A6" s="262" t="s">
        <v>133</v>
      </c>
      <c r="B6" s="262"/>
      <c r="C6" s="262"/>
      <c r="D6" s="262"/>
      <c r="E6" s="262"/>
      <c r="F6" s="262"/>
      <c r="G6" s="262"/>
      <c r="H6" s="262"/>
      <c r="I6" s="262"/>
      <c r="J6" s="262"/>
    </row>
    <row r="7" spans="1:10" ht="13.5" thickBot="1">
      <c r="A7" s="44"/>
      <c r="B7" s="45"/>
      <c r="C7" s="45"/>
      <c r="D7" s="44"/>
      <c r="E7" s="44"/>
      <c r="F7" s="46"/>
      <c r="G7" s="47"/>
      <c r="H7" s="48"/>
      <c r="I7" s="48"/>
      <c r="J7" s="49" t="s">
        <v>55</v>
      </c>
    </row>
    <row r="8" spans="1:10" ht="13.5" thickBot="1">
      <c r="A8" s="50" t="s">
        <v>56</v>
      </c>
      <c r="B8" s="263" t="s">
        <v>57</v>
      </c>
      <c r="C8" s="264"/>
      <c r="D8" s="51" t="s">
        <v>58</v>
      </c>
      <c r="E8" s="51" t="s">
        <v>19</v>
      </c>
      <c r="F8" s="52" t="s">
        <v>59</v>
      </c>
      <c r="G8" s="53" t="s">
        <v>60</v>
      </c>
      <c r="H8" s="54" t="s">
        <v>73</v>
      </c>
      <c r="I8" s="55" t="s">
        <v>136</v>
      </c>
      <c r="J8" s="56" t="s">
        <v>74</v>
      </c>
    </row>
    <row r="9" spans="1:10" ht="13.5" thickBot="1">
      <c r="A9" s="231" t="s">
        <v>61</v>
      </c>
      <c r="B9" s="265" t="s">
        <v>61</v>
      </c>
      <c r="C9" s="264"/>
      <c r="D9" s="232" t="s">
        <v>61</v>
      </c>
      <c r="E9" s="232" t="s">
        <v>61</v>
      </c>
      <c r="F9" s="233" t="s">
        <v>61</v>
      </c>
      <c r="G9" s="234" t="s">
        <v>62</v>
      </c>
      <c r="H9" s="235">
        <v>0</v>
      </c>
      <c r="I9" s="235">
        <f>I10</f>
        <v>55</v>
      </c>
      <c r="J9" s="236">
        <f>I9+H9</f>
        <v>55</v>
      </c>
    </row>
    <row r="10" spans="1:10" ht="22.5">
      <c r="A10" s="63" t="s">
        <v>63</v>
      </c>
      <c r="B10" s="86" t="s">
        <v>139</v>
      </c>
      <c r="C10" s="87" t="s">
        <v>83</v>
      </c>
      <c r="D10" s="64" t="s">
        <v>61</v>
      </c>
      <c r="E10" s="65" t="s">
        <v>61</v>
      </c>
      <c r="F10" s="66" t="s">
        <v>61</v>
      </c>
      <c r="G10" s="67" t="s">
        <v>142</v>
      </c>
      <c r="H10" s="68">
        <f>SUM(H11:H11)</f>
        <v>0</v>
      </c>
      <c r="I10" s="69">
        <f>I11</f>
        <v>55</v>
      </c>
      <c r="J10" s="70">
        <f>H10+I10</f>
        <v>55</v>
      </c>
    </row>
    <row r="11" spans="1:10" ht="13.5" thickBot="1">
      <c r="A11" s="60"/>
      <c r="B11" s="266"/>
      <c r="C11" s="267"/>
      <c r="D11" s="57">
        <v>4349</v>
      </c>
      <c r="E11" s="57">
        <v>5021</v>
      </c>
      <c r="F11" s="58" t="s">
        <v>64</v>
      </c>
      <c r="G11" s="59" t="s">
        <v>75</v>
      </c>
      <c r="H11" s="71">
        <v>0</v>
      </c>
      <c r="I11" s="72">
        <v>55</v>
      </c>
      <c r="J11" s="73">
        <f>H11+I11</f>
        <v>55</v>
      </c>
    </row>
  </sheetData>
  <sheetProtection/>
  <mergeCells count="4">
    <mergeCell ref="A4:J4"/>
    <mergeCell ref="A6:J6"/>
    <mergeCell ref="B8:C8"/>
    <mergeCell ref="B9:C9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Slaichova Jana</cp:lastModifiedBy>
  <cp:lastPrinted>2016-01-04T14:56:09Z</cp:lastPrinted>
  <dcterms:created xsi:type="dcterms:W3CDTF">2007-12-18T12:40:54Z</dcterms:created>
  <dcterms:modified xsi:type="dcterms:W3CDTF">2016-01-04T15:32:08Z</dcterms:modified>
  <cp:category/>
  <cp:version/>
  <cp:contentType/>
  <cp:contentStatus/>
</cp:coreProperties>
</file>