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705" yWindow="-15" windowWidth="12510" windowHeight="12405" activeTab="1"/>
  </bookViews>
  <sheets>
    <sheet name="Bilance PaV" sheetId="2" r:id="rId1"/>
    <sheet name="ZR_RO_31_16" sheetId="1" r:id="rId2"/>
  </sheets>
  <definedNames>
    <definedName name="_xlnm.Print_Titles" localSheetId="1">ZR_RO_31_16!$6:$6</definedName>
    <definedName name="_xlnm.Print_Area" localSheetId="1">ZR_RO_31_16!$A$1:$J$14</definedName>
  </definedNames>
  <calcPr calcId="145621"/>
</workbook>
</file>

<file path=xl/calcChain.xml><?xml version="1.0" encoding="utf-8"?>
<calcChain xmlns="http://schemas.openxmlformats.org/spreadsheetml/2006/main">
  <c r="I7" i="1" l="1"/>
  <c r="D45" i="2"/>
  <c r="C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45" i="2" s="1"/>
  <c r="E28" i="2"/>
  <c r="E24" i="2"/>
  <c r="E23" i="2"/>
  <c r="E22" i="2"/>
  <c r="E21" i="2"/>
  <c r="D20" i="2"/>
  <c r="C20" i="2"/>
  <c r="E20" i="2" s="1"/>
  <c r="E18" i="2"/>
  <c r="E17" i="2"/>
  <c r="E16" i="2"/>
  <c r="E15" i="2"/>
  <c r="D14" i="2"/>
  <c r="C14" i="2"/>
  <c r="E14" i="2" s="1"/>
  <c r="E13" i="2"/>
  <c r="E12" i="2"/>
  <c r="E11" i="2"/>
  <c r="E10" i="2"/>
  <c r="E9" i="2"/>
  <c r="D8" i="2"/>
  <c r="D7" i="2" s="1"/>
  <c r="C8" i="2"/>
  <c r="E8" i="2" s="1"/>
  <c r="C7" i="2"/>
  <c r="E7" i="2" s="1"/>
  <c r="E6" i="2"/>
  <c r="E5" i="2"/>
  <c r="E4" i="2"/>
  <c r="D3" i="2"/>
  <c r="D19" i="2" s="1"/>
  <c r="D25" i="2" s="1"/>
  <c r="C3" i="2"/>
  <c r="C25" i="2" s="1"/>
  <c r="I9" i="1"/>
  <c r="H8" i="1"/>
  <c r="H10" i="1"/>
  <c r="H7" i="1" s="1"/>
  <c r="J17" i="1"/>
  <c r="J16" i="1"/>
  <c r="I15" i="1"/>
  <c r="E25" i="2" l="1"/>
  <c r="E3" i="2"/>
  <c r="C19" i="2"/>
  <c r="E19" i="2" s="1"/>
  <c r="J15" i="1"/>
  <c r="I8" i="1" l="1"/>
  <c r="G8" i="1"/>
  <c r="J12" i="1"/>
  <c r="J13" i="1"/>
  <c r="J11" i="1"/>
  <c r="I10" i="1"/>
  <c r="G10" i="1"/>
  <c r="G7" i="1" l="1"/>
  <c r="J14" i="1"/>
  <c r="J9" i="1"/>
  <c r="J10" i="1"/>
  <c r="J8" i="1" l="1"/>
  <c r="J7" i="1" l="1"/>
</calcChain>
</file>

<file path=xl/sharedStrings.xml><?xml version="1.0" encoding="utf-8"?>
<sst xmlns="http://schemas.openxmlformats.org/spreadsheetml/2006/main" count="130" uniqueCount="92">
  <si>
    <t>tis. Kč</t>
  </si>
  <si>
    <t xml:space="preserve">uk. </t>
  </si>
  <si>
    <t xml:space="preserve">č. a. </t>
  </si>
  <si>
    <t>§</t>
  </si>
  <si>
    <t xml:space="preserve">pol. </t>
  </si>
  <si>
    <t>změny</t>
  </si>
  <si>
    <t>SU</t>
  </si>
  <si>
    <t>x</t>
  </si>
  <si>
    <t>0000</t>
  </si>
  <si>
    <t>nespecifikované rezervy</t>
  </si>
  <si>
    <t>931 01 - K R I Z O V Ý  F O N D  LK</t>
  </si>
  <si>
    <t>0310100</t>
  </si>
  <si>
    <t>nespecifikované rezervy krizového fondu</t>
  </si>
  <si>
    <t>0310200</t>
  </si>
  <si>
    <t>drobný hmotný dlouhodobý majetek</t>
  </si>
  <si>
    <t>nákup materiálu</t>
  </si>
  <si>
    <t>konzultační, poradenské a právní služby</t>
  </si>
  <si>
    <t>nákup ostatních služeb</t>
  </si>
  <si>
    <t>kapitola 931 01</t>
  </si>
  <si>
    <t>platby podle zákona o IZS (č. 239/2000 Sb.)</t>
  </si>
  <si>
    <t>krizový fond LK 2016</t>
  </si>
  <si>
    <t>SR 2016</t>
  </si>
  <si>
    <t>UR I
2016</t>
  </si>
  <si>
    <t>Běžné a kapitálové výdaje resortu v KF celkem</t>
  </si>
  <si>
    <t>0310409</t>
  </si>
  <si>
    <t>Oblastní spolek ČČK Jablonec n.N.</t>
  </si>
  <si>
    <t>investiční transfery spolkům</t>
  </si>
  <si>
    <t>neinvestiční transfery spolkům</t>
  </si>
  <si>
    <t>Zdrojová část rozpočtu LK 2016</t>
  </si>
  <si>
    <t>v tis. Kč</t>
  </si>
  <si>
    <t>ukazatel</t>
  </si>
  <si>
    <t>upravený rozpočet I.</t>
  </si>
  <si>
    <t>ZR-RO č.</t>
  </si>
  <si>
    <t>upravený rozpočet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</si>
  <si>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</si>
  <si>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</si>
  <si>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</si>
  <si>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</si>
  <si>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</si>
  <si>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</si>
  <si>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</si>
  <si>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</si>
  <si>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</si>
  <si>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</si>
  <si>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</si>
  <si>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</si>
  <si>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</si>
  <si>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</si>
  <si>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</si>
  <si>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</si>
  <si>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</si>
  <si>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</si>
  <si>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</si>
  <si>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</si>
  <si>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</si>
  <si>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dotace od regionální rady</t>
  </si>
  <si>
    <t>P ř í j m y   celkem</t>
  </si>
  <si>
    <t>1-4xxx</t>
  </si>
  <si>
    <t>C/ F i n a n c o v á n í</t>
  </si>
  <si>
    <t>8xxx</t>
  </si>
  <si>
    <t>1. Zapojení fondů z r. 2015</t>
  </si>
  <si>
    <t>8115</t>
  </si>
  <si>
    <t>2. Zapojení  zákl.běžného účtu z r. 2015</t>
  </si>
  <si>
    <t>4. úvěr</t>
  </si>
  <si>
    <t>5. uhrazené splátky dlouhod.půjč.</t>
  </si>
  <si>
    <t xml:space="preserve">Z d r o j e  L K   c e l k e m </t>
  </si>
  <si>
    <t>Výdajová část rozpočtu LK 2016</t>
  </si>
  <si>
    <t xml:space="preserve">     ukazatel</t>
  </si>
  <si>
    <t>pol.</t>
  </si>
  <si>
    <t>Kap.910-zastupitelstvo</t>
  </si>
  <si>
    <t>5xxx</t>
  </si>
  <si>
    <t>Kap.911-krajský úřad</t>
  </si>
  <si>
    <t>Kap.912-účelové příspěvky PO</t>
  </si>
  <si>
    <t>5-6xxx</t>
  </si>
  <si>
    <t>Kap.913-příspěvkové organizace</t>
  </si>
  <si>
    <t>Kap.914-působnosti</t>
  </si>
  <si>
    <t>Kap.916-úč.neinv.dot.-škol.</t>
  </si>
  <si>
    <t>Kap.917-transfery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</si>
  <si>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</si>
  <si>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</si>
  <si>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</si>
  <si>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</si>
  <si>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</si>
  <si>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</si>
  <si>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</si>
  <si>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</si>
  <si>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</si>
  <si>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</si>
  <si>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</si>
  <si>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</si>
  <si>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ZMĚNA ROZPOČTU - ROZPOČTOVÉ OPATŘENÍ č. 31/16</t>
  </si>
  <si>
    <t>Odbor kancelář hejtmana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</si>
</sst>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6" formatCode="#,##0.0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theme="0"/>
      <name val="Arial"/>
      <family val="2"/>
    </font>
    <font>
      <b/>
      <sz val="14"/>
      <color rgb="FF0033CC"/>
      <name val="Arial CE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9">
    <xf numFmtId="0" fontId="0" fillId="0" borderId="0"/>
    <xf numFmtId="0" fontId="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16" borderId="12" applyNumberFormat="0" applyAlignment="0" applyProtection="0"/>
    <xf numFmtId="0" fontId="12" fillId="16" borderId="12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" fillId="18" borderId="16" applyNumberFormat="0" applyFont="0" applyAlignment="0" applyProtection="0"/>
    <xf numFmtId="0" fontId="8" fillId="18" borderId="16" applyNumberFormat="0" applyFont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9" fillId="19" borderId="0">
      <alignment horizontal="left" vertical="center"/>
    </xf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18" applyNumberFormat="0" applyAlignment="0" applyProtection="0"/>
    <xf numFmtId="0" fontId="22" fillId="7" borderId="18" applyNumberFormat="0" applyAlignment="0" applyProtection="0"/>
    <xf numFmtId="0" fontId="23" fillId="20" borderId="18" applyNumberFormat="0" applyAlignment="0" applyProtection="0"/>
    <xf numFmtId="0" fontId="23" fillId="20" borderId="18" applyNumberFormat="0" applyAlignment="0" applyProtection="0"/>
    <xf numFmtId="0" fontId="24" fillId="20" borderId="19" applyNumberFormat="0" applyAlignment="0" applyProtection="0"/>
    <xf numFmtId="0" fontId="24" fillId="20" borderId="19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28" fillId="0" borderId="0"/>
  </cellStyleXfs>
  <cellXfs count="138">
    <xf numFmtId="0" fontId="0" fillId="0" borderId="0" xfId="0"/>
    <xf numFmtId="0" fontId="3" fillId="0" borderId="0" xfId="2"/>
    <xf numFmtId="0" fontId="3" fillId="0" borderId="0" xfId="5"/>
    <xf numFmtId="4" fontId="3" fillId="0" borderId="0" xfId="5" applyNumberFormat="1"/>
    <xf numFmtId="0" fontId="6" fillId="0" borderId="6" xfId="5" applyFont="1" applyFill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5" applyAlignment="1">
      <alignment horizontal="center" vertical="center"/>
    </xf>
    <xf numFmtId="0" fontId="7" fillId="0" borderId="0" xfId="2" applyFont="1"/>
    <xf numFmtId="4" fontId="6" fillId="0" borderId="10" xfId="5" applyNumberFormat="1" applyFont="1" applyFill="1" applyBorder="1" applyAlignment="1">
      <alignment vertical="center"/>
    </xf>
    <xf numFmtId="0" fontId="6" fillId="0" borderId="5" xfId="5" applyFont="1" applyFill="1" applyBorder="1" applyAlignment="1">
      <alignment horizontal="center" vertical="center"/>
    </xf>
    <xf numFmtId="0" fontId="26" fillId="25" borderId="5" xfId="5" applyFont="1" applyFill="1" applyBorder="1" applyAlignment="1">
      <alignment horizontal="center" vertical="center"/>
    </xf>
    <xf numFmtId="4" fontId="6" fillId="26" borderId="5" xfId="5" applyNumberFormat="1" applyFont="1" applyFill="1" applyBorder="1" applyAlignment="1">
      <alignment vertical="center"/>
    </xf>
    <xf numFmtId="0" fontId="6" fillId="27" borderId="6" xfId="5" applyFont="1" applyFill="1" applyBorder="1" applyAlignment="1">
      <alignment horizontal="center" vertical="center"/>
    </xf>
    <xf numFmtId="0" fontId="6" fillId="27" borderId="5" xfId="5" applyFont="1" applyFill="1" applyBorder="1" applyAlignment="1">
      <alignment horizontal="left" vertical="center"/>
    </xf>
    <xf numFmtId="4" fontId="6" fillId="27" borderId="5" xfId="5" applyNumberFormat="1" applyFont="1" applyFill="1" applyBorder="1" applyAlignment="1">
      <alignment vertical="center"/>
    </xf>
    <xf numFmtId="4" fontId="6" fillId="27" borderId="21" xfId="5" applyNumberFormat="1" applyFont="1" applyFill="1" applyBorder="1" applyAlignment="1">
      <alignment vertical="center"/>
    </xf>
    <xf numFmtId="4" fontId="7" fillId="26" borderId="22" xfId="2" applyNumberFormat="1" applyFont="1" applyFill="1" applyBorder="1" applyAlignment="1">
      <alignment vertical="center"/>
    </xf>
    <xf numFmtId="4" fontId="7" fillId="0" borderId="22" xfId="2" applyNumberFormat="1" applyFont="1" applyFill="1" applyBorder="1" applyAlignment="1">
      <alignment vertical="center"/>
    </xf>
    <xf numFmtId="0" fontId="6" fillId="0" borderId="7" xfId="5" applyFont="1" applyFill="1" applyBorder="1" applyAlignment="1">
      <alignment horizontal="center" vertical="center"/>
    </xf>
    <xf numFmtId="0" fontId="6" fillId="27" borderId="7" xfId="5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49" fontId="7" fillId="0" borderId="24" xfId="3" applyNumberFormat="1" applyFont="1" applyBorder="1" applyAlignment="1">
      <alignment horizontal="center" vertical="center"/>
    </xf>
    <xf numFmtId="49" fontId="7" fillId="0" borderId="25" xfId="3" applyNumberFormat="1" applyFont="1" applyBorder="1" applyAlignment="1">
      <alignment horizontal="center" vertical="center"/>
    </xf>
    <xf numFmtId="4" fontId="7" fillId="26" borderId="26" xfId="2" applyNumberFormat="1" applyFont="1" applyFill="1" applyBorder="1" applyAlignment="1">
      <alignment vertical="center"/>
    </xf>
    <xf numFmtId="4" fontId="7" fillId="0" borderId="26" xfId="2" applyNumberFormat="1" applyFont="1" applyFill="1" applyBorder="1" applyAlignment="1">
      <alignment vertical="center"/>
    </xf>
    <xf numFmtId="4" fontId="7" fillId="0" borderId="28" xfId="5" applyNumberFormat="1" applyFont="1" applyFill="1" applyBorder="1" applyAlignment="1">
      <alignment vertical="center"/>
    </xf>
    <xf numFmtId="0" fontId="7" fillId="0" borderId="29" xfId="3" applyFont="1" applyFill="1" applyBorder="1" applyAlignment="1">
      <alignment horizontal="center" vertical="center"/>
    </xf>
    <xf numFmtId="49" fontId="7" fillId="0" borderId="30" xfId="3" applyNumberFormat="1" applyFont="1" applyBorder="1" applyAlignment="1">
      <alignment horizontal="center" vertical="center"/>
    </xf>
    <xf numFmtId="49" fontId="7" fillId="0" borderId="31" xfId="3" applyNumberFormat="1" applyFont="1" applyBorder="1" applyAlignment="1">
      <alignment horizontal="center" vertical="center"/>
    </xf>
    <xf numFmtId="0" fontId="29" fillId="0" borderId="0" xfId="2" applyFont="1" applyFill="1"/>
    <xf numFmtId="0" fontId="29" fillId="0" borderId="0" xfId="2" applyFont="1"/>
    <xf numFmtId="0" fontId="6" fillId="0" borderId="29" xfId="3" applyFont="1" applyFill="1" applyBorder="1" applyAlignment="1">
      <alignment horizontal="center" vertical="center"/>
    </xf>
    <xf numFmtId="49" fontId="6" fillId="0" borderId="3" xfId="3" applyNumberFormat="1" applyFont="1" applyBorder="1" applyAlignment="1">
      <alignment horizontal="center" vertical="center"/>
    </xf>
    <xf numFmtId="49" fontId="6" fillId="0" borderId="4" xfId="3" applyNumberFormat="1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32" xfId="3" applyFont="1" applyBorder="1" applyAlignment="1">
      <alignment vertical="center"/>
    </xf>
    <xf numFmtId="4" fontId="6" fillId="26" borderId="22" xfId="2" applyNumberFormat="1" applyFont="1" applyFill="1" applyBorder="1" applyAlignment="1">
      <alignment vertical="center"/>
    </xf>
    <xf numFmtId="4" fontId="6" fillId="0" borderId="22" xfId="2" applyNumberFormat="1" applyFont="1" applyFill="1" applyBorder="1" applyAlignment="1">
      <alignment vertical="center"/>
    </xf>
    <xf numFmtId="0" fontId="29" fillId="0" borderId="29" xfId="3" applyFont="1" applyFill="1" applyBorder="1" applyAlignment="1">
      <alignment horizontal="center" vertical="center"/>
    </xf>
    <xf numFmtId="49" fontId="29" fillId="0" borderId="30" xfId="3" applyNumberFormat="1" applyFont="1" applyBorder="1" applyAlignment="1">
      <alignment horizontal="center" vertical="center"/>
    </xf>
    <xf numFmtId="49" fontId="29" fillId="0" borderId="31" xfId="3" applyNumberFormat="1" applyFont="1" applyBorder="1" applyAlignment="1">
      <alignment horizontal="center" vertical="center"/>
    </xf>
    <xf numFmtId="0" fontId="29" fillId="0" borderId="22" xfId="3" applyFont="1" applyBorder="1" applyAlignment="1">
      <alignment horizontal="center" vertical="center"/>
    </xf>
    <xf numFmtId="0" fontId="29" fillId="0" borderId="30" xfId="3" applyFont="1" applyBorder="1" applyAlignment="1">
      <alignment horizontal="center" vertical="center"/>
    </xf>
    <xf numFmtId="0" fontId="29" fillId="0" borderId="32" xfId="3" applyFont="1" applyBorder="1" applyAlignment="1">
      <alignment vertical="center"/>
    </xf>
    <xf numFmtId="4" fontId="29" fillId="26" borderId="22" xfId="2" applyNumberFormat="1" applyFont="1" applyFill="1" applyBorder="1" applyAlignment="1">
      <alignment vertical="center"/>
    </xf>
    <xf numFmtId="4" fontId="29" fillId="0" borderId="22" xfId="2" applyNumberFormat="1" applyFont="1" applyFill="1" applyBorder="1" applyAlignment="1">
      <alignment vertical="center"/>
    </xf>
    <xf numFmtId="4" fontId="29" fillId="0" borderId="10" xfId="5" applyNumberFormat="1" applyFont="1" applyFill="1" applyBorder="1" applyAlignment="1">
      <alignment vertical="center"/>
    </xf>
    <xf numFmtId="0" fontId="7" fillId="0" borderId="4" xfId="0" applyFont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25" xfId="0" applyFont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6" xfId="0" applyFont="1" applyBorder="1" applyAlignment="1">
      <alignment horizontal="left"/>
    </xf>
    <xf numFmtId="4" fontId="4" fillId="0" borderId="0" xfId="2" applyNumberFormat="1" applyFont="1" applyAlignment="1">
      <alignment horizontal="center"/>
    </xf>
    <xf numFmtId="4" fontId="7" fillId="0" borderId="0" xfId="2" applyNumberFormat="1" applyFont="1" applyAlignment="1">
      <alignment horizontal="center"/>
    </xf>
    <xf numFmtId="4" fontId="7" fillId="0" borderId="0" xfId="5" applyNumberFormat="1" applyFont="1"/>
    <xf numFmtId="4" fontId="6" fillId="26" borderId="1" xfId="2" applyNumberFormat="1" applyFont="1" applyFill="1" applyBorder="1" applyAlignment="1">
      <alignment horizontal="center" vertical="center"/>
    </xf>
    <xf numFmtId="4" fontId="6" fillId="0" borderId="5" xfId="2" applyNumberFormat="1" applyFont="1" applyFill="1" applyBorder="1" applyAlignment="1">
      <alignment horizontal="center" vertical="center"/>
    </xf>
    <xf numFmtId="4" fontId="3" fillId="0" borderId="0" xfId="2" applyNumberFormat="1"/>
    <xf numFmtId="4" fontId="7" fillId="0" borderId="0" xfId="2" applyNumberFormat="1" applyFont="1"/>
    <xf numFmtId="4" fontId="6" fillId="0" borderId="5" xfId="2" applyNumberFormat="1" applyFont="1" applyFill="1" applyBorder="1" applyAlignment="1">
      <alignment horizontal="center" vertical="center" wrapText="1"/>
    </xf>
    <xf numFmtId="4" fontId="6" fillId="0" borderId="2" xfId="2" applyNumberFormat="1" applyFont="1" applyFill="1" applyBorder="1" applyAlignment="1">
      <alignment horizontal="center" vertical="center" wrapText="1"/>
    </xf>
    <xf numFmtId="4" fontId="5" fillId="0" borderId="0" xfId="5" applyNumberFormat="1" applyFont="1" applyAlignment="1">
      <alignment horizontal="right"/>
    </xf>
    <xf numFmtId="0" fontId="27" fillId="0" borderId="0" xfId="1" applyFont="1" applyAlignment="1">
      <alignment horizontal="center"/>
    </xf>
    <xf numFmtId="0" fontId="4" fillId="0" borderId="0" xfId="2" applyFont="1" applyFill="1" applyAlignment="1">
      <alignment horizontal="center"/>
    </xf>
    <xf numFmtId="0" fontId="3" fillId="0" borderId="0" xfId="2" applyAlignment="1"/>
    <xf numFmtId="0" fontId="4" fillId="0" borderId="0" xfId="2" applyFont="1" applyAlignment="1">
      <alignment horizontal="center"/>
    </xf>
    <xf numFmtId="0" fontId="6" fillId="0" borderId="7" xfId="5" applyFont="1" applyFill="1" applyBorder="1" applyAlignment="1">
      <alignment horizontal="center" vertical="center"/>
    </xf>
    <xf numFmtId="0" fontId="6" fillId="0" borderId="8" xfId="5" applyFont="1" applyFill="1" applyBorder="1" applyAlignment="1">
      <alignment horizontal="center" vertical="center"/>
    </xf>
    <xf numFmtId="0" fontId="6" fillId="27" borderId="7" xfId="5" applyFont="1" applyFill="1" applyBorder="1" applyAlignment="1">
      <alignment horizontal="center" vertical="center"/>
    </xf>
    <xf numFmtId="0" fontId="6" fillId="27" borderId="8" xfId="5" applyFont="1" applyFill="1" applyBorder="1" applyAlignment="1">
      <alignment horizontal="center" vertical="center"/>
    </xf>
    <xf numFmtId="0" fontId="5" fillId="0" borderId="33" xfId="3" applyFont="1" applyFill="1" applyBorder="1" applyAlignment="1">
      <alignment horizontal="center" vertical="center"/>
    </xf>
    <xf numFmtId="49" fontId="5" fillId="0" borderId="34" xfId="3" applyNumberFormat="1" applyFont="1" applyBorder="1" applyAlignment="1">
      <alignment horizontal="center" vertical="center"/>
    </xf>
    <xf numFmtId="49" fontId="5" fillId="0" borderId="35" xfId="3" applyNumberFormat="1" applyFont="1" applyBorder="1" applyAlignment="1">
      <alignment horizontal="center" vertical="center"/>
    </xf>
    <xf numFmtId="0" fontId="5" fillId="0" borderId="36" xfId="3" applyFont="1" applyBorder="1" applyAlignment="1">
      <alignment horizontal="center" vertical="center"/>
    </xf>
    <xf numFmtId="0" fontId="5" fillId="0" borderId="34" xfId="3" applyFont="1" applyBorder="1" applyAlignment="1">
      <alignment horizontal="center" vertical="center"/>
    </xf>
    <xf numFmtId="0" fontId="5" fillId="0" borderId="36" xfId="3" applyFont="1" applyBorder="1" applyAlignment="1">
      <alignment vertical="center" wrapText="1"/>
    </xf>
    <xf numFmtId="0" fontId="7" fillId="0" borderId="38" xfId="3" applyFont="1" applyFill="1" applyBorder="1" applyAlignment="1">
      <alignment horizontal="center" vertical="center"/>
    </xf>
    <xf numFmtId="49" fontId="7" fillId="0" borderId="0" xfId="3" applyNumberFormat="1" applyFont="1" applyBorder="1" applyAlignment="1">
      <alignment horizontal="center" vertical="center"/>
    </xf>
    <xf numFmtId="49" fontId="7" fillId="0" borderId="39" xfId="3" applyNumberFormat="1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7" fillId="0" borderId="41" xfId="3" applyFont="1" applyBorder="1" applyAlignment="1">
      <alignment vertical="center" wrapText="1"/>
    </xf>
    <xf numFmtId="0" fontId="29" fillId="0" borderId="23" xfId="3" applyFont="1" applyFill="1" applyBorder="1" applyAlignment="1">
      <alignment horizontal="center" vertical="center"/>
    </xf>
    <xf numFmtId="49" fontId="5" fillId="0" borderId="27" xfId="3" applyNumberFormat="1" applyFont="1" applyBorder="1" applyAlignment="1">
      <alignment horizontal="center" vertical="center"/>
    </xf>
    <xf numFmtId="49" fontId="5" fillId="0" borderId="25" xfId="3" applyNumberFormat="1" applyFont="1" applyBorder="1" applyAlignment="1">
      <alignment horizontal="center" vertical="center"/>
    </xf>
    <xf numFmtId="0" fontId="29" fillId="0" borderId="26" xfId="3" applyFont="1" applyBorder="1" applyAlignment="1">
      <alignment horizontal="center" vertical="center"/>
    </xf>
    <xf numFmtId="0" fontId="29" fillId="0" borderId="26" xfId="3" applyFont="1" applyBorder="1" applyAlignment="1">
      <alignment vertical="center" wrapText="1"/>
    </xf>
    <xf numFmtId="4" fontId="29" fillId="0" borderId="36" xfId="2" applyNumberFormat="1" applyFont="1" applyFill="1" applyBorder="1" applyAlignment="1">
      <alignment vertical="center"/>
    </xf>
    <xf numFmtId="4" fontId="5" fillId="0" borderId="36" xfId="2" applyNumberFormat="1" applyFont="1" applyFill="1" applyBorder="1" applyAlignment="1">
      <alignment vertical="center"/>
    </xf>
    <xf numFmtId="4" fontId="5" fillId="0" borderId="37" xfId="2" applyNumberFormat="1" applyFont="1" applyFill="1" applyBorder="1" applyAlignment="1">
      <alignment vertical="center"/>
    </xf>
    <xf numFmtId="4" fontId="29" fillId="0" borderId="40" xfId="2" applyNumberFormat="1" applyFont="1" applyFill="1" applyBorder="1" applyAlignment="1">
      <alignment vertical="center"/>
    </xf>
    <xf numFmtId="4" fontId="7" fillId="0" borderId="40" xfId="2" applyNumberFormat="1" applyFont="1" applyFill="1" applyBorder="1" applyAlignment="1">
      <alignment vertical="center"/>
    </xf>
    <xf numFmtId="4" fontId="7" fillId="0" borderId="10" xfId="2" applyNumberFormat="1" applyFont="1" applyBorder="1" applyAlignment="1">
      <alignment vertical="center"/>
    </xf>
    <xf numFmtId="4" fontId="29" fillId="0" borderId="26" xfId="2" applyNumberFormat="1" applyFont="1" applyFill="1" applyBorder="1" applyAlignment="1">
      <alignment vertical="center"/>
    </xf>
    <xf numFmtId="4" fontId="7" fillId="0" borderId="26" xfId="2" applyNumberFormat="1" applyFont="1" applyBorder="1" applyAlignment="1">
      <alignment vertical="center"/>
    </xf>
    <xf numFmtId="4" fontId="7" fillId="0" borderId="42" xfId="2" applyNumberFormat="1" applyFont="1" applyBorder="1" applyAlignment="1">
      <alignment vertical="center"/>
    </xf>
    <xf numFmtId="0" fontId="30" fillId="28" borderId="43" xfId="74" applyFont="1" applyFill="1" applyBorder="1" applyAlignment="1">
      <alignment horizontal="center"/>
    </xf>
    <xf numFmtId="0" fontId="31" fillId="0" borderId="0" xfId="74" applyFont="1" applyFill="1"/>
    <xf numFmtId="0" fontId="31" fillId="0" borderId="0" xfId="74" applyFont="1" applyFill="1" applyAlignment="1">
      <alignment horizontal="right"/>
    </xf>
    <xf numFmtId="0" fontId="3" fillId="0" borderId="0" xfId="74"/>
    <xf numFmtId="0" fontId="32" fillId="28" borderId="6" xfId="74" applyFont="1" applyFill="1" applyBorder="1" applyAlignment="1">
      <alignment horizontal="center" vertical="center" wrapText="1"/>
    </xf>
    <xf numFmtId="0" fontId="32" fillId="28" borderId="5" xfId="74" applyFont="1" applyFill="1" applyBorder="1" applyAlignment="1">
      <alignment horizontal="center" vertical="center" wrapText="1"/>
    </xf>
    <xf numFmtId="0" fontId="32" fillId="28" borderId="21" xfId="74" applyFont="1" applyFill="1" applyBorder="1" applyAlignment="1">
      <alignment horizontal="center" vertical="center" wrapText="1"/>
    </xf>
    <xf numFmtId="0" fontId="33" fillId="0" borderId="44" xfId="74" applyFont="1" applyBorder="1" applyAlignment="1">
      <alignment vertical="center" wrapText="1"/>
    </xf>
    <xf numFmtId="0" fontId="33" fillId="0" borderId="45" xfId="74" applyFont="1" applyBorder="1" applyAlignment="1">
      <alignment horizontal="right" vertical="center" wrapText="1"/>
    </xf>
    <xf numFmtId="4" fontId="33" fillId="0" borderId="45" xfId="74" applyNumberFormat="1" applyFont="1" applyBorder="1" applyAlignment="1">
      <alignment horizontal="right" vertical="center" wrapText="1"/>
    </xf>
    <xf numFmtId="4" fontId="33" fillId="0" borderId="46" xfId="74" applyNumberFormat="1" applyFont="1" applyBorder="1" applyAlignment="1">
      <alignment horizontal="right" vertical="center" wrapText="1"/>
    </xf>
    <xf numFmtId="0" fontId="34" fillId="0" borderId="47" xfId="74" applyFont="1" applyBorder="1" applyAlignment="1">
      <alignment vertical="center" wrapText="1"/>
    </xf>
    <xf numFmtId="0" fontId="34" fillId="0" borderId="9" xfId="74" applyFont="1" applyBorder="1" applyAlignment="1">
      <alignment horizontal="right" vertical="center" wrapText="1"/>
    </xf>
    <xf numFmtId="4" fontId="34" fillId="0" borderId="9" xfId="74" applyNumberFormat="1" applyFont="1" applyBorder="1" applyAlignment="1">
      <alignment horizontal="right" vertical="center" wrapText="1"/>
    </xf>
    <xf numFmtId="4" fontId="34" fillId="0" borderId="9" xfId="74" applyNumberFormat="1" applyFont="1" applyBorder="1" applyAlignment="1">
      <alignment vertical="center"/>
    </xf>
    <xf numFmtId="4" fontId="34" fillId="0" borderId="10" xfId="74" applyNumberFormat="1" applyFont="1" applyBorder="1" applyAlignment="1">
      <alignment vertical="center"/>
    </xf>
    <xf numFmtId="4" fontId="3" fillId="0" borderId="0" xfId="74" applyNumberFormat="1"/>
    <xf numFmtId="4" fontId="34" fillId="0" borderId="45" xfId="74" applyNumberFormat="1" applyFont="1" applyBorder="1" applyAlignment="1">
      <alignment horizontal="right" vertical="center" wrapText="1"/>
    </xf>
    <xf numFmtId="0" fontId="33" fillId="0" borderId="47" xfId="74" applyFont="1" applyBorder="1" applyAlignment="1">
      <alignment vertical="center" wrapText="1"/>
    </xf>
    <xf numFmtId="4" fontId="33" fillId="0" borderId="9" xfId="74" applyNumberFormat="1" applyFont="1" applyBorder="1" applyAlignment="1">
      <alignment horizontal="right" vertical="center" wrapText="1"/>
    </xf>
    <xf numFmtId="4" fontId="33" fillId="0" borderId="10" xfId="74" applyNumberFormat="1" applyFont="1" applyBorder="1" applyAlignment="1">
      <alignment horizontal="right" vertical="center" wrapText="1"/>
    </xf>
    <xf numFmtId="4" fontId="34" fillId="0" borderId="10" xfId="74" applyNumberFormat="1" applyFont="1" applyBorder="1" applyAlignment="1">
      <alignment horizontal="right" vertical="center" wrapText="1"/>
    </xf>
    <xf numFmtId="0" fontId="33" fillId="0" borderId="9" xfId="74" applyFont="1" applyBorder="1" applyAlignment="1">
      <alignment horizontal="right" vertical="center" wrapText="1"/>
    </xf>
    <xf numFmtId="0" fontId="34" fillId="0" borderId="29" xfId="74" applyFont="1" applyBorder="1" applyAlignment="1">
      <alignment vertical="center" wrapText="1"/>
    </xf>
    <xf numFmtId="0" fontId="34" fillId="0" borderId="22" xfId="74" applyFont="1" applyBorder="1" applyAlignment="1">
      <alignment horizontal="right" vertical="center" wrapText="1"/>
    </xf>
    <xf numFmtId="4" fontId="34" fillId="0" borderId="22" xfId="74" applyNumberFormat="1" applyFont="1" applyBorder="1" applyAlignment="1">
      <alignment horizontal="right" vertical="center" wrapText="1"/>
    </xf>
    <xf numFmtId="4" fontId="34" fillId="0" borderId="48" xfId="74" applyNumberFormat="1" applyFont="1" applyBorder="1" applyAlignment="1">
      <alignment horizontal="right" vertical="center" wrapText="1"/>
    </xf>
    <xf numFmtId="0" fontId="33" fillId="0" borderId="6" xfId="74" applyFont="1" applyBorder="1" applyAlignment="1">
      <alignment vertical="center" wrapText="1"/>
    </xf>
    <xf numFmtId="0" fontId="33" fillId="0" borderId="5" xfId="74" applyFont="1" applyBorder="1" applyAlignment="1">
      <alignment horizontal="right" vertical="center" wrapText="1"/>
    </xf>
    <xf numFmtId="4" fontId="33" fillId="0" borderId="5" xfId="74" applyNumberFormat="1" applyFont="1" applyBorder="1" applyAlignment="1">
      <alignment horizontal="right" vertical="center" wrapText="1"/>
    </xf>
    <xf numFmtId="4" fontId="33" fillId="0" borderId="21" xfId="74" applyNumberFormat="1" applyFont="1" applyBorder="1" applyAlignment="1">
      <alignment horizontal="right" vertical="center" wrapText="1"/>
    </xf>
    <xf numFmtId="0" fontId="31" fillId="0" borderId="0" xfId="74" applyFont="1" applyFill="1" applyBorder="1"/>
    <xf numFmtId="166" fontId="31" fillId="0" borderId="43" xfId="74" applyNumberFormat="1" applyFont="1" applyFill="1" applyBorder="1" applyAlignment="1">
      <alignment horizontal="right"/>
    </xf>
    <xf numFmtId="0" fontId="34" fillId="0" borderId="44" xfId="74" applyFont="1" applyBorder="1" applyAlignment="1">
      <alignment horizontal="left" vertical="center" wrapText="1"/>
    </xf>
    <xf numFmtId="0" fontId="34" fillId="0" borderId="45" xfId="74" applyFont="1" applyBorder="1" applyAlignment="1">
      <alignment horizontal="right" vertical="center" wrapText="1"/>
    </xf>
    <xf numFmtId="4" fontId="34" fillId="0" borderId="46" xfId="74" applyNumberFormat="1" applyFont="1" applyBorder="1" applyAlignment="1">
      <alignment horizontal="right" vertical="center" wrapText="1"/>
    </xf>
    <xf numFmtId="0" fontId="34" fillId="0" borderId="47" xfId="74" applyFont="1" applyBorder="1" applyAlignment="1">
      <alignment horizontal="left" vertical="center" wrapText="1"/>
    </xf>
    <xf numFmtId="0" fontId="33" fillId="0" borderId="6" xfId="74" applyFont="1" applyBorder="1" applyAlignment="1">
      <alignment horizontal="left" vertical="center" wrapText="1"/>
    </xf>
  </cellXfs>
  <cellStyles count="109">
    <cellStyle name="20 % – Zvýraznění1 2" xfId="6"/>
    <cellStyle name="20 % – Zvýraznění1 3" xfId="7"/>
    <cellStyle name="20 % – Zvýraznění2 2" xfId="8"/>
    <cellStyle name="20 % – Zvýraznění2 3" xfId="9"/>
    <cellStyle name="20 % – Zvýraznění3 2" xfId="10"/>
    <cellStyle name="20 % – Zvýraznění3 3" xfId="11"/>
    <cellStyle name="20 % – Zvýraznění4 2" xfId="12"/>
    <cellStyle name="20 % – Zvýraznění4 3" xfId="13"/>
    <cellStyle name="20 % – Zvýraznění5 2" xfId="14"/>
    <cellStyle name="20 % – Zvýraznění5 3" xfId="15"/>
    <cellStyle name="20 % – Zvýraznění6 2" xfId="16"/>
    <cellStyle name="20 % – Zvýraznění6 3" xfId="17"/>
    <cellStyle name="40 % – Zvýraznění1 2" xfId="18"/>
    <cellStyle name="40 % – Zvýraznění1 3" xfId="19"/>
    <cellStyle name="40 % – Zvýraznění2 2" xfId="20"/>
    <cellStyle name="40 % – Zvýraznění2 3" xfId="21"/>
    <cellStyle name="40 % – Zvýraznění3 2" xfId="22"/>
    <cellStyle name="40 % – Zvýraznění3 3" xfId="23"/>
    <cellStyle name="40 % – Zvýraznění4 2" xfId="24"/>
    <cellStyle name="40 % – Zvýraznění4 3" xfId="25"/>
    <cellStyle name="40 % – Zvýraznění5 2" xfId="26"/>
    <cellStyle name="40 % – Zvýraznění5 3" xfId="27"/>
    <cellStyle name="40 % – Zvýraznění6 2" xfId="28"/>
    <cellStyle name="40 % – Zvýraznění6 3" xfId="29"/>
    <cellStyle name="60 % – Zvýraznění1 2" xfId="30"/>
    <cellStyle name="60 % – Zvýraznění1 3" xfId="31"/>
    <cellStyle name="60 % – Zvýraznění2 2" xfId="32"/>
    <cellStyle name="60 % – Zvýraznění2 3" xfId="33"/>
    <cellStyle name="60 % – Zvýraznění3 2" xfId="34"/>
    <cellStyle name="60 % – Zvýraznění3 3" xfId="35"/>
    <cellStyle name="60 % – Zvýraznění4 2" xfId="36"/>
    <cellStyle name="60 % – Zvýraznění4 3" xfId="37"/>
    <cellStyle name="60 % – Zvýraznění5 2" xfId="38"/>
    <cellStyle name="60 % – Zvýraznění5 3" xfId="39"/>
    <cellStyle name="60 % – Zvýraznění6 2" xfId="40"/>
    <cellStyle name="60 % – Zvýraznění6 3" xfId="41"/>
    <cellStyle name="Celkem 2" xfId="42"/>
    <cellStyle name="Celkem 3" xfId="43"/>
    <cellStyle name="Čárka 2" xfId="44"/>
    <cellStyle name="čárky 2" xfId="45"/>
    <cellStyle name="čárky 2 2" xfId="46"/>
    <cellStyle name="čárky 3" xfId="47"/>
    <cellStyle name="čárky 3 2" xfId="4"/>
    <cellStyle name="čárky 3 3" xfId="48"/>
    <cellStyle name="Chybně 2" xfId="49"/>
    <cellStyle name="Chybně 3" xfId="50"/>
    <cellStyle name="Kontrolní buňka 2" xfId="51"/>
    <cellStyle name="Kontrolní buňka 3" xfId="52"/>
    <cellStyle name="Nadpis 1 2" xfId="53"/>
    <cellStyle name="Nadpis 1 3" xfId="54"/>
    <cellStyle name="Nadpis 2 2" xfId="55"/>
    <cellStyle name="Nadpis 2 3" xfId="56"/>
    <cellStyle name="Nadpis 3 2" xfId="57"/>
    <cellStyle name="Nadpis 3 3" xfId="58"/>
    <cellStyle name="Nadpis 4 2" xfId="59"/>
    <cellStyle name="Nadpis 4 3" xfId="60"/>
    <cellStyle name="Název 2" xfId="61"/>
    <cellStyle name="Název 3" xfId="62"/>
    <cellStyle name="Neutrální 2" xfId="63"/>
    <cellStyle name="Neutrální 3" xfId="64"/>
    <cellStyle name="Normální" xfId="0" builtinId="0"/>
    <cellStyle name="Normální 10" xfId="65"/>
    <cellStyle name="Normální 11" xfId="66"/>
    <cellStyle name="Normální 12" xfId="67"/>
    <cellStyle name="Normální 13" xfId="108"/>
    <cellStyle name="normální 2" xfId="68"/>
    <cellStyle name="normální 2 2" xfId="69"/>
    <cellStyle name="Normální 3" xfId="70"/>
    <cellStyle name="Normální 3 2" xfId="71"/>
    <cellStyle name="Normální 4" xfId="2"/>
    <cellStyle name="Normální 4 2" xfId="72"/>
    <cellStyle name="Normální 4 2 2" xfId="73"/>
    <cellStyle name="Normální 5" xfId="74"/>
    <cellStyle name="Normální 6" xfId="75"/>
    <cellStyle name="Normální 7" xfId="76"/>
    <cellStyle name="Normální 8" xfId="77"/>
    <cellStyle name="Normální 9" xfId="78"/>
    <cellStyle name="normální_2. Rozpočet 2007 - tabulky" xfId="1"/>
    <cellStyle name="normální_Rozpis výdajů 03 bez PO_04 - OSMTVS" xfId="5"/>
    <cellStyle name="normální_Rozpis výdajů 03 bez PO_UR 2008 1-168 tisk" xfId="3"/>
    <cellStyle name="Poznámka 2" xfId="79"/>
    <cellStyle name="Poznámka 3" xfId="80"/>
    <cellStyle name="Propojená buňka 2" xfId="81"/>
    <cellStyle name="Propojená buňka 3" xfId="82"/>
    <cellStyle name="S8M1" xfId="83"/>
    <cellStyle name="Správně 2" xfId="84"/>
    <cellStyle name="Správně 3" xfId="85"/>
    <cellStyle name="Text upozornění 2" xfId="86"/>
    <cellStyle name="Text upozornění 3" xfId="87"/>
    <cellStyle name="Vstup 2" xfId="88"/>
    <cellStyle name="Vstup 3" xfId="89"/>
    <cellStyle name="Výpočet 2" xfId="90"/>
    <cellStyle name="Výpočet 3" xfId="91"/>
    <cellStyle name="Výstup 2" xfId="92"/>
    <cellStyle name="Výstup 3" xfId="93"/>
    <cellStyle name="Vysvětlující text 2" xfId="94"/>
    <cellStyle name="Vysvětlující text 3" xfId="95"/>
    <cellStyle name="Zvýraznění 1 2" xfId="96"/>
    <cellStyle name="Zvýraznění 1 3" xfId="97"/>
    <cellStyle name="Zvýraznění 2 2" xfId="98"/>
    <cellStyle name="Zvýraznění 2 3" xfId="99"/>
    <cellStyle name="Zvýraznění 3 2" xfId="100"/>
    <cellStyle name="Zvýraznění 3 3" xfId="101"/>
    <cellStyle name="Zvýraznění 4 2" xfId="102"/>
    <cellStyle name="Zvýraznění 4 3" xfId="103"/>
    <cellStyle name="Zvýraznění 5 2" xfId="104"/>
    <cellStyle name="Zvýraznění 5 3" xfId="105"/>
    <cellStyle name="Zvýraznění 6 2" xfId="106"/>
    <cellStyle name="Zvýraznění 6 3" xfId="107"/>
  </cellStyles>
  <dxfs count="6"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0033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Normal="100" workbookViewId="0">
      <selection activeCell="H26" sqref="H26"/>
    </sheetView>
  </sheetViews>
  <sheetFormatPr defaultRowHeight="12.75" x14ac:dyDescent="0.2"/>
  <cols>
    <col min="1" max="1" width="36.5703125" style="103" bestFit="1" customWidth="1"/>
    <col min="2" max="2" width="7.28515625" style="103" customWidth="1"/>
    <col min="3" max="3" width="13.85546875" style="103" customWidth="1"/>
    <col min="4" max="4" width="10" style="103" bestFit="1" customWidth="1"/>
    <col min="5" max="5" width="14.140625" style="103" customWidth="1"/>
    <col min="6" max="9" width="9.140625" style="103"/>
    <col min="10" max="10" width="11.7109375" style="103" bestFit="1" customWidth="1"/>
    <col min="11" max="256" width="9.140625" style="103"/>
    <col min="257" max="257" width="36.5703125" style="103" bestFit="1" customWidth="1"/>
    <col min="258" max="258" width="7.28515625" style="103" customWidth="1"/>
    <col min="259" max="259" width="13.85546875" style="103" customWidth="1"/>
    <col min="260" max="260" width="10" style="103" bestFit="1" customWidth="1"/>
    <col min="261" max="261" width="14.140625" style="103" customWidth="1"/>
    <col min="262" max="265" width="9.140625" style="103"/>
    <col min="266" max="266" width="11.7109375" style="103" bestFit="1" customWidth="1"/>
    <col min="267" max="512" width="9.140625" style="103"/>
    <col min="513" max="513" width="36.5703125" style="103" bestFit="1" customWidth="1"/>
    <col min="514" max="514" width="7.28515625" style="103" customWidth="1"/>
    <col min="515" max="515" width="13.85546875" style="103" customWidth="1"/>
    <col min="516" max="516" width="10" style="103" bestFit="1" customWidth="1"/>
    <col min="517" max="517" width="14.140625" style="103" customWidth="1"/>
    <col min="518" max="521" width="9.140625" style="103"/>
    <col min="522" max="522" width="11.7109375" style="103" bestFit="1" customWidth="1"/>
    <col min="523" max="768" width="9.140625" style="103"/>
    <col min="769" max="769" width="36.5703125" style="103" bestFit="1" customWidth="1"/>
    <col min="770" max="770" width="7.28515625" style="103" customWidth="1"/>
    <col min="771" max="771" width="13.85546875" style="103" customWidth="1"/>
    <col min="772" max="772" width="10" style="103" bestFit="1" customWidth="1"/>
    <col min="773" max="773" width="14.140625" style="103" customWidth="1"/>
    <col min="774" max="777" width="9.140625" style="103"/>
    <col min="778" max="778" width="11.7109375" style="103" bestFit="1" customWidth="1"/>
    <col min="779" max="1024" width="9.140625" style="103"/>
    <col min="1025" max="1025" width="36.5703125" style="103" bestFit="1" customWidth="1"/>
    <col min="1026" max="1026" width="7.28515625" style="103" customWidth="1"/>
    <col min="1027" max="1027" width="13.85546875" style="103" customWidth="1"/>
    <col min="1028" max="1028" width="10" style="103" bestFit="1" customWidth="1"/>
    <col min="1029" max="1029" width="14.140625" style="103" customWidth="1"/>
    <col min="1030" max="1033" width="9.140625" style="103"/>
    <col min="1034" max="1034" width="11.7109375" style="103" bestFit="1" customWidth="1"/>
    <col min="1035" max="1280" width="9.140625" style="103"/>
    <col min="1281" max="1281" width="36.5703125" style="103" bestFit="1" customWidth="1"/>
    <col min="1282" max="1282" width="7.28515625" style="103" customWidth="1"/>
    <col min="1283" max="1283" width="13.85546875" style="103" customWidth="1"/>
    <col min="1284" max="1284" width="10" style="103" bestFit="1" customWidth="1"/>
    <col min="1285" max="1285" width="14.140625" style="103" customWidth="1"/>
    <col min="1286" max="1289" width="9.140625" style="103"/>
    <col min="1290" max="1290" width="11.7109375" style="103" bestFit="1" customWidth="1"/>
    <col min="1291" max="1536" width="9.140625" style="103"/>
    <col min="1537" max="1537" width="36.5703125" style="103" bestFit="1" customWidth="1"/>
    <col min="1538" max="1538" width="7.28515625" style="103" customWidth="1"/>
    <col min="1539" max="1539" width="13.85546875" style="103" customWidth="1"/>
    <col min="1540" max="1540" width="10" style="103" bestFit="1" customWidth="1"/>
    <col min="1541" max="1541" width="14.140625" style="103" customWidth="1"/>
    <col min="1542" max="1545" width="9.140625" style="103"/>
    <col min="1546" max="1546" width="11.7109375" style="103" bestFit="1" customWidth="1"/>
    <col min="1547" max="1792" width="9.140625" style="103"/>
    <col min="1793" max="1793" width="36.5703125" style="103" bestFit="1" customWidth="1"/>
    <col min="1794" max="1794" width="7.28515625" style="103" customWidth="1"/>
    <col min="1795" max="1795" width="13.85546875" style="103" customWidth="1"/>
    <col min="1796" max="1796" width="10" style="103" bestFit="1" customWidth="1"/>
    <col min="1797" max="1797" width="14.140625" style="103" customWidth="1"/>
    <col min="1798" max="1801" width="9.140625" style="103"/>
    <col min="1802" max="1802" width="11.7109375" style="103" bestFit="1" customWidth="1"/>
    <col min="1803" max="2048" width="9.140625" style="103"/>
    <col min="2049" max="2049" width="36.5703125" style="103" bestFit="1" customWidth="1"/>
    <col min="2050" max="2050" width="7.28515625" style="103" customWidth="1"/>
    <col min="2051" max="2051" width="13.85546875" style="103" customWidth="1"/>
    <col min="2052" max="2052" width="10" style="103" bestFit="1" customWidth="1"/>
    <col min="2053" max="2053" width="14.140625" style="103" customWidth="1"/>
    <col min="2054" max="2057" width="9.140625" style="103"/>
    <col min="2058" max="2058" width="11.7109375" style="103" bestFit="1" customWidth="1"/>
    <col min="2059" max="2304" width="9.140625" style="103"/>
    <col min="2305" max="2305" width="36.5703125" style="103" bestFit="1" customWidth="1"/>
    <col min="2306" max="2306" width="7.28515625" style="103" customWidth="1"/>
    <col min="2307" max="2307" width="13.85546875" style="103" customWidth="1"/>
    <col min="2308" max="2308" width="10" style="103" bestFit="1" customWidth="1"/>
    <col min="2309" max="2309" width="14.140625" style="103" customWidth="1"/>
    <col min="2310" max="2313" width="9.140625" style="103"/>
    <col min="2314" max="2314" width="11.7109375" style="103" bestFit="1" customWidth="1"/>
    <col min="2315" max="2560" width="9.140625" style="103"/>
    <col min="2561" max="2561" width="36.5703125" style="103" bestFit="1" customWidth="1"/>
    <col min="2562" max="2562" width="7.28515625" style="103" customWidth="1"/>
    <col min="2563" max="2563" width="13.85546875" style="103" customWidth="1"/>
    <col min="2564" max="2564" width="10" style="103" bestFit="1" customWidth="1"/>
    <col min="2565" max="2565" width="14.140625" style="103" customWidth="1"/>
    <col min="2566" max="2569" width="9.140625" style="103"/>
    <col min="2570" max="2570" width="11.7109375" style="103" bestFit="1" customWidth="1"/>
    <col min="2571" max="2816" width="9.140625" style="103"/>
    <col min="2817" max="2817" width="36.5703125" style="103" bestFit="1" customWidth="1"/>
    <col min="2818" max="2818" width="7.28515625" style="103" customWidth="1"/>
    <col min="2819" max="2819" width="13.85546875" style="103" customWidth="1"/>
    <col min="2820" max="2820" width="10" style="103" bestFit="1" customWidth="1"/>
    <col min="2821" max="2821" width="14.140625" style="103" customWidth="1"/>
    <col min="2822" max="2825" width="9.140625" style="103"/>
    <col min="2826" max="2826" width="11.7109375" style="103" bestFit="1" customWidth="1"/>
    <col min="2827" max="3072" width="9.140625" style="103"/>
    <col min="3073" max="3073" width="36.5703125" style="103" bestFit="1" customWidth="1"/>
    <col min="3074" max="3074" width="7.28515625" style="103" customWidth="1"/>
    <col min="3075" max="3075" width="13.85546875" style="103" customWidth="1"/>
    <col min="3076" max="3076" width="10" style="103" bestFit="1" customWidth="1"/>
    <col min="3077" max="3077" width="14.140625" style="103" customWidth="1"/>
    <col min="3078" max="3081" width="9.140625" style="103"/>
    <col min="3082" max="3082" width="11.7109375" style="103" bestFit="1" customWidth="1"/>
    <col min="3083" max="3328" width="9.140625" style="103"/>
    <col min="3329" max="3329" width="36.5703125" style="103" bestFit="1" customWidth="1"/>
    <col min="3330" max="3330" width="7.28515625" style="103" customWidth="1"/>
    <col min="3331" max="3331" width="13.85546875" style="103" customWidth="1"/>
    <col min="3332" max="3332" width="10" style="103" bestFit="1" customWidth="1"/>
    <col min="3333" max="3333" width="14.140625" style="103" customWidth="1"/>
    <col min="3334" max="3337" width="9.140625" style="103"/>
    <col min="3338" max="3338" width="11.7109375" style="103" bestFit="1" customWidth="1"/>
    <col min="3339" max="3584" width="9.140625" style="103"/>
    <col min="3585" max="3585" width="36.5703125" style="103" bestFit="1" customWidth="1"/>
    <col min="3586" max="3586" width="7.28515625" style="103" customWidth="1"/>
    <col min="3587" max="3587" width="13.85546875" style="103" customWidth="1"/>
    <col min="3588" max="3588" width="10" style="103" bestFit="1" customWidth="1"/>
    <col min="3589" max="3589" width="14.140625" style="103" customWidth="1"/>
    <col min="3590" max="3593" width="9.140625" style="103"/>
    <col min="3594" max="3594" width="11.7109375" style="103" bestFit="1" customWidth="1"/>
    <col min="3595" max="3840" width="9.140625" style="103"/>
    <col min="3841" max="3841" width="36.5703125" style="103" bestFit="1" customWidth="1"/>
    <col min="3842" max="3842" width="7.28515625" style="103" customWidth="1"/>
    <col min="3843" max="3843" width="13.85546875" style="103" customWidth="1"/>
    <col min="3844" max="3844" width="10" style="103" bestFit="1" customWidth="1"/>
    <col min="3845" max="3845" width="14.140625" style="103" customWidth="1"/>
    <col min="3846" max="3849" width="9.140625" style="103"/>
    <col min="3850" max="3850" width="11.7109375" style="103" bestFit="1" customWidth="1"/>
    <col min="3851" max="4096" width="9.140625" style="103"/>
    <col min="4097" max="4097" width="36.5703125" style="103" bestFit="1" customWidth="1"/>
    <col min="4098" max="4098" width="7.28515625" style="103" customWidth="1"/>
    <col min="4099" max="4099" width="13.85546875" style="103" customWidth="1"/>
    <col min="4100" max="4100" width="10" style="103" bestFit="1" customWidth="1"/>
    <col min="4101" max="4101" width="14.140625" style="103" customWidth="1"/>
    <col min="4102" max="4105" width="9.140625" style="103"/>
    <col min="4106" max="4106" width="11.7109375" style="103" bestFit="1" customWidth="1"/>
    <col min="4107" max="4352" width="9.140625" style="103"/>
    <col min="4353" max="4353" width="36.5703125" style="103" bestFit="1" customWidth="1"/>
    <col min="4354" max="4354" width="7.28515625" style="103" customWidth="1"/>
    <col min="4355" max="4355" width="13.85546875" style="103" customWidth="1"/>
    <col min="4356" max="4356" width="10" style="103" bestFit="1" customWidth="1"/>
    <col min="4357" max="4357" width="14.140625" style="103" customWidth="1"/>
    <col min="4358" max="4361" width="9.140625" style="103"/>
    <col min="4362" max="4362" width="11.7109375" style="103" bestFit="1" customWidth="1"/>
    <col min="4363" max="4608" width="9.140625" style="103"/>
    <col min="4609" max="4609" width="36.5703125" style="103" bestFit="1" customWidth="1"/>
    <col min="4610" max="4610" width="7.28515625" style="103" customWidth="1"/>
    <col min="4611" max="4611" width="13.85546875" style="103" customWidth="1"/>
    <col min="4612" max="4612" width="10" style="103" bestFit="1" customWidth="1"/>
    <col min="4613" max="4613" width="14.140625" style="103" customWidth="1"/>
    <col min="4614" max="4617" width="9.140625" style="103"/>
    <col min="4618" max="4618" width="11.7109375" style="103" bestFit="1" customWidth="1"/>
    <col min="4619" max="4864" width="9.140625" style="103"/>
    <col min="4865" max="4865" width="36.5703125" style="103" bestFit="1" customWidth="1"/>
    <col min="4866" max="4866" width="7.28515625" style="103" customWidth="1"/>
    <col min="4867" max="4867" width="13.85546875" style="103" customWidth="1"/>
    <col min="4868" max="4868" width="10" style="103" bestFit="1" customWidth="1"/>
    <col min="4869" max="4869" width="14.140625" style="103" customWidth="1"/>
    <col min="4870" max="4873" width="9.140625" style="103"/>
    <col min="4874" max="4874" width="11.7109375" style="103" bestFit="1" customWidth="1"/>
    <col min="4875" max="5120" width="9.140625" style="103"/>
    <col min="5121" max="5121" width="36.5703125" style="103" bestFit="1" customWidth="1"/>
    <col min="5122" max="5122" width="7.28515625" style="103" customWidth="1"/>
    <col min="5123" max="5123" width="13.85546875" style="103" customWidth="1"/>
    <col min="5124" max="5124" width="10" style="103" bestFit="1" customWidth="1"/>
    <col min="5125" max="5125" width="14.140625" style="103" customWidth="1"/>
    <col min="5126" max="5129" width="9.140625" style="103"/>
    <col min="5130" max="5130" width="11.7109375" style="103" bestFit="1" customWidth="1"/>
    <col min="5131" max="5376" width="9.140625" style="103"/>
    <col min="5377" max="5377" width="36.5703125" style="103" bestFit="1" customWidth="1"/>
    <col min="5378" max="5378" width="7.28515625" style="103" customWidth="1"/>
    <col min="5379" max="5379" width="13.85546875" style="103" customWidth="1"/>
    <col min="5380" max="5380" width="10" style="103" bestFit="1" customWidth="1"/>
    <col min="5381" max="5381" width="14.140625" style="103" customWidth="1"/>
    <col min="5382" max="5385" width="9.140625" style="103"/>
    <col min="5386" max="5386" width="11.7109375" style="103" bestFit="1" customWidth="1"/>
    <col min="5387" max="5632" width="9.140625" style="103"/>
    <col min="5633" max="5633" width="36.5703125" style="103" bestFit="1" customWidth="1"/>
    <col min="5634" max="5634" width="7.28515625" style="103" customWidth="1"/>
    <col min="5635" max="5635" width="13.85546875" style="103" customWidth="1"/>
    <col min="5636" max="5636" width="10" style="103" bestFit="1" customWidth="1"/>
    <col min="5637" max="5637" width="14.140625" style="103" customWidth="1"/>
    <col min="5638" max="5641" width="9.140625" style="103"/>
    <col min="5642" max="5642" width="11.7109375" style="103" bestFit="1" customWidth="1"/>
    <col min="5643" max="5888" width="9.140625" style="103"/>
    <col min="5889" max="5889" width="36.5703125" style="103" bestFit="1" customWidth="1"/>
    <col min="5890" max="5890" width="7.28515625" style="103" customWidth="1"/>
    <col min="5891" max="5891" width="13.85546875" style="103" customWidth="1"/>
    <col min="5892" max="5892" width="10" style="103" bestFit="1" customWidth="1"/>
    <col min="5893" max="5893" width="14.140625" style="103" customWidth="1"/>
    <col min="5894" max="5897" width="9.140625" style="103"/>
    <col min="5898" max="5898" width="11.7109375" style="103" bestFit="1" customWidth="1"/>
    <col min="5899" max="6144" width="9.140625" style="103"/>
    <col min="6145" max="6145" width="36.5703125" style="103" bestFit="1" customWidth="1"/>
    <col min="6146" max="6146" width="7.28515625" style="103" customWidth="1"/>
    <col min="6147" max="6147" width="13.85546875" style="103" customWidth="1"/>
    <col min="6148" max="6148" width="10" style="103" bestFit="1" customWidth="1"/>
    <col min="6149" max="6149" width="14.140625" style="103" customWidth="1"/>
    <col min="6150" max="6153" width="9.140625" style="103"/>
    <col min="6154" max="6154" width="11.7109375" style="103" bestFit="1" customWidth="1"/>
    <col min="6155" max="6400" width="9.140625" style="103"/>
    <col min="6401" max="6401" width="36.5703125" style="103" bestFit="1" customWidth="1"/>
    <col min="6402" max="6402" width="7.28515625" style="103" customWidth="1"/>
    <col min="6403" max="6403" width="13.85546875" style="103" customWidth="1"/>
    <col min="6404" max="6404" width="10" style="103" bestFit="1" customWidth="1"/>
    <col min="6405" max="6405" width="14.140625" style="103" customWidth="1"/>
    <col min="6406" max="6409" width="9.140625" style="103"/>
    <col min="6410" max="6410" width="11.7109375" style="103" bestFit="1" customWidth="1"/>
    <col min="6411" max="6656" width="9.140625" style="103"/>
    <col min="6657" max="6657" width="36.5703125" style="103" bestFit="1" customWidth="1"/>
    <col min="6658" max="6658" width="7.28515625" style="103" customWidth="1"/>
    <col min="6659" max="6659" width="13.85546875" style="103" customWidth="1"/>
    <col min="6660" max="6660" width="10" style="103" bestFit="1" customWidth="1"/>
    <col min="6661" max="6661" width="14.140625" style="103" customWidth="1"/>
    <col min="6662" max="6665" width="9.140625" style="103"/>
    <col min="6666" max="6666" width="11.7109375" style="103" bestFit="1" customWidth="1"/>
    <col min="6667" max="6912" width="9.140625" style="103"/>
    <col min="6913" max="6913" width="36.5703125" style="103" bestFit="1" customWidth="1"/>
    <col min="6914" max="6914" width="7.28515625" style="103" customWidth="1"/>
    <col min="6915" max="6915" width="13.85546875" style="103" customWidth="1"/>
    <col min="6916" max="6916" width="10" style="103" bestFit="1" customWidth="1"/>
    <col min="6917" max="6917" width="14.140625" style="103" customWidth="1"/>
    <col min="6918" max="6921" width="9.140625" style="103"/>
    <col min="6922" max="6922" width="11.7109375" style="103" bestFit="1" customWidth="1"/>
    <col min="6923" max="7168" width="9.140625" style="103"/>
    <col min="7169" max="7169" width="36.5703125" style="103" bestFit="1" customWidth="1"/>
    <col min="7170" max="7170" width="7.28515625" style="103" customWidth="1"/>
    <col min="7171" max="7171" width="13.85546875" style="103" customWidth="1"/>
    <col min="7172" max="7172" width="10" style="103" bestFit="1" customWidth="1"/>
    <col min="7173" max="7173" width="14.140625" style="103" customWidth="1"/>
    <col min="7174" max="7177" width="9.140625" style="103"/>
    <col min="7178" max="7178" width="11.7109375" style="103" bestFit="1" customWidth="1"/>
    <col min="7179" max="7424" width="9.140625" style="103"/>
    <col min="7425" max="7425" width="36.5703125" style="103" bestFit="1" customWidth="1"/>
    <col min="7426" max="7426" width="7.28515625" style="103" customWidth="1"/>
    <col min="7427" max="7427" width="13.85546875" style="103" customWidth="1"/>
    <col min="7428" max="7428" width="10" style="103" bestFit="1" customWidth="1"/>
    <col min="7429" max="7429" width="14.140625" style="103" customWidth="1"/>
    <col min="7430" max="7433" width="9.140625" style="103"/>
    <col min="7434" max="7434" width="11.7109375" style="103" bestFit="1" customWidth="1"/>
    <col min="7435" max="7680" width="9.140625" style="103"/>
    <col min="7681" max="7681" width="36.5703125" style="103" bestFit="1" customWidth="1"/>
    <col min="7682" max="7682" width="7.28515625" style="103" customWidth="1"/>
    <col min="7683" max="7683" width="13.85546875" style="103" customWidth="1"/>
    <col min="7684" max="7684" width="10" style="103" bestFit="1" customWidth="1"/>
    <col min="7685" max="7685" width="14.140625" style="103" customWidth="1"/>
    <col min="7686" max="7689" width="9.140625" style="103"/>
    <col min="7690" max="7690" width="11.7109375" style="103" bestFit="1" customWidth="1"/>
    <col min="7691" max="7936" width="9.140625" style="103"/>
    <col min="7937" max="7937" width="36.5703125" style="103" bestFit="1" customWidth="1"/>
    <col min="7938" max="7938" width="7.28515625" style="103" customWidth="1"/>
    <col min="7939" max="7939" width="13.85546875" style="103" customWidth="1"/>
    <col min="7940" max="7940" width="10" style="103" bestFit="1" customWidth="1"/>
    <col min="7941" max="7941" width="14.140625" style="103" customWidth="1"/>
    <col min="7942" max="7945" width="9.140625" style="103"/>
    <col min="7946" max="7946" width="11.7109375" style="103" bestFit="1" customWidth="1"/>
    <col min="7947" max="8192" width="9.140625" style="103"/>
    <col min="8193" max="8193" width="36.5703125" style="103" bestFit="1" customWidth="1"/>
    <col min="8194" max="8194" width="7.28515625" style="103" customWidth="1"/>
    <col min="8195" max="8195" width="13.85546875" style="103" customWidth="1"/>
    <col min="8196" max="8196" width="10" style="103" bestFit="1" customWidth="1"/>
    <col min="8197" max="8197" width="14.140625" style="103" customWidth="1"/>
    <col min="8198" max="8201" width="9.140625" style="103"/>
    <col min="8202" max="8202" width="11.7109375" style="103" bestFit="1" customWidth="1"/>
    <col min="8203" max="8448" width="9.140625" style="103"/>
    <col min="8449" max="8449" width="36.5703125" style="103" bestFit="1" customWidth="1"/>
    <col min="8450" max="8450" width="7.28515625" style="103" customWidth="1"/>
    <col min="8451" max="8451" width="13.85546875" style="103" customWidth="1"/>
    <col min="8452" max="8452" width="10" style="103" bestFit="1" customWidth="1"/>
    <col min="8453" max="8453" width="14.140625" style="103" customWidth="1"/>
    <col min="8454" max="8457" width="9.140625" style="103"/>
    <col min="8458" max="8458" width="11.7109375" style="103" bestFit="1" customWidth="1"/>
    <col min="8459" max="8704" width="9.140625" style="103"/>
    <col min="8705" max="8705" width="36.5703125" style="103" bestFit="1" customWidth="1"/>
    <col min="8706" max="8706" width="7.28515625" style="103" customWidth="1"/>
    <col min="8707" max="8707" width="13.85546875" style="103" customWidth="1"/>
    <col min="8708" max="8708" width="10" style="103" bestFit="1" customWidth="1"/>
    <col min="8709" max="8709" width="14.140625" style="103" customWidth="1"/>
    <col min="8710" max="8713" width="9.140625" style="103"/>
    <col min="8714" max="8714" width="11.7109375" style="103" bestFit="1" customWidth="1"/>
    <col min="8715" max="8960" width="9.140625" style="103"/>
    <col min="8961" max="8961" width="36.5703125" style="103" bestFit="1" customWidth="1"/>
    <col min="8962" max="8962" width="7.28515625" style="103" customWidth="1"/>
    <col min="8963" max="8963" width="13.85546875" style="103" customWidth="1"/>
    <col min="8964" max="8964" width="10" style="103" bestFit="1" customWidth="1"/>
    <col min="8965" max="8965" width="14.140625" style="103" customWidth="1"/>
    <col min="8966" max="8969" width="9.140625" style="103"/>
    <col min="8970" max="8970" width="11.7109375" style="103" bestFit="1" customWidth="1"/>
    <col min="8971" max="9216" width="9.140625" style="103"/>
    <col min="9217" max="9217" width="36.5703125" style="103" bestFit="1" customWidth="1"/>
    <col min="9218" max="9218" width="7.28515625" style="103" customWidth="1"/>
    <col min="9219" max="9219" width="13.85546875" style="103" customWidth="1"/>
    <col min="9220" max="9220" width="10" style="103" bestFit="1" customWidth="1"/>
    <col min="9221" max="9221" width="14.140625" style="103" customWidth="1"/>
    <col min="9222" max="9225" width="9.140625" style="103"/>
    <col min="9226" max="9226" width="11.7109375" style="103" bestFit="1" customWidth="1"/>
    <col min="9227" max="9472" width="9.140625" style="103"/>
    <col min="9473" max="9473" width="36.5703125" style="103" bestFit="1" customWidth="1"/>
    <col min="9474" max="9474" width="7.28515625" style="103" customWidth="1"/>
    <col min="9475" max="9475" width="13.85546875" style="103" customWidth="1"/>
    <col min="9476" max="9476" width="10" style="103" bestFit="1" customWidth="1"/>
    <col min="9477" max="9477" width="14.140625" style="103" customWidth="1"/>
    <col min="9478" max="9481" width="9.140625" style="103"/>
    <col min="9482" max="9482" width="11.7109375" style="103" bestFit="1" customWidth="1"/>
    <col min="9483" max="9728" width="9.140625" style="103"/>
    <col min="9729" max="9729" width="36.5703125" style="103" bestFit="1" customWidth="1"/>
    <col min="9730" max="9730" width="7.28515625" style="103" customWidth="1"/>
    <col min="9731" max="9731" width="13.85546875" style="103" customWidth="1"/>
    <col min="9732" max="9732" width="10" style="103" bestFit="1" customWidth="1"/>
    <col min="9733" max="9733" width="14.140625" style="103" customWidth="1"/>
    <col min="9734" max="9737" width="9.140625" style="103"/>
    <col min="9738" max="9738" width="11.7109375" style="103" bestFit="1" customWidth="1"/>
    <col min="9739" max="9984" width="9.140625" style="103"/>
    <col min="9985" max="9985" width="36.5703125" style="103" bestFit="1" customWidth="1"/>
    <col min="9986" max="9986" width="7.28515625" style="103" customWidth="1"/>
    <col min="9987" max="9987" width="13.85546875" style="103" customWidth="1"/>
    <col min="9988" max="9988" width="10" style="103" bestFit="1" customWidth="1"/>
    <col min="9989" max="9989" width="14.140625" style="103" customWidth="1"/>
    <col min="9990" max="9993" width="9.140625" style="103"/>
    <col min="9994" max="9994" width="11.7109375" style="103" bestFit="1" customWidth="1"/>
    <col min="9995" max="10240" width="9.140625" style="103"/>
    <col min="10241" max="10241" width="36.5703125" style="103" bestFit="1" customWidth="1"/>
    <col min="10242" max="10242" width="7.28515625" style="103" customWidth="1"/>
    <col min="10243" max="10243" width="13.85546875" style="103" customWidth="1"/>
    <col min="10244" max="10244" width="10" style="103" bestFit="1" customWidth="1"/>
    <col min="10245" max="10245" width="14.140625" style="103" customWidth="1"/>
    <col min="10246" max="10249" width="9.140625" style="103"/>
    <col min="10250" max="10250" width="11.7109375" style="103" bestFit="1" customWidth="1"/>
    <col min="10251" max="10496" width="9.140625" style="103"/>
    <col min="10497" max="10497" width="36.5703125" style="103" bestFit="1" customWidth="1"/>
    <col min="10498" max="10498" width="7.28515625" style="103" customWidth="1"/>
    <col min="10499" max="10499" width="13.85546875" style="103" customWidth="1"/>
    <col min="10500" max="10500" width="10" style="103" bestFit="1" customWidth="1"/>
    <col min="10501" max="10501" width="14.140625" style="103" customWidth="1"/>
    <col min="10502" max="10505" width="9.140625" style="103"/>
    <col min="10506" max="10506" width="11.7109375" style="103" bestFit="1" customWidth="1"/>
    <col min="10507" max="10752" width="9.140625" style="103"/>
    <col min="10753" max="10753" width="36.5703125" style="103" bestFit="1" customWidth="1"/>
    <col min="10754" max="10754" width="7.28515625" style="103" customWidth="1"/>
    <col min="10755" max="10755" width="13.85546875" style="103" customWidth="1"/>
    <col min="10756" max="10756" width="10" style="103" bestFit="1" customWidth="1"/>
    <col min="10757" max="10757" width="14.140625" style="103" customWidth="1"/>
    <col min="10758" max="10761" width="9.140625" style="103"/>
    <col min="10762" max="10762" width="11.7109375" style="103" bestFit="1" customWidth="1"/>
    <col min="10763" max="11008" width="9.140625" style="103"/>
    <col min="11009" max="11009" width="36.5703125" style="103" bestFit="1" customWidth="1"/>
    <col min="11010" max="11010" width="7.28515625" style="103" customWidth="1"/>
    <col min="11011" max="11011" width="13.85546875" style="103" customWidth="1"/>
    <col min="11012" max="11012" width="10" style="103" bestFit="1" customWidth="1"/>
    <col min="11013" max="11013" width="14.140625" style="103" customWidth="1"/>
    <col min="11014" max="11017" width="9.140625" style="103"/>
    <col min="11018" max="11018" width="11.7109375" style="103" bestFit="1" customWidth="1"/>
    <col min="11019" max="11264" width="9.140625" style="103"/>
    <col min="11265" max="11265" width="36.5703125" style="103" bestFit="1" customWidth="1"/>
    <col min="11266" max="11266" width="7.28515625" style="103" customWidth="1"/>
    <col min="11267" max="11267" width="13.85546875" style="103" customWidth="1"/>
    <col min="11268" max="11268" width="10" style="103" bestFit="1" customWidth="1"/>
    <col min="11269" max="11269" width="14.140625" style="103" customWidth="1"/>
    <col min="11270" max="11273" width="9.140625" style="103"/>
    <col min="11274" max="11274" width="11.7109375" style="103" bestFit="1" customWidth="1"/>
    <col min="11275" max="11520" width="9.140625" style="103"/>
    <col min="11521" max="11521" width="36.5703125" style="103" bestFit="1" customWidth="1"/>
    <col min="11522" max="11522" width="7.28515625" style="103" customWidth="1"/>
    <col min="11523" max="11523" width="13.85546875" style="103" customWidth="1"/>
    <col min="11524" max="11524" width="10" style="103" bestFit="1" customWidth="1"/>
    <col min="11525" max="11525" width="14.140625" style="103" customWidth="1"/>
    <col min="11526" max="11529" width="9.140625" style="103"/>
    <col min="11530" max="11530" width="11.7109375" style="103" bestFit="1" customWidth="1"/>
    <col min="11531" max="11776" width="9.140625" style="103"/>
    <col min="11777" max="11777" width="36.5703125" style="103" bestFit="1" customWidth="1"/>
    <col min="11778" max="11778" width="7.28515625" style="103" customWidth="1"/>
    <col min="11779" max="11779" width="13.85546875" style="103" customWidth="1"/>
    <col min="11780" max="11780" width="10" style="103" bestFit="1" customWidth="1"/>
    <col min="11781" max="11781" width="14.140625" style="103" customWidth="1"/>
    <col min="11782" max="11785" width="9.140625" style="103"/>
    <col min="11786" max="11786" width="11.7109375" style="103" bestFit="1" customWidth="1"/>
    <col min="11787" max="12032" width="9.140625" style="103"/>
    <col min="12033" max="12033" width="36.5703125" style="103" bestFit="1" customWidth="1"/>
    <col min="12034" max="12034" width="7.28515625" style="103" customWidth="1"/>
    <col min="12035" max="12035" width="13.85546875" style="103" customWidth="1"/>
    <col min="12036" max="12036" width="10" style="103" bestFit="1" customWidth="1"/>
    <col min="12037" max="12037" width="14.140625" style="103" customWidth="1"/>
    <col min="12038" max="12041" width="9.140625" style="103"/>
    <col min="12042" max="12042" width="11.7109375" style="103" bestFit="1" customWidth="1"/>
    <col min="12043" max="12288" width="9.140625" style="103"/>
    <col min="12289" max="12289" width="36.5703125" style="103" bestFit="1" customWidth="1"/>
    <col min="12290" max="12290" width="7.28515625" style="103" customWidth="1"/>
    <col min="12291" max="12291" width="13.85546875" style="103" customWidth="1"/>
    <col min="12292" max="12292" width="10" style="103" bestFit="1" customWidth="1"/>
    <col min="12293" max="12293" width="14.140625" style="103" customWidth="1"/>
    <col min="12294" max="12297" width="9.140625" style="103"/>
    <col min="12298" max="12298" width="11.7109375" style="103" bestFit="1" customWidth="1"/>
    <col min="12299" max="12544" width="9.140625" style="103"/>
    <col min="12545" max="12545" width="36.5703125" style="103" bestFit="1" customWidth="1"/>
    <col min="12546" max="12546" width="7.28515625" style="103" customWidth="1"/>
    <col min="12547" max="12547" width="13.85546875" style="103" customWidth="1"/>
    <col min="12548" max="12548" width="10" style="103" bestFit="1" customWidth="1"/>
    <col min="12549" max="12549" width="14.140625" style="103" customWidth="1"/>
    <col min="12550" max="12553" width="9.140625" style="103"/>
    <col min="12554" max="12554" width="11.7109375" style="103" bestFit="1" customWidth="1"/>
    <col min="12555" max="12800" width="9.140625" style="103"/>
    <col min="12801" max="12801" width="36.5703125" style="103" bestFit="1" customWidth="1"/>
    <col min="12802" max="12802" width="7.28515625" style="103" customWidth="1"/>
    <col min="12803" max="12803" width="13.85546875" style="103" customWidth="1"/>
    <col min="12804" max="12804" width="10" style="103" bestFit="1" customWidth="1"/>
    <col min="12805" max="12805" width="14.140625" style="103" customWidth="1"/>
    <col min="12806" max="12809" width="9.140625" style="103"/>
    <col min="12810" max="12810" width="11.7109375" style="103" bestFit="1" customWidth="1"/>
    <col min="12811" max="13056" width="9.140625" style="103"/>
    <col min="13057" max="13057" width="36.5703125" style="103" bestFit="1" customWidth="1"/>
    <col min="13058" max="13058" width="7.28515625" style="103" customWidth="1"/>
    <col min="13059" max="13059" width="13.85546875" style="103" customWidth="1"/>
    <col min="13060" max="13060" width="10" style="103" bestFit="1" customWidth="1"/>
    <col min="13061" max="13061" width="14.140625" style="103" customWidth="1"/>
    <col min="13062" max="13065" width="9.140625" style="103"/>
    <col min="13066" max="13066" width="11.7109375" style="103" bestFit="1" customWidth="1"/>
    <col min="13067" max="13312" width="9.140625" style="103"/>
    <col min="13313" max="13313" width="36.5703125" style="103" bestFit="1" customWidth="1"/>
    <col min="13314" max="13314" width="7.28515625" style="103" customWidth="1"/>
    <col min="13315" max="13315" width="13.85546875" style="103" customWidth="1"/>
    <col min="13316" max="13316" width="10" style="103" bestFit="1" customWidth="1"/>
    <col min="13317" max="13317" width="14.140625" style="103" customWidth="1"/>
    <col min="13318" max="13321" width="9.140625" style="103"/>
    <col min="13322" max="13322" width="11.7109375" style="103" bestFit="1" customWidth="1"/>
    <col min="13323" max="13568" width="9.140625" style="103"/>
    <col min="13569" max="13569" width="36.5703125" style="103" bestFit="1" customWidth="1"/>
    <col min="13570" max="13570" width="7.28515625" style="103" customWidth="1"/>
    <col min="13571" max="13571" width="13.85546875" style="103" customWidth="1"/>
    <col min="13572" max="13572" width="10" style="103" bestFit="1" customWidth="1"/>
    <col min="13573" max="13573" width="14.140625" style="103" customWidth="1"/>
    <col min="13574" max="13577" width="9.140625" style="103"/>
    <col min="13578" max="13578" width="11.7109375" style="103" bestFit="1" customWidth="1"/>
    <col min="13579" max="13824" width="9.140625" style="103"/>
    <col min="13825" max="13825" width="36.5703125" style="103" bestFit="1" customWidth="1"/>
    <col min="13826" max="13826" width="7.28515625" style="103" customWidth="1"/>
    <col min="13827" max="13827" width="13.85546875" style="103" customWidth="1"/>
    <col min="13828" max="13828" width="10" style="103" bestFit="1" customWidth="1"/>
    <col min="13829" max="13829" width="14.140625" style="103" customWidth="1"/>
    <col min="13830" max="13833" width="9.140625" style="103"/>
    <col min="13834" max="13834" width="11.7109375" style="103" bestFit="1" customWidth="1"/>
    <col min="13835" max="14080" width="9.140625" style="103"/>
    <col min="14081" max="14081" width="36.5703125" style="103" bestFit="1" customWidth="1"/>
    <col min="14082" max="14082" width="7.28515625" style="103" customWidth="1"/>
    <col min="14083" max="14083" width="13.85546875" style="103" customWidth="1"/>
    <col min="14084" max="14084" width="10" style="103" bestFit="1" customWidth="1"/>
    <col min="14085" max="14085" width="14.140625" style="103" customWidth="1"/>
    <col min="14086" max="14089" width="9.140625" style="103"/>
    <col min="14090" max="14090" width="11.7109375" style="103" bestFit="1" customWidth="1"/>
    <col min="14091" max="14336" width="9.140625" style="103"/>
    <col min="14337" max="14337" width="36.5703125" style="103" bestFit="1" customWidth="1"/>
    <col min="14338" max="14338" width="7.28515625" style="103" customWidth="1"/>
    <col min="14339" max="14339" width="13.85546875" style="103" customWidth="1"/>
    <col min="14340" max="14340" width="10" style="103" bestFit="1" customWidth="1"/>
    <col min="14341" max="14341" width="14.140625" style="103" customWidth="1"/>
    <col min="14342" max="14345" width="9.140625" style="103"/>
    <col min="14346" max="14346" width="11.7109375" style="103" bestFit="1" customWidth="1"/>
    <col min="14347" max="14592" width="9.140625" style="103"/>
    <col min="14593" max="14593" width="36.5703125" style="103" bestFit="1" customWidth="1"/>
    <col min="14594" max="14594" width="7.28515625" style="103" customWidth="1"/>
    <col min="14595" max="14595" width="13.85546875" style="103" customWidth="1"/>
    <col min="14596" max="14596" width="10" style="103" bestFit="1" customWidth="1"/>
    <col min="14597" max="14597" width="14.140625" style="103" customWidth="1"/>
    <col min="14598" max="14601" width="9.140625" style="103"/>
    <col min="14602" max="14602" width="11.7109375" style="103" bestFit="1" customWidth="1"/>
    <col min="14603" max="14848" width="9.140625" style="103"/>
    <col min="14849" max="14849" width="36.5703125" style="103" bestFit="1" customWidth="1"/>
    <col min="14850" max="14850" width="7.28515625" style="103" customWidth="1"/>
    <col min="14851" max="14851" width="13.85546875" style="103" customWidth="1"/>
    <col min="14852" max="14852" width="10" style="103" bestFit="1" customWidth="1"/>
    <col min="14853" max="14853" width="14.140625" style="103" customWidth="1"/>
    <col min="14854" max="14857" width="9.140625" style="103"/>
    <col min="14858" max="14858" width="11.7109375" style="103" bestFit="1" customWidth="1"/>
    <col min="14859" max="15104" width="9.140625" style="103"/>
    <col min="15105" max="15105" width="36.5703125" style="103" bestFit="1" customWidth="1"/>
    <col min="15106" max="15106" width="7.28515625" style="103" customWidth="1"/>
    <col min="15107" max="15107" width="13.85546875" style="103" customWidth="1"/>
    <col min="15108" max="15108" width="10" style="103" bestFit="1" customWidth="1"/>
    <col min="15109" max="15109" width="14.140625" style="103" customWidth="1"/>
    <col min="15110" max="15113" width="9.140625" style="103"/>
    <col min="15114" max="15114" width="11.7109375" style="103" bestFit="1" customWidth="1"/>
    <col min="15115" max="15360" width="9.140625" style="103"/>
    <col min="15361" max="15361" width="36.5703125" style="103" bestFit="1" customWidth="1"/>
    <col min="15362" max="15362" width="7.28515625" style="103" customWidth="1"/>
    <col min="15363" max="15363" width="13.85546875" style="103" customWidth="1"/>
    <col min="15364" max="15364" width="10" style="103" bestFit="1" customWidth="1"/>
    <col min="15365" max="15365" width="14.140625" style="103" customWidth="1"/>
    <col min="15366" max="15369" width="9.140625" style="103"/>
    <col min="15370" max="15370" width="11.7109375" style="103" bestFit="1" customWidth="1"/>
    <col min="15371" max="15616" width="9.140625" style="103"/>
    <col min="15617" max="15617" width="36.5703125" style="103" bestFit="1" customWidth="1"/>
    <col min="15618" max="15618" width="7.28515625" style="103" customWidth="1"/>
    <col min="15619" max="15619" width="13.85546875" style="103" customWidth="1"/>
    <col min="15620" max="15620" width="10" style="103" bestFit="1" customWidth="1"/>
    <col min="15621" max="15621" width="14.140625" style="103" customWidth="1"/>
    <col min="15622" max="15625" width="9.140625" style="103"/>
    <col min="15626" max="15626" width="11.7109375" style="103" bestFit="1" customWidth="1"/>
    <col min="15627" max="15872" width="9.140625" style="103"/>
    <col min="15873" max="15873" width="36.5703125" style="103" bestFit="1" customWidth="1"/>
    <col min="15874" max="15874" width="7.28515625" style="103" customWidth="1"/>
    <col min="15875" max="15875" width="13.85546875" style="103" customWidth="1"/>
    <col min="15876" max="15876" width="10" style="103" bestFit="1" customWidth="1"/>
    <col min="15877" max="15877" width="14.140625" style="103" customWidth="1"/>
    <col min="15878" max="15881" width="9.140625" style="103"/>
    <col min="15882" max="15882" width="11.7109375" style="103" bestFit="1" customWidth="1"/>
    <col min="15883" max="16128" width="9.140625" style="103"/>
    <col min="16129" max="16129" width="36.5703125" style="103" bestFit="1" customWidth="1"/>
    <col min="16130" max="16130" width="7.28515625" style="103" customWidth="1"/>
    <col min="16131" max="16131" width="13.85546875" style="103" customWidth="1"/>
    <col min="16132" max="16132" width="10" style="103" bestFit="1" customWidth="1"/>
    <col min="16133" max="16133" width="14.140625" style="103" customWidth="1"/>
    <col min="16134" max="16137" width="9.140625" style="103"/>
    <col min="16138" max="16138" width="11.7109375" style="103" bestFit="1" customWidth="1"/>
    <col min="16139" max="16384" width="9.140625" style="103"/>
  </cols>
  <sheetData>
    <row r="1" spans="1:10" ht="13.5" thickBot="1" x14ac:dyDescent="0.25">
      <c r="A1" s="100" t="s">
        <v>28</v>
      </c>
      <c r="B1" s="100"/>
      <c r="C1" s="101"/>
      <c r="D1" s="101"/>
      <c r="E1" s="102" t="s">
        <v>29</v>
      </c>
    </row>
    <row r="2" spans="1:10" ht="24.75" thickBot="1" x14ac:dyDescent="0.25">
      <c r="A2" s="104" t="s">
        <v>30</v>
      </c>
      <c r="B2" s="105" t="s">
        <v>4</v>
      </c>
      <c r="C2" s="106" t="s">
        <v>31</v>
      </c>
      <c r="D2" s="106" t="s">
        <v>32</v>
      </c>
      <c r="E2" s="106" t="s">
        <v>33</v>
      </c>
    </row>
    <row r="3" spans="1:10" ht="15" customHeight="1" x14ac:dyDescent="0.2">
      <c r="A3" s="107" t="s">
        <v>34</v>
      </c>
      <c r="B3" s="108" t="s">
        <v>35</v>
      </c>
      <c r="C3" s="109">
        <f>C4+C5+C6</f>
        <v>2523389.16</v>
      </c>
      <c r="D3" s="109">
        <f>D4+D5+D6</f>
        <v>0</v>
      </c>
      <c r="E3" s="110">
        <f t="shared" ref="E3:E25" si="0">C3+D3</f>
        <v>2523389.16</v>
      </c>
    </row>
    <row r="4" spans="1:10" ht="15" customHeight="1" x14ac:dyDescent="0.2">
      <c r="A4" s="111" t="s">
        <v>36</v>
      </c>
      <c r="B4" s="112" t="s">
        <v>37</v>
      </c>
      <c r="C4" s="113">
        <v>2461000</v>
      </c>
      <c r="D4" s="114">
        <v>0</v>
      </c>
      <c r="E4" s="115">
        <f t="shared" si="0"/>
        <v>2461000</v>
      </c>
      <c r="J4" s="116"/>
    </row>
    <row r="5" spans="1:10" ht="15" customHeight="1" x14ac:dyDescent="0.2">
      <c r="A5" s="111" t="s">
        <v>38</v>
      </c>
      <c r="B5" s="112" t="s">
        <v>39</v>
      </c>
      <c r="C5" s="113">
        <v>62389.16</v>
      </c>
      <c r="D5" s="117">
        <v>0</v>
      </c>
      <c r="E5" s="115">
        <f t="shared" si="0"/>
        <v>62389.16</v>
      </c>
    </row>
    <row r="6" spans="1:10" ht="15" customHeight="1" x14ac:dyDescent="0.2">
      <c r="A6" s="111" t="s">
        <v>40</v>
      </c>
      <c r="B6" s="112" t="s">
        <v>41</v>
      </c>
      <c r="C6" s="113">
        <v>0</v>
      </c>
      <c r="D6" s="113">
        <v>0</v>
      </c>
      <c r="E6" s="115">
        <f t="shared" si="0"/>
        <v>0</v>
      </c>
    </row>
    <row r="7" spans="1:10" ht="15" customHeight="1" x14ac:dyDescent="0.2">
      <c r="A7" s="118" t="s">
        <v>42</v>
      </c>
      <c r="B7" s="112" t="s">
        <v>43</v>
      </c>
      <c r="C7" s="119">
        <f>C8+C14</f>
        <v>470709.7</v>
      </c>
      <c r="D7" s="119">
        <f>D8+D14</f>
        <v>0</v>
      </c>
      <c r="E7" s="120">
        <f t="shared" si="0"/>
        <v>470709.7</v>
      </c>
    </row>
    <row r="8" spans="1:10" ht="15" customHeight="1" x14ac:dyDescent="0.2">
      <c r="A8" s="111" t="s">
        <v>44</v>
      </c>
      <c r="B8" s="112" t="s">
        <v>45</v>
      </c>
      <c r="C8" s="113">
        <f>C9+C10+C12+C13</f>
        <v>470709.7</v>
      </c>
      <c r="D8" s="113">
        <f>D9+D10+D12+D13</f>
        <v>0</v>
      </c>
      <c r="E8" s="121">
        <f t="shared" si="0"/>
        <v>470709.7</v>
      </c>
    </row>
    <row r="9" spans="1:10" ht="15" customHeight="1" x14ac:dyDescent="0.2">
      <c r="A9" s="111" t="s">
        <v>46</v>
      </c>
      <c r="B9" s="112" t="s">
        <v>47</v>
      </c>
      <c r="C9" s="113">
        <v>63118.7</v>
      </c>
      <c r="D9" s="113">
        <v>0</v>
      </c>
      <c r="E9" s="121">
        <f t="shared" si="0"/>
        <v>63118.7</v>
      </c>
    </row>
    <row r="10" spans="1:10" ht="15" customHeight="1" x14ac:dyDescent="0.2">
      <c r="A10" s="111" t="s">
        <v>48</v>
      </c>
      <c r="B10" s="112" t="s">
        <v>45</v>
      </c>
      <c r="C10" s="113">
        <v>382821</v>
      </c>
      <c r="D10" s="113">
        <v>0</v>
      </c>
      <c r="E10" s="121">
        <f t="shared" si="0"/>
        <v>382821</v>
      </c>
    </row>
    <row r="11" spans="1:10" ht="15" customHeight="1" x14ac:dyDescent="0.2">
      <c r="A11" s="111" t="s">
        <v>49</v>
      </c>
      <c r="B11" s="112">
        <v>4123</v>
      </c>
      <c r="C11" s="113">
        <v>0</v>
      </c>
      <c r="D11" s="113">
        <v>0</v>
      </c>
      <c r="E11" s="121">
        <f>SUM(C11:D11)</f>
        <v>0</v>
      </c>
    </row>
    <row r="12" spans="1:10" ht="15" customHeight="1" x14ac:dyDescent="0.2">
      <c r="A12" s="111" t="s">
        <v>50</v>
      </c>
      <c r="B12" s="112" t="s">
        <v>51</v>
      </c>
      <c r="C12" s="113">
        <v>0</v>
      </c>
      <c r="D12" s="113">
        <v>0</v>
      </c>
      <c r="E12" s="121">
        <f>SUM(C12:D12)</f>
        <v>0</v>
      </c>
    </row>
    <row r="13" spans="1:10" ht="15" customHeight="1" x14ac:dyDescent="0.2">
      <c r="A13" s="111" t="s">
        <v>52</v>
      </c>
      <c r="B13" s="112">
        <v>4121</v>
      </c>
      <c r="C13" s="113">
        <v>24770</v>
      </c>
      <c r="D13" s="113">
        <v>0</v>
      </c>
      <c r="E13" s="121">
        <f>SUM(C13:D13)</f>
        <v>24770</v>
      </c>
    </row>
    <row r="14" spans="1:10" ht="15" customHeight="1" x14ac:dyDescent="0.2">
      <c r="A14" s="111" t="s">
        <v>53</v>
      </c>
      <c r="B14" s="112" t="s">
        <v>54</v>
      </c>
      <c r="C14" s="113">
        <f>C15+C17+C18</f>
        <v>0</v>
      </c>
      <c r="D14" s="113">
        <f>D15+D17+D18</f>
        <v>0</v>
      </c>
      <c r="E14" s="121">
        <f t="shared" si="0"/>
        <v>0</v>
      </c>
    </row>
    <row r="15" spans="1:10" ht="15" customHeight="1" x14ac:dyDescent="0.2">
      <c r="A15" s="111" t="s">
        <v>48</v>
      </c>
      <c r="B15" s="112" t="s">
        <v>54</v>
      </c>
      <c r="C15" s="113">
        <v>0</v>
      </c>
      <c r="D15" s="113">
        <v>0</v>
      </c>
      <c r="E15" s="121">
        <f t="shared" si="0"/>
        <v>0</v>
      </c>
    </row>
    <row r="16" spans="1:10" ht="15" customHeight="1" x14ac:dyDescent="0.2">
      <c r="A16" s="111" t="s">
        <v>55</v>
      </c>
      <c r="B16" s="112">
        <v>4223</v>
      </c>
      <c r="C16" s="113">
        <v>0</v>
      </c>
      <c r="D16" s="113">
        <v>0</v>
      </c>
      <c r="E16" s="121">
        <f>SUM(C16:D16)</f>
        <v>0</v>
      </c>
    </row>
    <row r="17" spans="1:5" ht="15" customHeight="1" x14ac:dyDescent="0.2">
      <c r="A17" s="111" t="s">
        <v>50</v>
      </c>
      <c r="B17" s="112">
        <v>4221</v>
      </c>
      <c r="C17" s="113">
        <v>0</v>
      </c>
      <c r="D17" s="113">
        <v>0</v>
      </c>
      <c r="E17" s="121">
        <f>SUM(C17:D17)</f>
        <v>0</v>
      </c>
    </row>
    <row r="18" spans="1:5" ht="15" customHeight="1" x14ac:dyDescent="0.2">
      <c r="A18" s="111" t="s">
        <v>52</v>
      </c>
      <c r="B18" s="112">
        <v>4232</v>
      </c>
      <c r="C18" s="113">
        <v>0</v>
      </c>
      <c r="D18" s="113">
        <v>0</v>
      </c>
      <c r="E18" s="121">
        <f>SUM(C18:D18)</f>
        <v>0</v>
      </c>
    </row>
    <row r="19" spans="1:5" ht="15" customHeight="1" x14ac:dyDescent="0.2">
      <c r="A19" s="118" t="s">
        <v>56</v>
      </c>
      <c r="B19" s="122" t="s">
        <v>57</v>
      </c>
      <c r="C19" s="119">
        <f>C3+C7</f>
        <v>2994098.8600000003</v>
      </c>
      <c r="D19" s="119">
        <f>D3+D7</f>
        <v>0</v>
      </c>
      <c r="E19" s="120">
        <f t="shared" si="0"/>
        <v>2994098.8600000003</v>
      </c>
    </row>
    <row r="20" spans="1:5" ht="15" customHeight="1" x14ac:dyDescent="0.2">
      <c r="A20" s="118" t="s">
        <v>58</v>
      </c>
      <c r="B20" s="122" t="s">
        <v>59</v>
      </c>
      <c r="C20" s="119">
        <f>SUM(C21:C24)</f>
        <v>58387.239999999991</v>
      </c>
      <c r="D20" s="119">
        <f>SUM(D21:D24)</f>
        <v>0</v>
      </c>
      <c r="E20" s="120">
        <f t="shared" si="0"/>
        <v>58387.239999999991</v>
      </c>
    </row>
    <row r="21" spans="1:5" ht="15" customHeight="1" x14ac:dyDescent="0.2">
      <c r="A21" s="111" t="s">
        <v>60</v>
      </c>
      <c r="B21" s="112" t="s">
        <v>61</v>
      </c>
      <c r="C21" s="113">
        <v>97267.01</v>
      </c>
      <c r="D21" s="113">
        <v>0</v>
      </c>
      <c r="E21" s="121">
        <f t="shared" si="0"/>
        <v>97267.01</v>
      </c>
    </row>
    <row r="22" spans="1:5" ht="15" customHeight="1" x14ac:dyDescent="0.2">
      <c r="A22" s="111" t="s">
        <v>62</v>
      </c>
      <c r="B22" s="112">
        <v>8115</v>
      </c>
      <c r="C22" s="113">
        <v>57995.23000000001</v>
      </c>
      <c r="D22" s="113">
        <v>0</v>
      </c>
      <c r="E22" s="121">
        <f>SUM(C22:D22)</f>
        <v>57995.23000000001</v>
      </c>
    </row>
    <row r="23" spans="1:5" ht="15" customHeight="1" x14ac:dyDescent="0.2">
      <c r="A23" s="111" t="s">
        <v>63</v>
      </c>
      <c r="B23" s="112">
        <v>8123</v>
      </c>
      <c r="C23" s="113">
        <v>0</v>
      </c>
      <c r="D23" s="113">
        <v>0</v>
      </c>
      <c r="E23" s="121">
        <f>C23+D23</f>
        <v>0</v>
      </c>
    </row>
    <row r="24" spans="1:5" ht="15" customHeight="1" thickBot="1" x14ac:dyDescent="0.25">
      <c r="A24" s="123" t="s">
        <v>64</v>
      </c>
      <c r="B24" s="124">
        <v>-8124</v>
      </c>
      <c r="C24" s="125">
        <v>-96875</v>
      </c>
      <c r="D24" s="125">
        <v>0</v>
      </c>
      <c r="E24" s="126">
        <f>C24+D24</f>
        <v>-96875</v>
      </c>
    </row>
    <row r="25" spans="1:5" ht="15" customHeight="1" thickBot="1" x14ac:dyDescent="0.25">
      <c r="A25" s="127" t="s">
        <v>65</v>
      </c>
      <c r="B25" s="128"/>
      <c r="C25" s="129">
        <f>C3+C7+C20</f>
        <v>3052486.1000000006</v>
      </c>
      <c r="D25" s="129">
        <f>D19+D20</f>
        <v>0</v>
      </c>
      <c r="E25" s="130">
        <f t="shared" si="0"/>
        <v>3052486.1000000006</v>
      </c>
    </row>
    <row r="26" spans="1:5" ht="13.5" thickBot="1" x14ac:dyDescent="0.25">
      <c r="A26" s="100" t="s">
        <v>66</v>
      </c>
      <c r="B26" s="100"/>
      <c r="C26" s="131"/>
      <c r="D26" s="131"/>
      <c r="E26" s="132" t="s">
        <v>29</v>
      </c>
    </row>
    <row r="27" spans="1:5" ht="24.75" thickBot="1" x14ac:dyDescent="0.25">
      <c r="A27" s="104" t="s">
        <v>67</v>
      </c>
      <c r="B27" s="105" t="s">
        <v>68</v>
      </c>
      <c r="C27" s="106" t="s">
        <v>31</v>
      </c>
      <c r="D27" s="106" t="s">
        <v>32</v>
      </c>
      <c r="E27" s="106" t="s">
        <v>33</v>
      </c>
    </row>
    <row r="28" spans="1:5" ht="15" customHeight="1" x14ac:dyDescent="0.2">
      <c r="A28" s="133" t="s">
        <v>69</v>
      </c>
      <c r="B28" s="134" t="s">
        <v>70</v>
      </c>
      <c r="C28" s="117">
        <v>28361.82</v>
      </c>
      <c r="D28" s="117">
        <v>0</v>
      </c>
      <c r="E28" s="135">
        <f>C28+D28</f>
        <v>28361.82</v>
      </c>
    </row>
    <row r="29" spans="1:5" ht="15" customHeight="1" x14ac:dyDescent="0.2">
      <c r="A29" s="136" t="s">
        <v>71</v>
      </c>
      <c r="B29" s="112" t="s">
        <v>70</v>
      </c>
      <c r="C29" s="113">
        <v>255021.85</v>
      </c>
      <c r="D29" s="117">
        <v>0</v>
      </c>
      <c r="E29" s="135">
        <f t="shared" ref="E29:E44" si="1">C29+D29</f>
        <v>255021.85</v>
      </c>
    </row>
    <row r="30" spans="1:5" ht="15" customHeight="1" x14ac:dyDescent="0.2">
      <c r="A30" s="136" t="s">
        <v>72</v>
      </c>
      <c r="B30" s="112" t="s">
        <v>73</v>
      </c>
      <c r="C30" s="113">
        <v>17207</v>
      </c>
      <c r="D30" s="117">
        <v>0</v>
      </c>
      <c r="E30" s="135">
        <f>SUM(C30:D30)</f>
        <v>17207</v>
      </c>
    </row>
    <row r="31" spans="1:5" ht="15" customHeight="1" x14ac:dyDescent="0.2">
      <c r="A31" s="136" t="s">
        <v>74</v>
      </c>
      <c r="B31" s="112" t="s">
        <v>70</v>
      </c>
      <c r="C31" s="113">
        <v>907840</v>
      </c>
      <c r="D31" s="117">
        <v>0</v>
      </c>
      <c r="E31" s="135">
        <f t="shared" si="1"/>
        <v>907840</v>
      </c>
    </row>
    <row r="32" spans="1:5" ht="15" customHeight="1" x14ac:dyDescent="0.2">
      <c r="A32" s="136" t="s">
        <v>75</v>
      </c>
      <c r="B32" s="112" t="s">
        <v>70</v>
      </c>
      <c r="C32" s="113">
        <v>656877.57999999996</v>
      </c>
      <c r="D32" s="117">
        <v>0</v>
      </c>
      <c r="E32" s="135">
        <f t="shared" si="1"/>
        <v>656877.57999999996</v>
      </c>
    </row>
    <row r="33" spans="1:5" ht="15" customHeight="1" x14ac:dyDescent="0.2">
      <c r="A33" s="136" t="s">
        <v>76</v>
      </c>
      <c r="B33" s="112" t="s">
        <v>70</v>
      </c>
      <c r="C33" s="113">
        <v>38580</v>
      </c>
      <c r="D33" s="117">
        <v>0</v>
      </c>
      <c r="E33" s="135">
        <f>C33+D33</f>
        <v>38580</v>
      </c>
    </row>
    <row r="34" spans="1:5" ht="15" customHeight="1" x14ac:dyDescent="0.2">
      <c r="A34" s="136" t="s">
        <v>77</v>
      </c>
      <c r="B34" s="112" t="s">
        <v>73</v>
      </c>
      <c r="C34" s="113">
        <v>435769.91000000003</v>
      </c>
      <c r="D34" s="117">
        <v>0</v>
      </c>
      <c r="E34" s="135">
        <f t="shared" si="1"/>
        <v>435769.91000000003</v>
      </c>
    </row>
    <row r="35" spans="1:5" ht="15" customHeight="1" x14ac:dyDescent="0.2">
      <c r="A35" s="136" t="s">
        <v>78</v>
      </c>
      <c r="B35" s="112" t="s">
        <v>70</v>
      </c>
      <c r="C35" s="113">
        <v>24600</v>
      </c>
      <c r="D35" s="117">
        <v>0</v>
      </c>
      <c r="E35" s="135">
        <f t="shared" si="1"/>
        <v>24600</v>
      </c>
    </row>
    <row r="36" spans="1:5" ht="15" customHeight="1" x14ac:dyDescent="0.2">
      <c r="A36" s="136" t="s">
        <v>79</v>
      </c>
      <c r="B36" s="112" t="s">
        <v>80</v>
      </c>
      <c r="C36" s="113">
        <v>260850.83000000002</v>
      </c>
      <c r="D36" s="117">
        <v>0</v>
      </c>
      <c r="E36" s="135">
        <f t="shared" si="1"/>
        <v>260850.83000000002</v>
      </c>
    </row>
    <row r="37" spans="1:5" ht="15" customHeight="1" x14ac:dyDescent="0.2">
      <c r="A37" s="136" t="s">
        <v>81</v>
      </c>
      <c r="B37" s="112" t="s">
        <v>80</v>
      </c>
      <c r="C37" s="113">
        <v>0</v>
      </c>
      <c r="D37" s="117">
        <v>0</v>
      </c>
      <c r="E37" s="135">
        <f t="shared" si="1"/>
        <v>0</v>
      </c>
    </row>
    <row r="38" spans="1:5" ht="15" customHeight="1" x14ac:dyDescent="0.2">
      <c r="A38" s="136" t="s">
        <v>82</v>
      </c>
      <c r="B38" s="112" t="s">
        <v>73</v>
      </c>
      <c r="C38" s="113">
        <v>212094.1</v>
      </c>
      <c r="D38" s="117">
        <v>0</v>
      </c>
      <c r="E38" s="135">
        <f t="shared" si="1"/>
        <v>212094.1</v>
      </c>
    </row>
    <row r="39" spans="1:5" ht="15" customHeight="1" x14ac:dyDescent="0.2">
      <c r="A39" s="136" t="s">
        <v>83</v>
      </c>
      <c r="B39" s="112" t="s">
        <v>73</v>
      </c>
      <c r="C39" s="113">
        <v>20000</v>
      </c>
      <c r="D39" s="117">
        <v>0</v>
      </c>
      <c r="E39" s="135">
        <f t="shared" si="1"/>
        <v>20000</v>
      </c>
    </row>
    <row r="40" spans="1:5" ht="15" customHeight="1" x14ac:dyDescent="0.2">
      <c r="A40" s="136" t="s">
        <v>84</v>
      </c>
      <c r="B40" s="112" t="s">
        <v>70</v>
      </c>
      <c r="C40" s="113">
        <v>4016</v>
      </c>
      <c r="D40" s="117">
        <v>0</v>
      </c>
      <c r="E40" s="135">
        <f t="shared" si="1"/>
        <v>4016</v>
      </c>
    </row>
    <row r="41" spans="1:5" ht="15" customHeight="1" x14ac:dyDescent="0.2">
      <c r="A41" s="136" t="s">
        <v>85</v>
      </c>
      <c r="B41" s="112" t="s">
        <v>73</v>
      </c>
      <c r="C41" s="113">
        <v>96778.28</v>
      </c>
      <c r="D41" s="117">
        <v>0</v>
      </c>
      <c r="E41" s="135">
        <f>C41+D41</f>
        <v>96778.28</v>
      </c>
    </row>
    <row r="42" spans="1:5" ht="15" customHeight="1" x14ac:dyDescent="0.2">
      <c r="A42" s="136" t="s">
        <v>86</v>
      </c>
      <c r="B42" s="112" t="s">
        <v>73</v>
      </c>
      <c r="C42" s="113">
        <v>5000</v>
      </c>
      <c r="D42" s="117">
        <v>0</v>
      </c>
      <c r="E42" s="135">
        <f t="shared" si="1"/>
        <v>5000</v>
      </c>
    </row>
    <row r="43" spans="1:5" ht="15" customHeight="1" x14ac:dyDescent="0.2">
      <c r="A43" s="136" t="s">
        <v>87</v>
      </c>
      <c r="B43" s="112" t="s">
        <v>73</v>
      </c>
      <c r="C43" s="113">
        <v>84728.29</v>
      </c>
      <c r="D43" s="117">
        <v>0</v>
      </c>
      <c r="E43" s="135">
        <f t="shared" si="1"/>
        <v>84728.29</v>
      </c>
    </row>
    <row r="44" spans="1:5" ht="15" customHeight="1" thickBot="1" x14ac:dyDescent="0.25">
      <c r="A44" s="136" t="s">
        <v>88</v>
      </c>
      <c r="B44" s="112" t="s">
        <v>73</v>
      </c>
      <c r="C44" s="113">
        <v>4760.4400000000005</v>
      </c>
      <c r="D44" s="117">
        <v>0</v>
      </c>
      <c r="E44" s="135">
        <f t="shared" si="1"/>
        <v>4760.4400000000005</v>
      </c>
    </row>
    <row r="45" spans="1:5" ht="15" customHeight="1" thickBot="1" x14ac:dyDescent="0.25">
      <c r="A45" s="137" t="s">
        <v>89</v>
      </c>
      <c r="B45" s="128"/>
      <c r="C45" s="129">
        <f>C28+C29+C31+C32+C33+C34+C35+C36+C37+C38+C39+C40+C41+C42+C43+C44+C30</f>
        <v>3052486.1</v>
      </c>
      <c r="D45" s="129">
        <f>SUM(D28:D44)</f>
        <v>0</v>
      </c>
      <c r="E45" s="130">
        <f>SUM(E28:E44)</f>
        <v>3052486.1</v>
      </c>
    </row>
    <row r="46" spans="1:5" x14ac:dyDescent="0.2">
      <c r="C46" s="116"/>
      <c r="E46" s="116"/>
    </row>
  </sheetData>
  <mergeCells count="2">
    <mergeCell ref="A1:B1"/>
    <mergeCell ref="A26:B26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&amp;RPříloha č.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42"/>
    <pageSetUpPr fitToPage="1"/>
  </sheetPr>
  <dimension ref="A1:M17"/>
  <sheetViews>
    <sheetView tabSelected="1" zoomScale="115" zoomScaleNormal="115" workbookViewId="0">
      <pane ySplit="7" topLeftCell="A8" activePane="bottomLeft" state="frozen"/>
      <selection pane="bottomLeft" activeCell="G24" sqref="G24"/>
    </sheetView>
  </sheetViews>
  <sheetFormatPr defaultColWidth="3.140625" defaultRowHeight="12.75" x14ac:dyDescent="0.2"/>
  <cols>
    <col min="1" max="1" width="3.140625" style="7" customWidth="1"/>
    <col min="2" max="2" width="9.28515625" style="1" customWidth="1"/>
    <col min="3" max="4" width="4.7109375" style="1" customWidth="1"/>
    <col min="5" max="5" width="4.5703125" style="1" customWidth="1"/>
    <col min="6" max="6" width="56.140625" style="1" customWidth="1"/>
    <col min="7" max="7" width="8.7109375" style="61" customWidth="1"/>
    <col min="8" max="8" width="8.7109375" style="61" hidden="1" customWidth="1"/>
    <col min="9" max="9" width="7.7109375" style="62" customWidth="1"/>
    <col min="10" max="10" width="7.7109375" style="61" customWidth="1"/>
    <col min="11" max="13" width="9.140625" style="9" customWidth="1"/>
    <col min="14" max="254" width="9.140625" style="1" customWidth="1"/>
    <col min="255" max="16384" width="3.140625" style="1"/>
  </cols>
  <sheetData>
    <row r="1" spans="1:10" ht="15.75" x14ac:dyDescent="0.25">
      <c r="A1" s="67" t="s">
        <v>91</v>
      </c>
      <c r="B1" s="67"/>
      <c r="C1" s="67"/>
      <c r="D1" s="67"/>
      <c r="E1" s="67"/>
      <c r="F1" s="67"/>
      <c r="G1" s="67"/>
      <c r="H1" s="67"/>
      <c r="I1" s="68"/>
      <c r="J1" s="68"/>
    </row>
    <row r="2" spans="1:10" ht="18" x14ac:dyDescent="0.25">
      <c r="A2" s="66" t="s">
        <v>18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15.75" x14ac:dyDescent="0.25">
      <c r="A3" s="69" t="s">
        <v>20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ht="15.75" x14ac:dyDescent="0.25">
      <c r="A4" s="6"/>
      <c r="B4" s="5"/>
      <c r="C4" s="5"/>
      <c r="D4" s="5"/>
      <c r="E4" s="5"/>
      <c r="F4" s="5" t="s">
        <v>90</v>
      </c>
      <c r="G4" s="56"/>
      <c r="H4" s="56"/>
      <c r="I4" s="57"/>
      <c r="J4" s="56"/>
    </row>
    <row r="5" spans="1:10" ht="12.75" customHeight="1" thickBot="1" x14ac:dyDescent="0.25">
      <c r="A5" s="8"/>
      <c r="B5" s="2"/>
      <c r="C5" s="2"/>
      <c r="D5" s="2"/>
      <c r="E5" s="2"/>
      <c r="F5" s="2"/>
      <c r="G5" s="3"/>
      <c r="H5" s="3"/>
      <c r="I5" s="58"/>
      <c r="J5" s="65" t="s">
        <v>0</v>
      </c>
    </row>
    <row r="6" spans="1:10" s="31" customFormat="1" ht="23.25" thickBot="1" x14ac:dyDescent="0.25">
      <c r="A6" s="4" t="s">
        <v>1</v>
      </c>
      <c r="B6" s="70" t="s">
        <v>2</v>
      </c>
      <c r="C6" s="71"/>
      <c r="D6" s="11" t="s">
        <v>3</v>
      </c>
      <c r="E6" s="20" t="s">
        <v>4</v>
      </c>
      <c r="F6" s="12" t="s">
        <v>10</v>
      </c>
      <c r="G6" s="59" t="s">
        <v>21</v>
      </c>
      <c r="H6" s="63" t="s">
        <v>22</v>
      </c>
      <c r="I6" s="60" t="s">
        <v>5</v>
      </c>
      <c r="J6" s="64" t="s">
        <v>22</v>
      </c>
    </row>
    <row r="7" spans="1:10" s="32" customFormat="1" ht="12.75" customHeight="1" thickBot="1" x14ac:dyDescent="0.25">
      <c r="A7" s="14" t="s">
        <v>6</v>
      </c>
      <c r="B7" s="72" t="s">
        <v>7</v>
      </c>
      <c r="C7" s="73"/>
      <c r="D7" s="21" t="s">
        <v>7</v>
      </c>
      <c r="E7" s="21" t="s">
        <v>7</v>
      </c>
      <c r="F7" s="15" t="s">
        <v>23</v>
      </c>
      <c r="G7" s="13">
        <f>G8+G10</f>
        <v>5000</v>
      </c>
      <c r="H7" s="16">
        <f>H8+H10</f>
        <v>5000</v>
      </c>
      <c r="I7" s="16">
        <f>I8+I10+I15</f>
        <v>0</v>
      </c>
      <c r="J7" s="17">
        <f>I7+H7</f>
        <v>5000</v>
      </c>
    </row>
    <row r="8" spans="1:10" s="32" customFormat="1" ht="12.75" customHeight="1" x14ac:dyDescent="0.2">
      <c r="A8" s="33" t="s">
        <v>6</v>
      </c>
      <c r="B8" s="34" t="s">
        <v>11</v>
      </c>
      <c r="C8" s="35" t="s">
        <v>8</v>
      </c>
      <c r="D8" s="36" t="s">
        <v>7</v>
      </c>
      <c r="E8" s="37" t="s">
        <v>7</v>
      </c>
      <c r="F8" s="38" t="s">
        <v>12</v>
      </c>
      <c r="G8" s="39">
        <f>SUM(G9:G9)</f>
        <v>4700</v>
      </c>
      <c r="H8" s="40">
        <f>SUM(H9:H9)</f>
        <v>4700</v>
      </c>
      <c r="I8" s="40">
        <f>SUM(I9:I9)</f>
        <v>-200</v>
      </c>
      <c r="J8" s="10">
        <f>I8+H8</f>
        <v>4500</v>
      </c>
    </row>
    <row r="9" spans="1:10" s="32" customFormat="1" ht="12.75" customHeight="1" x14ac:dyDescent="0.2">
      <c r="A9" s="41"/>
      <c r="B9" s="42"/>
      <c r="C9" s="43"/>
      <c r="D9" s="44">
        <v>5273</v>
      </c>
      <c r="E9" s="45">
        <v>5901</v>
      </c>
      <c r="F9" s="46" t="s">
        <v>9</v>
      </c>
      <c r="G9" s="47">
        <v>4700</v>
      </c>
      <c r="H9" s="48">
        <v>4700</v>
      </c>
      <c r="I9" s="48">
        <f>-I15</f>
        <v>-200</v>
      </c>
      <c r="J9" s="49">
        <f>I9+H9</f>
        <v>4500</v>
      </c>
    </row>
    <row r="10" spans="1:10" s="32" customFormat="1" ht="12.75" customHeight="1" x14ac:dyDescent="0.2">
      <c r="A10" s="33" t="s">
        <v>6</v>
      </c>
      <c r="B10" s="34" t="s">
        <v>13</v>
      </c>
      <c r="C10" s="35" t="s">
        <v>8</v>
      </c>
      <c r="D10" s="36" t="s">
        <v>7</v>
      </c>
      <c r="E10" s="37" t="s">
        <v>7</v>
      </c>
      <c r="F10" s="38" t="s">
        <v>19</v>
      </c>
      <c r="G10" s="39">
        <f>SUM(G11:G14)</f>
        <v>300</v>
      </c>
      <c r="H10" s="40">
        <f>SUM(H11:H14)</f>
        <v>300</v>
      </c>
      <c r="I10" s="40">
        <f>SUM(I11:I14)</f>
        <v>0</v>
      </c>
      <c r="J10" s="10">
        <f>I10+H10</f>
        <v>300</v>
      </c>
    </row>
    <row r="11" spans="1:10" s="9" customFormat="1" ht="12.75" customHeight="1" x14ac:dyDescent="0.2">
      <c r="A11" s="28"/>
      <c r="B11" s="29"/>
      <c r="C11" s="30"/>
      <c r="D11" s="50">
        <v>5273</v>
      </c>
      <c r="E11" s="51">
        <v>5137</v>
      </c>
      <c r="F11" s="52" t="s">
        <v>14</v>
      </c>
      <c r="G11" s="18">
        <v>50</v>
      </c>
      <c r="H11" s="19">
        <v>50</v>
      </c>
      <c r="I11" s="19">
        <v>0</v>
      </c>
      <c r="J11" s="49">
        <f>I11+H11</f>
        <v>50</v>
      </c>
    </row>
    <row r="12" spans="1:10" s="9" customFormat="1" ht="12.75" customHeight="1" x14ac:dyDescent="0.2">
      <c r="A12" s="28"/>
      <c r="B12" s="29"/>
      <c r="C12" s="30"/>
      <c r="D12" s="50">
        <v>5273</v>
      </c>
      <c r="E12" s="51">
        <v>5139</v>
      </c>
      <c r="F12" s="52" t="s">
        <v>15</v>
      </c>
      <c r="G12" s="18">
        <v>20</v>
      </c>
      <c r="H12" s="19">
        <v>20</v>
      </c>
      <c r="I12" s="19">
        <v>0</v>
      </c>
      <c r="J12" s="49">
        <f>I12+H12</f>
        <v>20</v>
      </c>
    </row>
    <row r="13" spans="1:10" s="9" customFormat="1" ht="12.75" customHeight="1" x14ac:dyDescent="0.2">
      <c r="A13" s="28"/>
      <c r="B13" s="29"/>
      <c r="C13" s="30"/>
      <c r="D13" s="50">
        <v>5273</v>
      </c>
      <c r="E13" s="51">
        <v>5166</v>
      </c>
      <c r="F13" s="52" t="s">
        <v>16</v>
      </c>
      <c r="G13" s="18">
        <v>20</v>
      </c>
      <c r="H13" s="19">
        <v>20</v>
      </c>
      <c r="I13" s="19">
        <v>0</v>
      </c>
      <c r="J13" s="49">
        <f>I13+H13</f>
        <v>20</v>
      </c>
    </row>
    <row r="14" spans="1:10" s="9" customFormat="1" ht="12.75" customHeight="1" thickBot="1" x14ac:dyDescent="0.25">
      <c r="A14" s="22"/>
      <c r="B14" s="23"/>
      <c r="C14" s="24"/>
      <c r="D14" s="53">
        <v>5273</v>
      </c>
      <c r="E14" s="54">
        <v>5169</v>
      </c>
      <c r="F14" s="55" t="s">
        <v>17</v>
      </c>
      <c r="G14" s="25">
        <v>210</v>
      </c>
      <c r="H14" s="26">
        <v>210</v>
      </c>
      <c r="I14" s="26">
        <v>0</v>
      </c>
      <c r="J14" s="27">
        <f>I14+H14</f>
        <v>210</v>
      </c>
    </row>
    <row r="15" spans="1:10" x14ac:dyDescent="0.2">
      <c r="A15" s="74" t="s">
        <v>6</v>
      </c>
      <c r="B15" s="75" t="s">
        <v>24</v>
      </c>
      <c r="C15" s="76" t="s">
        <v>8</v>
      </c>
      <c r="D15" s="77" t="s">
        <v>7</v>
      </c>
      <c r="E15" s="78" t="s">
        <v>7</v>
      </c>
      <c r="F15" s="79" t="s">
        <v>25</v>
      </c>
      <c r="G15" s="91">
        <v>0</v>
      </c>
      <c r="H15" s="91">
        <v>0</v>
      </c>
      <c r="I15" s="92">
        <f>I16+I17</f>
        <v>200</v>
      </c>
      <c r="J15" s="93">
        <f>J16+J17</f>
        <v>200</v>
      </c>
    </row>
    <row r="16" spans="1:10" x14ac:dyDescent="0.2">
      <c r="A16" s="80"/>
      <c r="B16" s="81"/>
      <c r="C16" s="82"/>
      <c r="D16" s="83">
        <v>5273</v>
      </c>
      <c r="E16" s="84">
        <v>6322</v>
      </c>
      <c r="F16" s="85" t="s">
        <v>26</v>
      </c>
      <c r="G16" s="94">
        <v>0</v>
      </c>
      <c r="H16" s="94">
        <v>0</v>
      </c>
      <c r="I16" s="95">
        <v>125</v>
      </c>
      <c r="J16" s="96">
        <f>H16+I16</f>
        <v>125</v>
      </c>
    </row>
    <row r="17" spans="1:10" ht="13.5" thickBot="1" x14ac:dyDescent="0.25">
      <c r="A17" s="86"/>
      <c r="B17" s="87"/>
      <c r="C17" s="88"/>
      <c r="D17" s="89">
        <v>5273</v>
      </c>
      <c r="E17" s="89">
        <v>5222</v>
      </c>
      <c r="F17" s="90" t="s">
        <v>27</v>
      </c>
      <c r="G17" s="97">
        <v>0</v>
      </c>
      <c r="H17" s="97">
        <v>0</v>
      </c>
      <c r="I17" s="98">
        <v>75</v>
      </c>
      <c r="J17" s="99">
        <f>H17+I17</f>
        <v>75</v>
      </c>
    </row>
  </sheetData>
  <mergeCells count="5">
    <mergeCell ref="A2:J2"/>
    <mergeCell ref="A1:J1"/>
    <mergeCell ref="A3:J3"/>
    <mergeCell ref="B6:C6"/>
    <mergeCell ref="B7:C7"/>
  </mergeCells>
  <conditionalFormatting sqref="A7:J7 A10:A13 F8:I8 A8 A9:I9 J8:J14">
    <cfRule type="expression" dxfId="5" priority="36">
      <formula>$I7&lt;&gt;0</formula>
    </cfRule>
  </conditionalFormatting>
  <conditionalFormatting sqref="B8:E8">
    <cfRule type="expression" dxfId="4" priority="38">
      <formula>#REF!&lt;&gt;0</formula>
    </cfRule>
  </conditionalFormatting>
  <conditionalFormatting sqref="F10:I13">
    <cfRule type="expression" dxfId="3" priority="7">
      <formula>$I10&lt;&gt;0</formula>
    </cfRule>
  </conditionalFormatting>
  <conditionalFormatting sqref="B11:E13">
    <cfRule type="expression" dxfId="2" priority="8">
      <formula>$I10&lt;&gt;0</formula>
    </cfRule>
  </conditionalFormatting>
  <conditionalFormatting sqref="A14:I14">
    <cfRule type="expression" dxfId="1" priority="6">
      <formula>$I14&lt;&gt;0</formula>
    </cfRule>
  </conditionalFormatting>
  <conditionalFormatting sqref="B10:E10">
    <cfRule type="expression" dxfId="0" priority="39">
      <formula>$I9&lt;&gt;0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89" fitToHeight="3" orientation="portrait" horizontalDpi="300" verticalDpi="300" r:id="rId1"/>
  <headerFooter alignWithMargins="0">
    <oddHeader>&amp;RPříloha č. 4</oddHeader>
  </headerFooter>
  <ignoredErrors>
    <ignoredError sqref="B9:C9 C8 C10 B8 B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Bilance PaV</vt:lpstr>
      <vt:lpstr>ZR_RO_31_16</vt:lpstr>
      <vt:lpstr>ZR_RO_31_16!Názvy_tisku</vt:lpstr>
      <vt:lpstr>ZR_RO_31_16!Oblast_tisku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Cechlova Marcela</dc:creator>
  <cp:lastModifiedBy>Svarovsky Arnost</cp:lastModifiedBy>
  <cp:lastPrinted>2015-01-16T13:58:37Z</cp:lastPrinted>
  <dcterms:created xsi:type="dcterms:W3CDTF">2014-01-21T14:03:33Z</dcterms:created>
  <dcterms:modified xsi:type="dcterms:W3CDTF">2016-01-25T14:24:45Z</dcterms:modified>
</cp:coreProperties>
</file>