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9810" activeTab="1"/>
  </bookViews>
  <sheets>
    <sheet name="Bilance PaV" sheetId="1" r:id="rId1"/>
    <sheet name="917 05" sheetId="2" r:id="rId2"/>
  </sheets>
  <definedNames>
    <definedName name="_xlnm.Print_Area" localSheetId="1">'917 05'!$A$1:$J$25</definedName>
    <definedName name="_xlnm.Print_Area" localSheetId="0">'Bilance PaV'!$A$1:$E$46</definedName>
  </definedNames>
  <calcPr fullCalcOnLoad="1"/>
</workbook>
</file>

<file path=xl/sharedStrings.xml><?xml version="1.0" encoding="utf-8"?>
<sst xmlns="http://schemas.openxmlformats.org/spreadsheetml/2006/main" count="140" uniqueCount="96">
  <si>
    <t>pol.</t>
  </si>
  <si>
    <t>uk.</t>
  </si>
  <si>
    <t>č.a.</t>
  </si>
  <si>
    <t>§</t>
  </si>
  <si>
    <t>x</t>
  </si>
  <si>
    <t>0000</t>
  </si>
  <si>
    <t>ROZPIS ROZPOČTU LIBERECKÉHO KRAJE 2016</t>
  </si>
  <si>
    <t>tis.Kč</t>
  </si>
  <si>
    <t>91705 - T R A N S F E R Y</t>
  </si>
  <si>
    <t>Výdajový limit resortu v kapitole</t>
  </si>
  <si>
    <t>0570001</t>
  </si>
  <si>
    <t>Protidrogová politika</t>
  </si>
  <si>
    <t>neinvestiční transfery spolkům</t>
  </si>
  <si>
    <t>0580004</t>
  </si>
  <si>
    <t>Potravinová banka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</si>
  <si>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</si>
  <si>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</si>
  <si>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</si>
  <si>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</si>
  <si>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 xml:space="preserve">Financování sociálních služeb z prostředků LK </t>
  </si>
  <si>
    <t>nespecifikované rezervy</t>
  </si>
  <si>
    <t>xxxxxxx</t>
  </si>
  <si>
    <t>xxxx</t>
  </si>
  <si>
    <t>ÚZ</t>
  </si>
  <si>
    <t>Financování soc. služeb z rozpočtu LK z prostředků MPSV</t>
  </si>
  <si>
    <t>UR I. 2016</t>
  </si>
  <si>
    <t>Zdrojová část rozpočtu LK 2016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</si>
  <si>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</si>
  <si>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</si>
  <si>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</si>
  <si>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</si>
  <si>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</si>
  <si>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</si>
  <si>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</si>
  <si>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</si>
  <si>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</si>
  <si>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</si>
  <si>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</si>
  <si>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</si>
  <si>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</si>
  <si>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</si>
  <si>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</si>
  <si>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</si>
  <si>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</si>
  <si>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>415x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</si>
  <si>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</si>
  <si>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</si>
  <si>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</si>
  <si>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</si>
  <si>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</si>
  <si>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</si>
  <si>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</si>
  <si>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</si>
  <si>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</si>
  <si>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4. úvěr</t>
  </si>
  <si>
    <t>5.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</si>
  <si>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</si>
  <si>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</si>
  <si>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</si>
  <si>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</si>
  <si>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</si>
  <si>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</si>
  <si>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</si>
  <si>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</si>
  <si>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</si>
  <si>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</si>
  <si>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</si>
  <si>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</si>
  <si>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</si>
  <si>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</si>
  <si>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</si>
  <si>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</si>
  <si>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</si>
  <si>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</si>
  <si>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</si>
  <si>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</si>
  <si>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</si>
  <si>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</si>
  <si>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</si>
  <si>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</si>
  <si>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upravený rozpočet I.</t>
  </si>
  <si>
    <t>upravený rozpočet II.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</si>
  <si>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</si>
  <si>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</si>
  <si>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</si>
  <si>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dotace od obcí</t>
  </si>
  <si>
    <t xml:space="preserve">    dotace od regionální rady</t>
  </si>
  <si>
    <t>ZR-RO č 30/2016</t>
  </si>
  <si>
    <t>ZR-RO č. 30/16</t>
  </si>
  <si>
    <t>UR II. 2016</t>
  </si>
  <si>
    <t xml:space="preserve">ZR-RO             č. 30/16 </t>
  </si>
  <si>
    <t>0570191</t>
  </si>
  <si>
    <r>
      <t xml:space="preserve">           </t>
    </r>
    <r>
      <rPr>
        <b/>
        <sz val="12"/>
        <rFont val="Arial CE"/>
        <family val="0"/>
      </rPr>
      <t xml:space="preserve">     Kapitola 917 05 - TRANSFERY</t>
    </r>
  </si>
  <si>
    <t xml:space="preserve">     05 - Odbor sociálních věcí</t>
  </si>
  <si>
    <t xml:space="preserve">              017_P01_ZR-RO_30_16_XLS</t>
  </si>
  <si>
    <t xml:space="preserve">                                   017_P01_ZR-RO_30_16_XLS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</si>
</sst>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  <numFmt numFmtId="168" formatCode="[$-405]d\.\ mmmm\ yyyy"/>
    <numFmt numFmtId="169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6">
      <alignment/>
      <protection/>
    </xf>
    <xf numFmtId="0" fontId="8" fillId="0" borderId="0" xfId="55">
      <alignment/>
      <protection/>
    </xf>
    <xf numFmtId="0" fontId="4" fillId="0" borderId="0" xfId="0" applyFont="1" applyFill="1" applyAlignment="1">
      <alignment/>
    </xf>
    <xf numFmtId="0" fontId="0" fillId="0" borderId="0" xfId="57">
      <alignment/>
      <protection/>
    </xf>
    <xf numFmtId="0" fontId="7" fillId="0" borderId="0" xfId="57" applyFont="1" applyAlignment="1">
      <alignment horizont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4" fillId="0" borderId="13" xfId="56" applyFont="1" applyBorder="1" applyAlignment="1">
      <alignment horizontal="center" vertical="center"/>
      <protection/>
    </xf>
    <xf numFmtId="49" fontId="4" fillId="0" borderId="14" xfId="56" applyNumberFormat="1" applyFont="1" applyBorder="1" applyAlignment="1">
      <alignment horizontal="center" vertical="center"/>
      <protection/>
    </xf>
    <xf numFmtId="0" fontId="0" fillId="0" borderId="15" xfId="51" applyFont="1" applyBorder="1" applyAlignment="1">
      <alignment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33" borderId="17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vertical="center"/>
      <protection/>
    </xf>
    <xf numFmtId="0" fontId="7" fillId="0" borderId="18" xfId="56" applyFont="1" applyFill="1" applyBorder="1" applyAlignment="1">
      <alignment horizontal="center" vertical="center"/>
      <protection/>
    </xf>
    <xf numFmtId="49" fontId="7" fillId="0" borderId="19" xfId="56" applyNumberFormat="1" applyFont="1" applyFill="1" applyBorder="1" applyAlignment="1">
      <alignment horizontal="center" vertical="center"/>
      <protection/>
    </xf>
    <xf numFmtId="49" fontId="7" fillId="0" borderId="20" xfId="56" applyNumberFormat="1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7" fillId="33" borderId="19" xfId="56" applyFont="1" applyFill="1" applyBorder="1" applyAlignment="1">
      <alignment horizontal="center" vertical="center"/>
      <protection/>
    </xf>
    <xf numFmtId="0" fontId="7" fillId="33" borderId="21" xfId="56" applyFont="1" applyFill="1" applyBorder="1" applyAlignment="1">
      <alignment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49" fontId="4" fillId="0" borderId="17" xfId="56" applyNumberFormat="1" applyFont="1" applyFill="1" applyBorder="1" applyAlignment="1">
      <alignment horizontal="center" vertical="center"/>
      <protection/>
    </xf>
    <xf numFmtId="0" fontId="0" fillId="0" borderId="23" xfId="51" applyFont="1" applyFill="1" applyBorder="1" applyAlignment="1">
      <alignment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7" fillId="0" borderId="28" xfId="56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28" xfId="56" applyFont="1" applyBorder="1" applyAlignment="1">
      <alignment horizontal="center" vertical="center"/>
      <protection/>
    </xf>
    <xf numFmtId="49" fontId="7" fillId="0" borderId="19" xfId="56" applyNumberFormat="1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vertical="center"/>
      <protection/>
    </xf>
    <xf numFmtId="167" fontId="7" fillId="35" borderId="29" xfId="56" applyNumberFormat="1" applyFont="1" applyFill="1" applyBorder="1" applyAlignment="1">
      <alignment vertical="center"/>
      <protection/>
    </xf>
    <xf numFmtId="167" fontId="7" fillId="0" borderId="29" xfId="56" applyNumberFormat="1" applyFont="1" applyFill="1" applyBorder="1" applyAlignment="1">
      <alignment vertical="center"/>
      <protection/>
    </xf>
    <xf numFmtId="167" fontId="7" fillId="0" borderId="21" xfId="56" applyNumberFormat="1" applyFont="1" applyFill="1" applyBorder="1" applyAlignment="1">
      <alignment vertical="center"/>
      <protection/>
    </xf>
    <xf numFmtId="167" fontId="7" fillId="0" borderId="30" xfId="56" applyNumberFormat="1" applyFont="1" applyFill="1" applyBorder="1" applyAlignment="1">
      <alignment vertical="center"/>
      <protection/>
    </xf>
    <xf numFmtId="167" fontId="4" fillId="0" borderId="31" xfId="56" applyNumberFormat="1" applyFont="1" applyFill="1" applyBorder="1" applyAlignment="1">
      <alignment vertical="center"/>
      <protection/>
    </xf>
    <xf numFmtId="167" fontId="4" fillId="0" borderId="16" xfId="56" applyNumberFormat="1" applyFont="1" applyFill="1" applyBorder="1" applyAlignment="1">
      <alignment vertical="center"/>
      <protection/>
    </xf>
    <xf numFmtId="167" fontId="7" fillId="0" borderId="12" xfId="56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horizontal="right"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horizontal="right"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horizontal="right" vertical="center" wrapText="1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64" fontId="12" fillId="0" borderId="27" xfId="0" applyNumberFormat="1" applyFont="1" applyFill="1" applyBorder="1" applyAlignment="1">
      <alignment horizontal="right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67" fontId="14" fillId="0" borderId="34" xfId="0" applyNumberFormat="1" applyFont="1" applyBorder="1" applyAlignment="1">
      <alignment horizontal="right" vertical="center" wrapText="1"/>
    </xf>
    <xf numFmtId="167" fontId="15" fillId="0" borderId="36" xfId="0" applyNumberFormat="1" applyFont="1" applyBorder="1" applyAlignment="1">
      <alignment vertical="center"/>
    </xf>
    <xf numFmtId="167" fontId="15" fillId="0" borderId="34" xfId="0" applyNumberFormat="1" applyFont="1" applyBorder="1" applyAlignment="1">
      <alignment horizontal="right" vertical="center" wrapText="1"/>
    </xf>
    <xf numFmtId="167" fontId="15" fillId="0" borderId="36" xfId="0" applyNumberFormat="1" applyFont="1" applyBorder="1" applyAlignment="1">
      <alignment horizontal="right" vertical="center" wrapText="1"/>
    </xf>
    <xf numFmtId="167" fontId="14" fillId="0" borderId="36" xfId="0" applyNumberFormat="1" applyFont="1" applyBorder="1" applyAlignment="1">
      <alignment horizontal="right" vertical="center" wrapText="1"/>
    </xf>
    <xf numFmtId="167" fontId="15" fillId="0" borderId="38" xfId="0" applyNumberFormat="1" applyFont="1" applyBorder="1" applyAlignment="1">
      <alignment horizontal="right" vertical="center" wrapText="1"/>
    </xf>
    <xf numFmtId="167" fontId="14" fillId="0" borderId="12" xfId="0" applyNumberFormat="1" applyFont="1" applyBorder="1" applyAlignment="1">
      <alignment horizontal="right" vertical="center" wrapText="1"/>
    </xf>
    <xf numFmtId="169" fontId="13" fillId="36" borderId="32" xfId="0" applyNumberFormat="1" applyFont="1" applyFill="1" applyBorder="1" applyAlignment="1">
      <alignment horizontal="center" vertical="center" wrapText="1"/>
    </xf>
    <xf numFmtId="169" fontId="14" fillId="0" borderId="39" xfId="0" applyNumberFormat="1" applyFont="1" applyBorder="1" applyAlignment="1">
      <alignment horizontal="right" vertical="center" wrapText="1"/>
    </xf>
    <xf numFmtId="169" fontId="15" fillId="0" borderId="40" xfId="0" applyNumberFormat="1" applyFont="1" applyBorder="1" applyAlignment="1">
      <alignment vertical="center"/>
    </xf>
    <xf numFmtId="169" fontId="14" fillId="0" borderId="40" xfId="0" applyNumberFormat="1" applyFont="1" applyBorder="1" applyAlignment="1">
      <alignment horizontal="right" vertical="center" wrapText="1"/>
    </xf>
    <xf numFmtId="169" fontId="15" fillId="0" borderId="40" xfId="0" applyNumberFormat="1" applyFont="1" applyBorder="1" applyAlignment="1">
      <alignment horizontal="right" vertical="center" wrapText="1"/>
    </xf>
    <xf numFmtId="169" fontId="15" fillId="0" borderId="41" xfId="0" applyNumberFormat="1" applyFont="1" applyBorder="1" applyAlignment="1">
      <alignment horizontal="right" vertical="center" wrapText="1"/>
    </xf>
    <xf numFmtId="169" fontId="14" fillId="0" borderId="32" xfId="0" applyNumberFormat="1" applyFont="1" applyBorder="1" applyAlignment="1">
      <alignment horizontal="right" vertical="center" wrapText="1"/>
    </xf>
    <xf numFmtId="169" fontId="15" fillId="0" borderId="34" xfId="0" applyNumberFormat="1" applyFont="1" applyBorder="1" applyAlignment="1">
      <alignment horizontal="right" vertical="center" wrapText="1"/>
    </xf>
    <xf numFmtId="169" fontId="15" fillId="0" borderId="36" xfId="0" applyNumberFormat="1" applyFont="1" applyBorder="1" applyAlignment="1">
      <alignment horizontal="right" vertical="center" wrapText="1"/>
    </xf>
    <xf numFmtId="169" fontId="14" fillId="0" borderId="12" xfId="0" applyNumberFormat="1" applyFont="1" applyBorder="1" applyAlignment="1">
      <alignment horizontal="right" vertical="center" wrapText="1"/>
    </xf>
    <xf numFmtId="167" fontId="15" fillId="0" borderId="39" xfId="0" applyNumberFormat="1" applyFont="1" applyBorder="1" applyAlignment="1">
      <alignment horizontal="right" vertical="center" wrapText="1"/>
    </xf>
    <xf numFmtId="167" fontId="14" fillId="0" borderId="3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37" borderId="18" xfId="56" applyFont="1" applyFill="1" applyBorder="1" applyAlignment="1">
      <alignment horizontal="center" vertical="center"/>
      <protection/>
    </xf>
    <xf numFmtId="0" fontId="7" fillId="37" borderId="28" xfId="56" applyFont="1" applyFill="1" applyBorder="1" applyAlignment="1">
      <alignment horizontal="center" vertical="center"/>
      <protection/>
    </xf>
    <xf numFmtId="49" fontId="7" fillId="37" borderId="19" xfId="56" applyNumberFormat="1" applyFont="1" applyFill="1" applyBorder="1" applyAlignment="1">
      <alignment horizontal="center" vertical="center"/>
      <protection/>
    </xf>
    <xf numFmtId="49" fontId="7" fillId="37" borderId="20" xfId="56" applyNumberFormat="1" applyFont="1" applyFill="1" applyBorder="1" applyAlignment="1">
      <alignment horizontal="center" vertical="center"/>
      <protection/>
    </xf>
    <xf numFmtId="0" fontId="7" fillId="37" borderId="21" xfId="56" applyFont="1" applyFill="1" applyBorder="1" applyAlignment="1">
      <alignment horizontal="center" vertical="center"/>
      <protection/>
    </xf>
    <xf numFmtId="0" fontId="7" fillId="37" borderId="19" xfId="56" applyFont="1" applyFill="1" applyBorder="1" applyAlignment="1">
      <alignment horizontal="center" vertical="center"/>
      <protection/>
    </xf>
    <xf numFmtId="0" fontId="7" fillId="37" borderId="21" xfId="56" applyFont="1" applyFill="1" applyBorder="1" applyAlignment="1">
      <alignment vertical="center"/>
      <protection/>
    </xf>
    <xf numFmtId="167" fontId="7" fillId="37" borderId="21" xfId="56" applyNumberFormat="1" applyFont="1" applyFill="1" applyBorder="1" applyAlignment="1">
      <alignment vertical="center"/>
      <protection/>
    </xf>
    <xf numFmtId="167" fontId="7" fillId="37" borderId="30" xfId="56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38" xfId="56" applyFont="1" applyFill="1" applyBorder="1" applyAlignment="1">
      <alignment vertical="center"/>
      <protection/>
    </xf>
    <xf numFmtId="167" fontId="7" fillId="0" borderId="32" xfId="56" applyNumberFormat="1" applyFont="1" applyFill="1" applyBorder="1" applyAlignment="1">
      <alignment vertical="center"/>
      <protection/>
    </xf>
    <xf numFmtId="167" fontId="4" fillId="0" borderId="42" xfId="56" applyNumberFormat="1" applyFont="1" applyFill="1" applyBorder="1" applyAlignment="1">
      <alignment vertical="center"/>
      <protection/>
    </xf>
    <xf numFmtId="0" fontId="7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4" fillId="0" borderId="31" xfId="56" applyFont="1" applyFill="1" applyBorder="1" applyAlignment="1">
      <alignment horizontal="center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31" xfId="56" applyFont="1" applyFill="1" applyBorder="1" applyAlignment="1">
      <alignment vertical="center"/>
      <protection/>
    </xf>
    <xf numFmtId="49" fontId="7" fillId="0" borderId="11" xfId="56" applyNumberFormat="1" applyFont="1" applyFill="1" applyBorder="1" applyAlignment="1">
      <alignment horizontal="center" vertical="center"/>
      <protection/>
    </xf>
    <xf numFmtId="49" fontId="7" fillId="0" borderId="43" xfId="56" applyNumberFormat="1" applyFont="1" applyFill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2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horizontal="center" vertical="center"/>
      <protection/>
    </xf>
    <xf numFmtId="167" fontId="7" fillId="0" borderId="43" xfId="56" applyNumberFormat="1" applyFont="1" applyFill="1" applyBorder="1" applyAlignment="1">
      <alignment vertical="center"/>
      <protection/>
    </xf>
    <xf numFmtId="0" fontId="7" fillId="35" borderId="10" xfId="0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167" fontId="7" fillId="35" borderId="10" xfId="0" applyNumberFormat="1" applyFont="1" applyFill="1" applyBorder="1" applyAlignment="1">
      <alignment vertical="center"/>
    </xf>
    <xf numFmtId="0" fontId="11" fillId="36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51" applyFont="1" applyFill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49" fontId="7" fillId="0" borderId="11" xfId="56" applyNumberFormat="1" applyFont="1" applyBorder="1" applyAlignment="1">
      <alignment horizontal="center" vertical="center"/>
      <protection/>
    </xf>
    <xf numFmtId="49" fontId="7" fillId="0" borderId="43" xfId="56" applyNumberFormat="1" applyFont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_2. Rozpočet 2007 - tabulky" xfId="55"/>
    <cellStyle name="normální_Rozpis výdajů 03 bez PO 2 2" xfId="56"/>
    <cellStyle name="normální_Rozpis výdajů 03 bez PO_04 - OSMTVS" xfId="57"/>
    <cellStyle name="normální_Rozpis výdajů 03 bez PO_UR 2008 1-168 tisk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6.57421875" style="0" customWidth="1"/>
    <col min="2" max="2" width="10.7109375" style="0" customWidth="1"/>
    <col min="3" max="3" width="15.00390625" style="0" customWidth="1"/>
    <col min="4" max="4" width="11.7109375" style="0" customWidth="1"/>
    <col min="5" max="5" width="14.00390625" style="0" customWidth="1"/>
  </cols>
  <sheetData>
    <row r="1" spans="3:6" ht="12.75">
      <c r="C1" s="131" t="s">
        <v>95</v>
      </c>
      <c r="D1" s="132"/>
      <c r="E1" s="132"/>
      <c r="F1" s="112"/>
    </row>
    <row r="2" spans="1:5" ht="13.5" thickBot="1">
      <c r="A2" s="130" t="s">
        <v>26</v>
      </c>
      <c r="B2" s="130"/>
      <c r="C2" s="57"/>
      <c r="D2" s="57"/>
      <c r="E2" s="58" t="s">
        <v>27</v>
      </c>
    </row>
    <row r="3" spans="1:5" ht="24.75" thickBot="1">
      <c r="A3" s="59" t="s">
        <v>28</v>
      </c>
      <c r="B3" s="60" t="s">
        <v>29</v>
      </c>
      <c r="C3" s="61" t="s">
        <v>80</v>
      </c>
      <c r="D3" s="61" t="s">
        <v>87</v>
      </c>
      <c r="E3" s="85" t="s">
        <v>81</v>
      </c>
    </row>
    <row r="4" spans="1:5" ht="33.75" customHeight="1">
      <c r="A4" s="62" t="s">
        <v>30</v>
      </c>
      <c r="B4" s="63" t="s">
        <v>31</v>
      </c>
      <c r="C4" s="78">
        <f>C5+C6+C7</f>
        <v>2523389.16</v>
      </c>
      <c r="D4" s="78">
        <f>D5+D6+D7</f>
        <v>0</v>
      </c>
      <c r="E4" s="86">
        <f aca="true" t="shared" si="0" ref="E4:E26">C4+D4</f>
        <v>2523389.16</v>
      </c>
    </row>
    <row r="5" spans="1:5" ht="15" customHeight="1">
      <c r="A5" s="64" t="s">
        <v>32</v>
      </c>
      <c r="B5" s="65" t="s">
        <v>33</v>
      </c>
      <c r="C5" s="81">
        <v>2461000</v>
      </c>
      <c r="D5" s="79">
        <v>0</v>
      </c>
      <c r="E5" s="87">
        <f t="shared" si="0"/>
        <v>2461000</v>
      </c>
    </row>
    <row r="6" spans="1:5" ht="15" customHeight="1">
      <c r="A6" s="64" t="s">
        <v>34</v>
      </c>
      <c r="B6" s="65" t="s">
        <v>35</v>
      </c>
      <c r="C6" s="81">
        <v>62389.16</v>
      </c>
      <c r="D6" s="80">
        <v>0</v>
      </c>
      <c r="E6" s="87">
        <f t="shared" si="0"/>
        <v>62389.16</v>
      </c>
    </row>
    <row r="7" spans="1:5" ht="15" customHeight="1">
      <c r="A7" s="64" t="s">
        <v>36</v>
      </c>
      <c r="B7" s="65" t="s">
        <v>37</v>
      </c>
      <c r="C7" s="81">
        <v>0</v>
      </c>
      <c r="D7" s="81">
        <v>0</v>
      </c>
      <c r="E7" s="87">
        <f t="shared" si="0"/>
        <v>0</v>
      </c>
    </row>
    <row r="8" spans="1:5" ht="15" customHeight="1">
      <c r="A8" s="66" t="s">
        <v>38</v>
      </c>
      <c r="B8" s="65" t="s">
        <v>39</v>
      </c>
      <c r="C8" s="82">
        <f>C9+C15</f>
        <v>470709.7</v>
      </c>
      <c r="D8" s="82">
        <f>D9+D15</f>
        <v>0</v>
      </c>
      <c r="E8" s="88">
        <f t="shared" si="0"/>
        <v>470709.7</v>
      </c>
    </row>
    <row r="9" spans="1:5" ht="15" customHeight="1">
      <c r="A9" s="64" t="s">
        <v>40</v>
      </c>
      <c r="B9" s="65" t="s">
        <v>41</v>
      </c>
      <c r="C9" s="81">
        <f>C10+C11+C13+C14</f>
        <v>470709.7</v>
      </c>
      <c r="D9" s="81">
        <f>D10+D11+D13+D14</f>
        <v>0</v>
      </c>
      <c r="E9" s="89">
        <f t="shared" si="0"/>
        <v>470709.7</v>
      </c>
    </row>
    <row r="10" spans="1:5" ht="12.75" customHeight="1">
      <c r="A10" s="64" t="s">
        <v>42</v>
      </c>
      <c r="B10" s="65" t="s">
        <v>43</v>
      </c>
      <c r="C10" s="81">
        <v>63118.7</v>
      </c>
      <c r="D10" s="81">
        <v>0</v>
      </c>
      <c r="E10" s="89">
        <f t="shared" si="0"/>
        <v>63118.7</v>
      </c>
    </row>
    <row r="11" spans="1:5" ht="17.25" customHeight="1">
      <c r="A11" s="64" t="s">
        <v>82</v>
      </c>
      <c r="B11" s="65" t="s">
        <v>41</v>
      </c>
      <c r="C11" s="81">
        <v>382821</v>
      </c>
      <c r="D11" s="81">
        <v>0</v>
      </c>
      <c r="E11" s="89">
        <f t="shared" si="0"/>
        <v>382821</v>
      </c>
    </row>
    <row r="12" spans="1:5" ht="15" customHeight="1">
      <c r="A12" s="64" t="s">
        <v>83</v>
      </c>
      <c r="B12" s="65">
        <v>4123</v>
      </c>
      <c r="C12" s="81">
        <v>0</v>
      </c>
      <c r="D12" s="81">
        <v>0</v>
      </c>
      <c r="E12" s="89">
        <f>SUM(C12:D12)</f>
        <v>0</v>
      </c>
    </row>
    <row r="13" spans="1:5" ht="15" customHeight="1">
      <c r="A13" s="64" t="s">
        <v>84</v>
      </c>
      <c r="B13" s="65" t="s">
        <v>44</v>
      </c>
      <c r="C13" s="81">
        <v>0</v>
      </c>
      <c r="D13" s="81">
        <v>0</v>
      </c>
      <c r="E13" s="89">
        <f>SUM(C13:D13)</f>
        <v>0</v>
      </c>
    </row>
    <row r="14" spans="1:5" ht="15" customHeight="1">
      <c r="A14" s="64" t="s">
        <v>85</v>
      </c>
      <c r="B14" s="65">
        <v>4121</v>
      </c>
      <c r="C14" s="81">
        <v>24770</v>
      </c>
      <c r="D14" s="81">
        <v>0</v>
      </c>
      <c r="E14" s="89">
        <f>SUM(C14:D14)</f>
        <v>24770</v>
      </c>
    </row>
    <row r="15" spans="1:5" ht="15" customHeight="1">
      <c r="A15" s="64" t="s">
        <v>45</v>
      </c>
      <c r="B15" s="65" t="s">
        <v>46</v>
      </c>
      <c r="C15" s="81">
        <f>C16+C18+C19</f>
        <v>0</v>
      </c>
      <c r="D15" s="81">
        <f>D16+D18+D19</f>
        <v>0</v>
      </c>
      <c r="E15" s="89">
        <f t="shared" si="0"/>
        <v>0</v>
      </c>
    </row>
    <row r="16" spans="1:5" ht="16.5" customHeight="1">
      <c r="A16" s="64" t="s">
        <v>82</v>
      </c>
      <c r="B16" s="65" t="s">
        <v>46</v>
      </c>
      <c r="C16" s="81">
        <v>0</v>
      </c>
      <c r="D16" s="81">
        <v>0</v>
      </c>
      <c r="E16" s="89">
        <f t="shared" si="0"/>
        <v>0</v>
      </c>
    </row>
    <row r="17" spans="1:5" ht="15" customHeight="1">
      <c r="A17" s="64" t="s">
        <v>86</v>
      </c>
      <c r="B17" s="65">
        <v>4223</v>
      </c>
      <c r="C17" s="81">
        <v>0</v>
      </c>
      <c r="D17" s="81">
        <v>0</v>
      </c>
      <c r="E17" s="89">
        <f>SUM(C17:D17)</f>
        <v>0</v>
      </c>
    </row>
    <row r="18" spans="1:5" ht="15" customHeight="1">
      <c r="A18" s="64" t="s">
        <v>84</v>
      </c>
      <c r="B18" s="65">
        <v>4221</v>
      </c>
      <c r="C18" s="81">
        <v>0</v>
      </c>
      <c r="D18" s="81">
        <v>0</v>
      </c>
      <c r="E18" s="89">
        <f>SUM(C18:D18)</f>
        <v>0</v>
      </c>
    </row>
    <row r="19" spans="1:5" ht="15" customHeight="1">
      <c r="A19" s="64" t="s">
        <v>85</v>
      </c>
      <c r="B19" s="65">
        <v>4232</v>
      </c>
      <c r="C19" s="81">
        <v>0</v>
      </c>
      <c r="D19" s="81">
        <v>0</v>
      </c>
      <c r="E19" s="89">
        <f>SUM(C19:D19)</f>
        <v>0</v>
      </c>
    </row>
    <row r="20" spans="1:5" ht="15" customHeight="1">
      <c r="A20" s="66" t="s">
        <v>47</v>
      </c>
      <c r="B20" s="67" t="s">
        <v>48</v>
      </c>
      <c r="C20" s="82">
        <f>C4+C8</f>
        <v>2994098.8600000003</v>
      </c>
      <c r="D20" s="82">
        <f>D4+D8</f>
        <v>0</v>
      </c>
      <c r="E20" s="88">
        <f t="shared" si="0"/>
        <v>2994098.8600000003</v>
      </c>
    </row>
    <row r="21" spans="1:5" ht="15" customHeight="1">
      <c r="A21" s="66" t="s">
        <v>49</v>
      </c>
      <c r="B21" s="67" t="s">
        <v>50</v>
      </c>
      <c r="C21" s="82">
        <f>SUM(C22:C25)</f>
        <v>58387.23999999999</v>
      </c>
      <c r="D21" s="82">
        <f>SUM(D22:D25)</f>
        <v>21.369</v>
      </c>
      <c r="E21" s="88">
        <f t="shared" si="0"/>
        <v>58408.60899999999</v>
      </c>
    </row>
    <row r="22" spans="1:5" ht="15" customHeight="1">
      <c r="A22" s="64" t="s">
        <v>51</v>
      </c>
      <c r="B22" s="65" t="s">
        <v>52</v>
      </c>
      <c r="C22" s="81">
        <v>97267.01</v>
      </c>
      <c r="D22" s="81">
        <v>21.369</v>
      </c>
      <c r="E22" s="89">
        <f t="shared" si="0"/>
        <v>97288.379</v>
      </c>
    </row>
    <row r="23" spans="1:5" ht="20.25" customHeight="1">
      <c r="A23" s="64" t="s">
        <v>53</v>
      </c>
      <c r="B23" s="65">
        <v>8115</v>
      </c>
      <c r="C23" s="81">
        <v>57995.23000000001</v>
      </c>
      <c r="D23" s="81">
        <v>0</v>
      </c>
      <c r="E23" s="89">
        <f>SUM(C23:D23)</f>
        <v>57995.23000000001</v>
      </c>
    </row>
    <row r="24" spans="1:5" ht="15" customHeight="1">
      <c r="A24" s="64" t="s">
        <v>54</v>
      </c>
      <c r="B24" s="65">
        <v>8123</v>
      </c>
      <c r="C24" s="81">
        <v>0</v>
      </c>
      <c r="D24" s="81">
        <v>0</v>
      </c>
      <c r="E24" s="89">
        <f>C24+D24</f>
        <v>0</v>
      </c>
    </row>
    <row r="25" spans="1:5" ht="24" customHeight="1" thickBot="1">
      <c r="A25" s="68" t="s">
        <v>55</v>
      </c>
      <c r="B25" s="69">
        <v>-8124</v>
      </c>
      <c r="C25" s="83">
        <v>-96875</v>
      </c>
      <c r="D25" s="83">
        <v>0</v>
      </c>
      <c r="E25" s="90">
        <f>C25+D25</f>
        <v>-96875</v>
      </c>
    </row>
    <row r="26" spans="1:5" ht="15" thickBot="1">
      <c r="A26" s="70" t="s">
        <v>56</v>
      </c>
      <c r="B26" s="71"/>
      <c r="C26" s="84">
        <f>C4+C8+C21</f>
        <v>3052486.1000000006</v>
      </c>
      <c r="D26" s="84">
        <f>D20+D21</f>
        <v>21.369</v>
      </c>
      <c r="E26" s="91">
        <f t="shared" si="0"/>
        <v>3052507.4690000005</v>
      </c>
    </row>
    <row r="27" spans="1:5" ht="15" customHeight="1" thickBot="1">
      <c r="A27" s="130" t="s">
        <v>57</v>
      </c>
      <c r="B27" s="130"/>
      <c r="C27" s="72"/>
      <c r="D27" s="72"/>
      <c r="E27" s="73" t="s">
        <v>27</v>
      </c>
    </row>
    <row r="28" spans="1:5" ht="21.75" customHeight="1" thickBot="1">
      <c r="A28" s="59" t="s">
        <v>58</v>
      </c>
      <c r="B28" s="60" t="s">
        <v>0</v>
      </c>
      <c r="C28" s="85" t="s">
        <v>80</v>
      </c>
      <c r="D28" s="61" t="s">
        <v>88</v>
      </c>
      <c r="E28" s="61" t="s">
        <v>81</v>
      </c>
    </row>
    <row r="29" spans="1:5" ht="15" customHeight="1">
      <c r="A29" s="74" t="s">
        <v>59</v>
      </c>
      <c r="B29" s="75" t="s">
        <v>60</v>
      </c>
      <c r="C29" s="92">
        <v>28361.82</v>
      </c>
      <c r="D29" s="80">
        <v>0</v>
      </c>
      <c r="E29" s="95">
        <f>C29+D29</f>
        <v>28361.82</v>
      </c>
    </row>
    <row r="30" spans="1:5" ht="15" customHeight="1">
      <c r="A30" s="76" t="s">
        <v>61</v>
      </c>
      <c r="B30" s="65" t="s">
        <v>60</v>
      </c>
      <c r="C30" s="93">
        <v>255021.85</v>
      </c>
      <c r="D30" s="80">
        <v>0</v>
      </c>
      <c r="E30" s="95">
        <f aca="true" t="shared" si="1" ref="E30:E45">C30+D30</f>
        <v>255021.85</v>
      </c>
    </row>
    <row r="31" spans="1:5" ht="15" customHeight="1">
      <c r="A31" s="76" t="s">
        <v>62</v>
      </c>
      <c r="B31" s="65" t="s">
        <v>63</v>
      </c>
      <c r="C31" s="93">
        <v>17207</v>
      </c>
      <c r="D31" s="80">
        <v>0</v>
      </c>
      <c r="E31" s="95">
        <f>SUM(C31:D31)</f>
        <v>17207</v>
      </c>
    </row>
    <row r="32" spans="1:5" ht="15" customHeight="1">
      <c r="A32" s="76" t="s">
        <v>64</v>
      </c>
      <c r="B32" s="65" t="s">
        <v>60</v>
      </c>
      <c r="C32" s="93">
        <v>907840</v>
      </c>
      <c r="D32" s="80">
        <v>0</v>
      </c>
      <c r="E32" s="95">
        <f t="shared" si="1"/>
        <v>907840</v>
      </c>
    </row>
    <row r="33" spans="1:5" ht="15" customHeight="1">
      <c r="A33" s="76" t="s">
        <v>65</v>
      </c>
      <c r="B33" s="65" t="s">
        <v>60</v>
      </c>
      <c r="C33" s="93">
        <v>656877.58</v>
      </c>
      <c r="D33" s="80">
        <v>0</v>
      </c>
      <c r="E33" s="95">
        <f t="shared" si="1"/>
        <v>656877.58</v>
      </c>
    </row>
    <row r="34" spans="1:5" ht="15" customHeight="1">
      <c r="A34" s="76" t="s">
        <v>66</v>
      </c>
      <c r="B34" s="65" t="s">
        <v>60</v>
      </c>
      <c r="C34" s="93">
        <v>38580</v>
      </c>
      <c r="D34" s="80">
        <v>0</v>
      </c>
      <c r="E34" s="95">
        <f>C34+D34</f>
        <v>38580</v>
      </c>
    </row>
    <row r="35" spans="1:5" ht="15" customHeight="1">
      <c r="A35" s="76" t="s">
        <v>67</v>
      </c>
      <c r="B35" s="65" t="s">
        <v>63</v>
      </c>
      <c r="C35" s="93">
        <v>435769.91000000003</v>
      </c>
      <c r="D35" s="80">
        <v>21.369</v>
      </c>
      <c r="E35" s="95">
        <f t="shared" si="1"/>
        <v>435791.27900000004</v>
      </c>
    </row>
    <row r="36" spans="1:5" ht="15" customHeight="1">
      <c r="A36" s="76" t="s">
        <v>68</v>
      </c>
      <c r="B36" s="65" t="s">
        <v>60</v>
      </c>
      <c r="C36" s="93">
        <v>24600</v>
      </c>
      <c r="D36" s="80">
        <v>0</v>
      </c>
      <c r="E36" s="95">
        <f t="shared" si="1"/>
        <v>24600</v>
      </c>
    </row>
    <row r="37" spans="1:5" ht="15" customHeight="1">
      <c r="A37" s="76" t="s">
        <v>69</v>
      </c>
      <c r="B37" s="65" t="s">
        <v>70</v>
      </c>
      <c r="C37" s="93">
        <v>260850.83000000002</v>
      </c>
      <c r="D37" s="80">
        <v>0</v>
      </c>
      <c r="E37" s="95">
        <f t="shared" si="1"/>
        <v>260850.83000000002</v>
      </c>
    </row>
    <row r="38" spans="1:5" ht="15" customHeight="1">
      <c r="A38" s="76" t="s">
        <v>71</v>
      </c>
      <c r="B38" s="65" t="s">
        <v>70</v>
      </c>
      <c r="C38" s="93">
        <v>0</v>
      </c>
      <c r="D38" s="80">
        <v>0</v>
      </c>
      <c r="E38" s="95">
        <f t="shared" si="1"/>
        <v>0</v>
      </c>
    </row>
    <row r="39" spans="1:5" ht="15" customHeight="1">
      <c r="A39" s="76" t="s">
        <v>72</v>
      </c>
      <c r="B39" s="65" t="s">
        <v>63</v>
      </c>
      <c r="C39" s="93">
        <v>212094.1</v>
      </c>
      <c r="D39" s="80">
        <v>0</v>
      </c>
      <c r="E39" s="95">
        <f t="shared" si="1"/>
        <v>212094.1</v>
      </c>
    </row>
    <row r="40" spans="1:5" ht="15" customHeight="1">
      <c r="A40" s="76" t="s">
        <v>73</v>
      </c>
      <c r="B40" s="65" t="s">
        <v>63</v>
      </c>
      <c r="C40" s="93">
        <v>20000</v>
      </c>
      <c r="D40" s="80">
        <v>0</v>
      </c>
      <c r="E40" s="95">
        <f t="shared" si="1"/>
        <v>20000</v>
      </c>
    </row>
    <row r="41" spans="1:5" ht="15" customHeight="1">
      <c r="A41" s="76" t="s">
        <v>74</v>
      </c>
      <c r="B41" s="65" t="s">
        <v>60</v>
      </c>
      <c r="C41" s="93">
        <v>4016</v>
      </c>
      <c r="D41" s="80">
        <v>0</v>
      </c>
      <c r="E41" s="95">
        <f t="shared" si="1"/>
        <v>4016</v>
      </c>
    </row>
    <row r="42" spans="1:5" ht="15" customHeight="1">
      <c r="A42" s="76" t="s">
        <v>75</v>
      </c>
      <c r="B42" s="65" t="s">
        <v>63</v>
      </c>
      <c r="C42" s="93">
        <v>96778.28</v>
      </c>
      <c r="D42" s="80">
        <v>0</v>
      </c>
      <c r="E42" s="95">
        <f>C42+D42</f>
        <v>96778.28</v>
      </c>
    </row>
    <row r="43" spans="1:5" ht="15" customHeight="1">
      <c r="A43" s="76" t="s">
        <v>76</v>
      </c>
      <c r="B43" s="65" t="s">
        <v>63</v>
      </c>
      <c r="C43" s="93">
        <v>5000</v>
      </c>
      <c r="D43" s="80">
        <v>0</v>
      </c>
      <c r="E43" s="95">
        <f t="shared" si="1"/>
        <v>5000</v>
      </c>
    </row>
    <row r="44" spans="1:5" ht="15" customHeight="1">
      <c r="A44" s="76" t="s">
        <v>77</v>
      </c>
      <c r="B44" s="65" t="s">
        <v>63</v>
      </c>
      <c r="C44" s="93">
        <v>84728.29</v>
      </c>
      <c r="D44" s="80">
        <v>0</v>
      </c>
      <c r="E44" s="95">
        <f t="shared" si="1"/>
        <v>84728.29</v>
      </c>
    </row>
    <row r="45" spans="1:5" ht="15.75" thickBot="1">
      <c r="A45" s="76" t="s">
        <v>78</v>
      </c>
      <c r="B45" s="65" t="s">
        <v>63</v>
      </c>
      <c r="C45" s="93">
        <v>4760.4400000000005</v>
      </c>
      <c r="D45" s="80">
        <v>0</v>
      </c>
      <c r="E45" s="95">
        <f t="shared" si="1"/>
        <v>4760.4400000000005</v>
      </c>
    </row>
    <row r="46" spans="1:5" ht="15" thickBot="1">
      <c r="A46" s="77" t="s">
        <v>79</v>
      </c>
      <c r="B46" s="71"/>
      <c r="C46" s="94">
        <f>C29+C30+C32+C33+C34+C35+C36+C37+C38+C39+C40+C41+C42+C43+C44+C45+C31</f>
        <v>3052486.1</v>
      </c>
      <c r="D46" s="84">
        <f>SUM(D29:D45)</f>
        <v>21.369</v>
      </c>
      <c r="E46" s="96">
        <f>SUM(E29:E45)</f>
        <v>3052507.469</v>
      </c>
    </row>
  </sheetData>
  <sheetProtection/>
  <mergeCells count="3">
    <mergeCell ref="A2:B2"/>
    <mergeCell ref="A27:B27"/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zoomScalePageLayoutView="0" workbookViewId="0" topLeftCell="A1">
      <selection activeCell="H1" sqref="H1:J1"/>
    </sheetView>
  </sheetViews>
  <sheetFormatPr defaultColWidth="9.140625" defaultRowHeight="12.75"/>
  <cols>
    <col min="1" max="1" width="2.8515625" style="0" customWidth="1"/>
    <col min="2" max="2" width="5.28125" style="0" customWidth="1"/>
    <col min="4" max="4" width="7.57421875" style="0" customWidth="1"/>
    <col min="5" max="5" width="5.140625" style="0" customWidth="1"/>
    <col min="6" max="6" width="6.140625" style="0" customWidth="1"/>
    <col min="7" max="7" width="47.421875" style="0" customWidth="1"/>
    <col min="8" max="8" width="11.00390625" style="0" customWidth="1"/>
    <col min="9" max="9" width="7.8515625" style="0" customWidth="1"/>
    <col min="10" max="10" width="10.7109375" style="0" customWidth="1"/>
  </cols>
  <sheetData>
    <row r="1" spans="8:10" ht="12.75">
      <c r="H1" s="131" t="s">
        <v>94</v>
      </c>
      <c r="I1" s="132"/>
      <c r="J1" s="132"/>
    </row>
    <row r="2" spans="3:10" ht="15.75">
      <c r="C2" s="1"/>
      <c r="D2" s="1"/>
      <c r="E2" s="1"/>
      <c r="F2" s="1"/>
      <c r="G2" s="1"/>
      <c r="H2" s="5"/>
      <c r="I2" s="131"/>
      <c r="J2" s="131"/>
    </row>
    <row r="3" spans="3:8" ht="15.75">
      <c r="C3" s="1"/>
      <c r="D3" s="1"/>
      <c r="E3" s="1"/>
      <c r="F3" s="133" t="s">
        <v>6</v>
      </c>
      <c r="G3" s="133"/>
      <c r="H3" s="133"/>
    </row>
    <row r="4" spans="3:8" ht="15.75">
      <c r="C4" s="1"/>
      <c r="D4" s="1"/>
      <c r="E4" s="1"/>
      <c r="F4" s="133"/>
      <c r="G4" s="133"/>
      <c r="H4" s="133"/>
    </row>
    <row r="5" spans="3:8" ht="15.75">
      <c r="C5" s="1"/>
      <c r="D5" s="1"/>
      <c r="E5" s="1"/>
      <c r="F5" s="2"/>
      <c r="G5" s="2" t="s">
        <v>93</v>
      </c>
      <c r="H5" s="97"/>
    </row>
    <row r="6" spans="3:8" ht="15.75">
      <c r="C6" s="1"/>
      <c r="D6" s="1"/>
      <c r="E6" s="1"/>
      <c r="F6" s="2"/>
      <c r="G6" s="2"/>
      <c r="H6" s="2"/>
    </row>
    <row r="7" spans="1:8" ht="15.75">
      <c r="A7" s="3"/>
      <c r="B7" s="3"/>
      <c r="C7" s="4"/>
      <c r="D7" s="4"/>
      <c r="E7" s="4"/>
      <c r="F7" s="4"/>
      <c r="G7" s="4" t="s">
        <v>92</v>
      </c>
      <c r="H7" s="4"/>
    </row>
    <row r="8" spans="1:8" ht="12.75">
      <c r="A8" s="3"/>
      <c r="B8" s="3"/>
      <c r="C8" s="4"/>
      <c r="D8" s="4"/>
      <c r="E8" s="4"/>
      <c r="F8" s="4"/>
      <c r="G8" s="4"/>
      <c r="H8" s="4"/>
    </row>
    <row r="9" spans="1:8" ht="12.75">
      <c r="A9" s="3"/>
      <c r="B9" s="3"/>
      <c r="C9" s="4"/>
      <c r="D9" s="4"/>
      <c r="E9" s="4"/>
      <c r="F9" s="4"/>
      <c r="G9" s="4"/>
      <c r="H9" s="4"/>
    </row>
    <row r="10" spans="1:10" ht="13.5" thickBot="1">
      <c r="A10" s="6"/>
      <c r="B10" s="6"/>
      <c r="C10" s="6"/>
      <c r="D10" s="6"/>
      <c r="E10" s="6"/>
      <c r="F10" s="6"/>
      <c r="G10" s="6"/>
      <c r="H10" s="7"/>
      <c r="J10" s="111" t="s">
        <v>7</v>
      </c>
    </row>
    <row r="11" spans="1:11" ht="23.25" thickBot="1">
      <c r="A11" s="8" t="s">
        <v>1</v>
      </c>
      <c r="B11" s="37" t="s">
        <v>23</v>
      </c>
      <c r="C11" s="134" t="s">
        <v>2</v>
      </c>
      <c r="D11" s="135"/>
      <c r="E11" s="10" t="s">
        <v>3</v>
      </c>
      <c r="F11" s="9" t="s">
        <v>0</v>
      </c>
      <c r="G11" s="10" t="s">
        <v>8</v>
      </c>
      <c r="H11" s="36" t="s">
        <v>25</v>
      </c>
      <c r="I11" s="35" t="s">
        <v>90</v>
      </c>
      <c r="J11" s="36" t="s">
        <v>89</v>
      </c>
      <c r="K11" s="55"/>
    </row>
    <row r="12" spans="1:10" ht="13.5" thickBot="1">
      <c r="A12" s="11"/>
      <c r="B12" s="38"/>
      <c r="C12" s="136" t="s">
        <v>4</v>
      </c>
      <c r="D12" s="137"/>
      <c r="E12" s="12" t="s">
        <v>4</v>
      </c>
      <c r="F12" s="13" t="s">
        <v>4</v>
      </c>
      <c r="G12" s="14" t="s">
        <v>9</v>
      </c>
      <c r="H12" s="109">
        <f>H13+H15+H17+H19+H21+H23</f>
        <v>353241</v>
      </c>
      <c r="I12" s="122">
        <v>0</v>
      </c>
      <c r="J12" s="109">
        <f>J13+J15+J17+J19+J21+J23</f>
        <v>353262.369</v>
      </c>
    </row>
    <row r="13" spans="1:10" ht="12.75">
      <c r="A13" s="43"/>
      <c r="B13" s="44"/>
      <c r="C13" s="45" t="s">
        <v>10</v>
      </c>
      <c r="D13" s="23" t="s">
        <v>5</v>
      </c>
      <c r="E13" s="24" t="s">
        <v>4</v>
      </c>
      <c r="F13" s="46" t="s">
        <v>4</v>
      </c>
      <c r="G13" s="47" t="s">
        <v>11</v>
      </c>
      <c r="H13" s="51">
        <v>3600</v>
      </c>
      <c r="I13" s="50">
        <v>0</v>
      </c>
      <c r="J13" s="51">
        <f>H13+I13</f>
        <v>3600</v>
      </c>
    </row>
    <row r="14" spans="1:10" ht="13.5" thickBot="1">
      <c r="A14" s="15"/>
      <c r="B14" s="39"/>
      <c r="C14" s="16"/>
      <c r="D14" s="17"/>
      <c r="E14" s="18">
        <v>4349</v>
      </c>
      <c r="F14" s="19">
        <v>5222</v>
      </c>
      <c r="G14" s="20" t="s">
        <v>12</v>
      </c>
      <c r="H14" s="110">
        <v>3600</v>
      </c>
      <c r="I14" s="52">
        <v>0</v>
      </c>
      <c r="J14" s="110">
        <f aca="true" t="shared" si="0" ref="J14:J23">H14+I14</f>
        <v>3600</v>
      </c>
    </row>
    <row r="15" spans="1:10" ht="12.75">
      <c r="A15" s="21"/>
      <c r="B15" s="40"/>
      <c r="C15" s="22" t="s">
        <v>13</v>
      </c>
      <c r="D15" s="23" t="s">
        <v>5</v>
      </c>
      <c r="E15" s="24" t="s">
        <v>4</v>
      </c>
      <c r="F15" s="25" t="s">
        <v>4</v>
      </c>
      <c r="G15" s="26" t="s">
        <v>14</v>
      </c>
      <c r="H15" s="51">
        <v>120</v>
      </c>
      <c r="I15" s="50">
        <v>0</v>
      </c>
      <c r="J15" s="51">
        <f t="shared" si="0"/>
        <v>120</v>
      </c>
    </row>
    <row r="16" spans="1:10" ht="13.5" thickBot="1">
      <c r="A16" s="27"/>
      <c r="B16" s="41"/>
      <c r="C16" s="28"/>
      <c r="D16" s="29"/>
      <c r="E16" s="18">
        <v>4349</v>
      </c>
      <c r="F16" s="30">
        <v>5222</v>
      </c>
      <c r="G16" s="20" t="s">
        <v>12</v>
      </c>
      <c r="H16" s="110">
        <v>120</v>
      </c>
      <c r="I16" s="53">
        <v>0</v>
      </c>
      <c r="J16" s="110">
        <f t="shared" si="0"/>
        <v>120</v>
      </c>
    </row>
    <row r="17" spans="1:10" ht="12.75">
      <c r="A17" s="21"/>
      <c r="B17" s="40"/>
      <c r="C17" s="22" t="s">
        <v>15</v>
      </c>
      <c r="D17" s="23" t="s">
        <v>5</v>
      </c>
      <c r="E17" s="24" t="s">
        <v>4</v>
      </c>
      <c r="F17" s="25" t="s">
        <v>4</v>
      </c>
      <c r="G17" s="26" t="s">
        <v>16</v>
      </c>
      <c r="H17" s="51">
        <v>80</v>
      </c>
      <c r="I17" s="50">
        <v>0</v>
      </c>
      <c r="J17" s="51">
        <f t="shared" si="0"/>
        <v>80</v>
      </c>
    </row>
    <row r="18" spans="1:10" ht="13.5" thickBot="1">
      <c r="A18" s="31"/>
      <c r="B18" s="42"/>
      <c r="C18" s="32"/>
      <c r="D18" s="33"/>
      <c r="E18" s="18">
        <v>4349</v>
      </c>
      <c r="F18" s="19">
        <v>5222</v>
      </c>
      <c r="G18" s="20" t="s">
        <v>12</v>
      </c>
      <c r="H18" s="110">
        <v>80</v>
      </c>
      <c r="I18" s="52">
        <v>0</v>
      </c>
      <c r="J18" s="110">
        <f t="shared" si="0"/>
        <v>80</v>
      </c>
    </row>
    <row r="19" spans="1:10" ht="33" customHeight="1" thickBot="1">
      <c r="A19" s="120"/>
      <c r="B19" s="121"/>
      <c r="C19" s="116" t="s">
        <v>17</v>
      </c>
      <c r="D19" s="117" t="s">
        <v>5</v>
      </c>
      <c r="E19" s="12" t="s">
        <v>4</v>
      </c>
      <c r="F19" s="118" t="s">
        <v>4</v>
      </c>
      <c r="G19" s="119" t="s">
        <v>18</v>
      </c>
      <c r="H19" s="49">
        <v>200</v>
      </c>
      <c r="I19" s="54">
        <v>0</v>
      </c>
      <c r="J19" s="49">
        <f t="shared" si="0"/>
        <v>200</v>
      </c>
    </row>
    <row r="20" spans="1:10" ht="13.5" thickBot="1">
      <c r="A20" s="31"/>
      <c r="B20" s="42"/>
      <c r="C20" s="32"/>
      <c r="D20" s="33"/>
      <c r="E20" s="113">
        <v>4349</v>
      </c>
      <c r="F20" s="114">
        <v>5222</v>
      </c>
      <c r="G20" s="115" t="s">
        <v>12</v>
      </c>
      <c r="H20" s="110">
        <v>200</v>
      </c>
      <c r="I20" s="52">
        <v>0</v>
      </c>
      <c r="J20" s="110">
        <f t="shared" si="0"/>
        <v>200</v>
      </c>
    </row>
    <row r="21" spans="1:10" ht="12.75">
      <c r="A21" s="98"/>
      <c r="B21" s="99"/>
      <c r="C21" s="100" t="s">
        <v>91</v>
      </c>
      <c r="D21" s="101" t="s">
        <v>5</v>
      </c>
      <c r="E21" s="102" t="s">
        <v>4</v>
      </c>
      <c r="F21" s="103" t="s">
        <v>4</v>
      </c>
      <c r="G21" s="104" t="s">
        <v>19</v>
      </c>
      <c r="H21" s="106">
        <v>5000</v>
      </c>
      <c r="I21" s="105">
        <v>21.369</v>
      </c>
      <c r="J21" s="106">
        <f t="shared" si="0"/>
        <v>5021.369</v>
      </c>
    </row>
    <row r="22" spans="1:10" ht="13.5" thickBot="1">
      <c r="A22" s="31"/>
      <c r="B22" s="42"/>
      <c r="C22" s="32"/>
      <c r="D22" s="33"/>
      <c r="E22" s="18">
        <v>4359</v>
      </c>
      <c r="F22" s="34">
        <v>5901</v>
      </c>
      <c r="G22" s="108" t="s">
        <v>20</v>
      </c>
      <c r="H22" s="110">
        <v>5000</v>
      </c>
      <c r="I22" s="52">
        <v>21.369</v>
      </c>
      <c r="J22" s="110">
        <f t="shared" si="0"/>
        <v>5021.369</v>
      </c>
    </row>
    <row r="23" spans="1:11" ht="13.5" thickBot="1">
      <c r="A23" s="123"/>
      <c r="B23" s="125">
        <v>13305</v>
      </c>
      <c r="C23" s="124" t="s">
        <v>21</v>
      </c>
      <c r="D23" s="127" t="s">
        <v>22</v>
      </c>
      <c r="E23" s="126" t="s">
        <v>4</v>
      </c>
      <c r="F23" s="123" t="s">
        <v>4</v>
      </c>
      <c r="G23" s="128" t="s">
        <v>24</v>
      </c>
      <c r="H23" s="48">
        <v>344241</v>
      </c>
      <c r="I23" s="129">
        <v>0</v>
      </c>
      <c r="J23" s="48">
        <f t="shared" si="0"/>
        <v>344241</v>
      </c>
      <c r="K23" s="56"/>
    </row>
    <row r="25" ht="12.75">
      <c r="G25" s="107"/>
    </row>
    <row r="26" ht="12.75">
      <c r="G26" s="107"/>
    </row>
    <row r="27" ht="12.75">
      <c r="G27" s="107"/>
    </row>
  </sheetData>
  <sheetProtection/>
  <mergeCells count="5">
    <mergeCell ref="I2:J2"/>
    <mergeCell ref="F3:H4"/>
    <mergeCell ref="C11:D11"/>
    <mergeCell ref="C12:D12"/>
    <mergeCell ref="H1:J1"/>
  </mergeCells>
  <printOptions/>
  <pageMargins left="0.6299212598425197" right="0.4724409448818898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Ahmadi Diana</cp:lastModifiedBy>
  <cp:lastPrinted>2016-01-21T10:44:19Z</cp:lastPrinted>
  <dcterms:created xsi:type="dcterms:W3CDTF">2007-12-18T12:40:54Z</dcterms:created>
  <dcterms:modified xsi:type="dcterms:W3CDTF">2016-02-05T09:37:31Z</dcterms:modified>
  <cp:category/>
  <cp:version/>
  <cp:contentType/>
  <cp:contentStatus/>
</cp:coreProperties>
</file>