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2995" windowHeight="9600"/>
  </bookViews>
  <sheets>
    <sheet name="Bilance PaV" sheetId="5" r:id="rId1"/>
    <sheet name="91707" sheetId="3" r:id="rId2"/>
    <sheet name="List1" sheetId="4" r:id="rId3"/>
  </sheets>
  <calcPr calcId="145621"/>
</workbook>
</file>

<file path=xl/calcChain.xml><?xml version="1.0" encoding="utf-8"?>
<calcChain xmlns="http://schemas.openxmlformats.org/spreadsheetml/2006/main">
  <c r="D45" i="5" l="1"/>
  <c r="C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4" i="5"/>
  <c r="E23" i="5"/>
  <c r="E22" i="5"/>
  <c r="E21" i="5"/>
  <c r="D20" i="5"/>
  <c r="E20" i="5" s="1"/>
  <c r="C20" i="5"/>
  <c r="E18" i="5"/>
  <c r="E17" i="5"/>
  <c r="E16" i="5"/>
  <c r="E15" i="5"/>
  <c r="D14" i="5"/>
  <c r="C14" i="5"/>
  <c r="E14" i="5" s="1"/>
  <c r="E13" i="5"/>
  <c r="E12" i="5"/>
  <c r="E11" i="5"/>
  <c r="E10" i="5"/>
  <c r="E9" i="5"/>
  <c r="D8" i="5"/>
  <c r="D7" i="5" s="1"/>
  <c r="C8" i="5"/>
  <c r="C7" i="5" s="1"/>
  <c r="E6" i="5"/>
  <c r="E5" i="5"/>
  <c r="E4" i="5"/>
  <c r="D3" i="5"/>
  <c r="E3" i="5" s="1"/>
  <c r="C3" i="5"/>
  <c r="C19" i="5" s="1"/>
  <c r="E45" i="5" l="1"/>
  <c r="E7" i="5"/>
  <c r="C25" i="5"/>
  <c r="D19" i="5"/>
  <c r="D25" i="5" s="1"/>
  <c r="E8" i="5"/>
  <c r="E25" i="5" l="1"/>
  <c r="E19" i="5"/>
  <c r="I23" i="3"/>
  <c r="I24" i="3"/>
  <c r="I25" i="3"/>
  <c r="I22" i="3"/>
  <c r="I14" i="3"/>
  <c r="I15" i="3"/>
  <c r="I16" i="3"/>
  <c r="I17" i="3"/>
  <c r="I18" i="3"/>
  <c r="I19" i="3"/>
  <c r="I20" i="3"/>
  <c r="I13" i="3"/>
  <c r="I78" i="3"/>
  <c r="I77" i="3"/>
  <c r="I75" i="3"/>
  <c r="I74" i="3"/>
  <c r="H76" i="3"/>
  <c r="I76" i="3" s="1"/>
  <c r="H73" i="3"/>
  <c r="I73" i="3" s="1"/>
  <c r="I21" i="3"/>
  <c r="I12" i="3"/>
  <c r="H26" i="3"/>
  <c r="I26" i="3" s="1"/>
  <c r="H21" i="3"/>
  <c r="H12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27" i="3"/>
  <c r="I66" i="3"/>
  <c r="I67" i="3"/>
  <c r="I68" i="3"/>
  <c r="I69" i="3"/>
  <c r="I70" i="3"/>
  <c r="I71" i="3"/>
  <c r="I72" i="3"/>
  <c r="I65" i="3"/>
  <c r="I64" i="3"/>
  <c r="I63" i="3"/>
  <c r="G76" i="3"/>
  <c r="G73" i="3"/>
  <c r="G26" i="3"/>
  <c r="G24" i="3"/>
  <c r="G22" i="3"/>
  <c r="G21" i="3" s="1"/>
  <c r="G19" i="3"/>
  <c r="G17" i="3"/>
  <c r="G15" i="3"/>
  <c r="G12" i="3" s="1"/>
  <c r="G11" i="3" s="1"/>
  <c r="G13" i="3"/>
  <c r="H11" i="3" l="1"/>
  <c r="I11" i="3" s="1"/>
</calcChain>
</file>

<file path=xl/sharedStrings.xml><?xml version="1.0" encoding="utf-8"?>
<sst xmlns="http://schemas.openxmlformats.org/spreadsheetml/2006/main" count="381" uniqueCount="170">
  <si>
    <t>odbor kultury, památkové péče a cestovního ruchu</t>
  </si>
  <si>
    <t>č.a.</t>
  </si>
  <si>
    <t>§</t>
  </si>
  <si>
    <t>pol.</t>
  </si>
  <si>
    <t>SU</t>
  </si>
  <si>
    <t>x</t>
  </si>
  <si>
    <t>0000</t>
  </si>
  <si>
    <t>neinvestiční transfery spolkům</t>
  </si>
  <si>
    <t>neinvestiční transfery obcím</t>
  </si>
  <si>
    <t>UR 2016</t>
  </si>
  <si>
    <t>SR 2016</t>
  </si>
  <si>
    <t>uk.</t>
  </si>
  <si>
    <t>91707 - T R A N S F E R Y</t>
  </si>
  <si>
    <t>Výdajový limit resortu v kapitole</t>
  </si>
  <si>
    <t>Regionální funkce knihoven</t>
  </si>
  <si>
    <t>0770001</t>
  </si>
  <si>
    <t>1701</t>
  </si>
  <si>
    <t>Krajská vědecká knihovna v Liberci</t>
  </si>
  <si>
    <t>3314</t>
  </si>
  <si>
    <t>neinvestiční příspěvky zřízeným příspěvkovým organizacím</t>
  </si>
  <si>
    <t>0770002</t>
  </si>
  <si>
    <t>3702</t>
  </si>
  <si>
    <t>Městská knihovna Jablonec n. Nisou, přísp. organizace</t>
  </si>
  <si>
    <t>0770003</t>
  </si>
  <si>
    <t>4701</t>
  </si>
  <si>
    <t>Městská knihovna Česká Lípa, přísp. organizace</t>
  </si>
  <si>
    <t>0770004</t>
  </si>
  <si>
    <t>5710</t>
  </si>
  <si>
    <t>Městská knihovna Semily</t>
  </si>
  <si>
    <t>Podpora českých divadel - Liberec</t>
  </si>
  <si>
    <t>0770005</t>
  </si>
  <si>
    <t>2701</t>
  </si>
  <si>
    <t>Divadlo F.X.Šaldy Liberec, příspěvková organizace</t>
  </si>
  <si>
    <t>3311</t>
  </si>
  <si>
    <t>0770006</t>
  </si>
  <si>
    <t>2703</t>
  </si>
  <si>
    <t>Naivní divadlo Liberec, příspěvková organizace</t>
  </si>
  <si>
    <t>Podpora vybraných aktivit v resortu</t>
  </si>
  <si>
    <t>0770007</t>
  </si>
  <si>
    <t>2143</t>
  </si>
  <si>
    <t>ost.neinvest.transfery nezisk.a podobným organizacím</t>
  </si>
  <si>
    <t>0770008</t>
  </si>
  <si>
    <t>21423</t>
  </si>
  <si>
    <t>0770009</t>
  </si>
  <si>
    <t>0770010</t>
  </si>
  <si>
    <t>ZJ 035</t>
  </si>
  <si>
    <t>0770011</t>
  </si>
  <si>
    <t>0770012</t>
  </si>
  <si>
    <t>Obnova značení turistických tras - Klub českých turistů</t>
  </si>
  <si>
    <t>0770013</t>
  </si>
  <si>
    <t>neinvestiční transfery nefin.podni.subj. - právnickým os.</t>
  </si>
  <si>
    <t>0770014</t>
  </si>
  <si>
    <t>3319</t>
  </si>
  <si>
    <t>nerozepsaná finanční rezerva</t>
  </si>
  <si>
    <t>0770015</t>
  </si>
  <si>
    <t>3312</t>
  </si>
  <si>
    <t>0770016</t>
  </si>
  <si>
    <t>Dvořákův Turnov a Sychrov-spol. přátel hud.fest.</t>
  </si>
  <si>
    <t>0770017</t>
  </si>
  <si>
    <t>Mezinár.pěvecký festival Bohemia Cantát Liberec</t>
  </si>
  <si>
    <t>0770018</t>
  </si>
  <si>
    <t>0770020</t>
  </si>
  <si>
    <t>Podpora publikační činnosti  - Národní památkový ústav</t>
  </si>
  <si>
    <t>3321</t>
  </si>
  <si>
    <t>neinvestiční transfery cizím příspěvkovým organizacím</t>
  </si>
  <si>
    <t>0780001</t>
  </si>
  <si>
    <t>0780045</t>
  </si>
  <si>
    <t>Obnovení vnitřního vybaveni na Ještědu - Ještěd 73, Liberec</t>
  </si>
  <si>
    <t>3322</t>
  </si>
  <si>
    <t>0780104</t>
  </si>
  <si>
    <t>BIG BAND JAM 2016 -  Big O Band - Ottl</t>
  </si>
  <si>
    <t>neinvestiční transfery nefin.podni.subj. - fyzickým osobám</t>
  </si>
  <si>
    <t>0780105</t>
  </si>
  <si>
    <t>Benátská! 2016 - První festivalová, s.r.o.</t>
  </si>
  <si>
    <t>0780106</t>
  </si>
  <si>
    <t>Jazzfest Liberec 2016 - Bohemia Jazzfest, o.p.s.</t>
  </si>
  <si>
    <t>neinvestiční transfery obecně prospěšným společnostem</t>
  </si>
  <si>
    <t>0780114</t>
  </si>
  <si>
    <t>0780115</t>
  </si>
  <si>
    <t>3002</t>
  </si>
  <si>
    <t>Protržená přehrada - výročí - Město Desná</t>
  </si>
  <si>
    <t>0780116</t>
  </si>
  <si>
    <t>Noc pod hvězdami,Zahrádky(benef.koncert)-Martin France</t>
  </si>
  <si>
    <t>0770019</t>
  </si>
  <si>
    <t>Program regenerace městských památkových rez. a zón</t>
  </si>
  <si>
    <t>0770021</t>
  </si>
  <si>
    <t>Odměna za vitězství v kraj.kole soutěže o Cenu za nejlepší přípravu a realizaci Programu regenerace měst.památ.rez.a měst.památ.zón</t>
  </si>
  <si>
    <t>neinvestiční dotace obcím</t>
  </si>
  <si>
    <t>Plány ochrany památkových rezervací a zón</t>
  </si>
  <si>
    <t>0770022</t>
  </si>
  <si>
    <t>Dotace zhotovitelům plánů ochrany památk.rezervací</t>
  </si>
  <si>
    <t>3329</t>
  </si>
  <si>
    <t>v tis. Kč</t>
  </si>
  <si>
    <t xml:space="preserve">Podpora rozvoje turist.reg. Český ráj - Sdružení Český ráj </t>
  </si>
  <si>
    <t xml:space="preserve">Podpora rozvoje turist.reg. Jizerské hory - Jizerské hory </t>
  </si>
  <si>
    <t>Podpora rozvoje turist.reg. Krkonoše - svazek měst a obcí</t>
  </si>
  <si>
    <t>Marketingové aktivity sdružení - Sdružení pro rozvoj CR LK</t>
  </si>
  <si>
    <t>Podpora rozvoje turist.reg. Českolipsko - Sdr.Českolipsko</t>
  </si>
  <si>
    <t xml:space="preserve">Podpora postup.soutěží a přehlídek neprof.um. aktivit dětí, mládeže a dospělých </t>
  </si>
  <si>
    <t>Mez.folklórní festival v Jablonci n.N. - Eurocentrum s.r.o. Jbc.</t>
  </si>
  <si>
    <t>Křehká krása Jablonec  - Svaz výrobců skla a bižuterie Jbc.</t>
  </si>
  <si>
    <t xml:space="preserve">Soutěž o nejl. knihovnu LK - 4 zřiz.měst.nebo obec.knih.LK </t>
  </si>
  <si>
    <t xml:space="preserve">Veletrh Euroregiontour Jablonec n.N. - Eurocentrum s.r.o. </t>
  </si>
  <si>
    <t>0780111</t>
  </si>
  <si>
    <t>Spolek Ještěd 73 - předprojektová a projektová dokumentace</t>
  </si>
  <si>
    <t>Mez.hud.festival Lípa Musica - ABOR,o.s. pro duch.kulturu,ČL</t>
  </si>
  <si>
    <t>investiční transfery spolkům</t>
  </si>
  <si>
    <t>ZR-RO č. 25/16</t>
  </si>
  <si>
    <t>Změna rozpočtu - rozpočtové opatření č. 25/16</t>
  </si>
  <si>
    <t>917 07 - Transfery</t>
  </si>
  <si>
    <t>Zdrojová část rozpočtu LK 2016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</si>
  <si>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</si>
  <si>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</si>
  <si>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</si>
  <si>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</si>
  <si>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</si>
  <si>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</si>
  <si>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</si>
  <si>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</si>
  <si>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</si>
  <si>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</si>
  <si>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</si>
  <si>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</si>
  <si>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</si>
  <si>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</si>
  <si>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</si>
  <si>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</si>
  <si>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</si>
  <si>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</si>
  <si>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</si>
  <si>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</si>
  <si>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</si>
  <si>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</si>
  <si>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</si>
  <si>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</si>
  <si>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</si>
  <si>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dotace od regionální rady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</si>
  <si>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</si>
  <si>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</si>
  <si>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</si>
  <si>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</si>
  <si>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</si>
  <si>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</si>
  <si>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</si>
  <si>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4. úvěr</t>
  </si>
  <si>
    <t>5.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</si>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</sst>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6" formatCode="#,##0.0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indexed="17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3">
    <xf numFmtId="0" fontId="0" fillId="0" borderId="0" xfId="0"/>
    <xf numFmtId="0" fontId="2" fillId="0" borderId="0" xfId="2"/>
    <xf numFmtId="164" fontId="1" fillId="0" borderId="0" xfId="3" applyNumberFormat="1"/>
    <xf numFmtId="0" fontId="6" fillId="0" borderId="1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left" vertical="center"/>
    </xf>
    <xf numFmtId="4" fontId="6" fillId="0" borderId="7" xfId="6" applyNumberFormat="1" applyFont="1" applyFill="1" applyBorder="1" applyAlignment="1">
      <alignment vertical="center"/>
    </xf>
    <xf numFmtId="0" fontId="5" fillId="0" borderId="8" xfId="7" applyFont="1" applyFill="1" applyBorder="1" applyAlignment="1">
      <alignment horizontal="center" vertical="center"/>
    </xf>
    <xf numFmtId="49" fontId="5" fillId="0" borderId="6" xfId="7" applyNumberFormat="1" applyFont="1" applyFill="1" applyBorder="1" applyAlignment="1">
      <alignment horizontal="center" vertical="center"/>
    </xf>
    <xf numFmtId="0" fontId="5" fillId="0" borderId="19" xfId="7" applyFont="1" applyFill="1" applyBorder="1" applyAlignment="1">
      <alignment horizontal="center" vertical="center"/>
    </xf>
    <xf numFmtId="0" fontId="5" fillId="0" borderId="6" xfId="7" applyFont="1" applyFill="1" applyBorder="1" applyAlignment="1">
      <alignment vertical="center"/>
    </xf>
    <xf numFmtId="4" fontId="5" fillId="0" borderId="3" xfId="7" applyNumberFormat="1" applyFont="1" applyFill="1" applyBorder="1" applyAlignment="1">
      <alignment horizontal="right" vertical="center"/>
    </xf>
    <xf numFmtId="4" fontId="5" fillId="0" borderId="7" xfId="7" applyNumberFormat="1" applyFont="1" applyFill="1" applyBorder="1" applyAlignment="1">
      <alignment vertical="center"/>
    </xf>
    <xf numFmtId="0" fontId="5" fillId="0" borderId="13" xfId="7" applyFont="1" applyFill="1" applyBorder="1" applyAlignment="1">
      <alignment horizontal="center" vertical="center"/>
    </xf>
    <xf numFmtId="49" fontId="5" fillId="0" borderId="14" xfId="7" applyNumberFormat="1" applyFont="1" applyFill="1" applyBorder="1" applyAlignment="1">
      <alignment horizontal="center" vertical="center"/>
    </xf>
    <xf numFmtId="49" fontId="5" fillId="0" borderId="15" xfId="7" applyNumberFormat="1" applyFont="1" applyFill="1" applyBorder="1" applyAlignment="1">
      <alignment horizontal="center" vertical="center"/>
    </xf>
    <xf numFmtId="49" fontId="5" fillId="0" borderId="20" xfId="7" applyNumberFormat="1" applyFont="1" applyFill="1" applyBorder="1" applyAlignment="1">
      <alignment horizontal="center" vertical="center"/>
    </xf>
    <xf numFmtId="0" fontId="5" fillId="0" borderId="21" xfId="7" applyFont="1" applyFill="1" applyBorder="1" applyAlignment="1">
      <alignment horizontal="center" vertical="center"/>
    </xf>
    <xf numFmtId="0" fontId="5" fillId="0" borderId="20" xfId="7" applyFont="1" applyFill="1" applyBorder="1" applyAlignment="1">
      <alignment vertical="center"/>
    </xf>
    <xf numFmtId="4" fontId="5" fillId="0" borderId="15" xfId="7" applyNumberFormat="1" applyFont="1" applyFill="1" applyBorder="1" applyAlignment="1">
      <alignment horizontal="right" vertical="center"/>
    </xf>
    <xf numFmtId="4" fontId="5" fillId="0" borderId="20" xfId="7" applyNumberFormat="1" applyFont="1" applyFill="1" applyBorder="1" applyAlignment="1">
      <alignment vertical="center"/>
    </xf>
    <xf numFmtId="4" fontId="5" fillId="0" borderId="22" xfId="7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center" vertical="center"/>
    </xf>
    <xf numFmtId="49" fontId="7" fillId="0" borderId="24" xfId="7" applyNumberFormat="1" applyFont="1" applyFill="1" applyBorder="1" applyAlignment="1">
      <alignment horizontal="center" vertical="center"/>
    </xf>
    <xf numFmtId="49" fontId="7" fillId="0" borderId="25" xfId="7" applyNumberFormat="1" applyFont="1" applyFill="1" applyBorder="1" applyAlignment="1">
      <alignment horizontal="center" vertical="center"/>
    </xf>
    <xf numFmtId="49" fontId="7" fillId="0" borderId="26" xfId="7" applyNumberFormat="1" applyFont="1" applyFill="1" applyBorder="1" applyAlignment="1">
      <alignment horizontal="center" vertical="center"/>
    </xf>
    <xf numFmtId="0" fontId="7" fillId="0" borderId="27" xfId="7" applyFont="1" applyFill="1" applyBorder="1" applyAlignment="1">
      <alignment horizontal="center" vertical="center"/>
    </xf>
    <xf numFmtId="0" fontId="7" fillId="0" borderId="26" xfId="7" applyFont="1" applyFill="1" applyBorder="1" applyAlignment="1">
      <alignment vertical="center"/>
    </xf>
    <xf numFmtId="4" fontId="7" fillId="0" borderId="25" xfId="7" applyNumberFormat="1" applyFont="1" applyFill="1" applyBorder="1" applyAlignment="1">
      <alignment horizontal="right" vertical="center"/>
    </xf>
    <xf numFmtId="4" fontId="7" fillId="0" borderId="26" xfId="7" applyNumberFormat="1" applyFont="1" applyFill="1" applyBorder="1" applyAlignment="1">
      <alignment vertical="center"/>
    </xf>
    <xf numFmtId="0" fontId="5" fillId="0" borderId="23" xfId="7" applyFont="1" applyFill="1" applyBorder="1" applyAlignment="1">
      <alignment horizontal="center" vertical="center"/>
    </xf>
    <xf numFmtId="49" fontId="5" fillId="0" borderId="24" xfId="7" applyNumberFormat="1" applyFont="1" applyFill="1" applyBorder="1" applyAlignment="1">
      <alignment horizontal="center" vertical="center"/>
    </xf>
    <xf numFmtId="49" fontId="5" fillId="0" borderId="25" xfId="7" applyNumberFormat="1" applyFont="1" applyFill="1" applyBorder="1" applyAlignment="1">
      <alignment horizontal="center" vertical="center"/>
    </xf>
    <xf numFmtId="49" fontId="5" fillId="0" borderId="26" xfId="7" applyNumberFormat="1" applyFont="1" applyFill="1" applyBorder="1" applyAlignment="1">
      <alignment horizontal="center" vertical="center"/>
    </xf>
    <xf numFmtId="0" fontId="5" fillId="0" borderId="27" xfId="7" applyFont="1" applyFill="1" applyBorder="1" applyAlignment="1">
      <alignment horizontal="center" vertical="center"/>
    </xf>
    <xf numFmtId="0" fontId="5" fillId="0" borderId="26" xfId="7" applyFont="1" applyFill="1" applyBorder="1" applyAlignment="1">
      <alignment vertical="center"/>
    </xf>
    <xf numFmtId="4" fontId="5" fillId="0" borderId="25" xfId="7" applyNumberFormat="1" applyFont="1" applyFill="1" applyBorder="1" applyAlignment="1">
      <alignment horizontal="right" vertical="center"/>
    </xf>
    <xf numFmtId="4" fontId="5" fillId="0" borderId="26" xfId="7" applyNumberFormat="1" applyFont="1" applyFill="1" applyBorder="1" applyAlignment="1">
      <alignment vertical="center"/>
    </xf>
    <xf numFmtId="0" fontId="7" fillId="0" borderId="9" xfId="7" applyFont="1" applyFill="1" applyBorder="1" applyAlignment="1">
      <alignment horizontal="center" vertical="center"/>
    </xf>
    <xf numFmtId="49" fontId="7" fillId="0" borderId="10" xfId="7" applyNumberFormat="1" applyFont="1" applyFill="1" applyBorder="1" applyAlignment="1">
      <alignment horizontal="center" vertical="center"/>
    </xf>
    <xf numFmtId="49" fontId="7" fillId="0" borderId="11" xfId="7" applyNumberFormat="1" applyFont="1" applyFill="1" applyBorder="1" applyAlignment="1">
      <alignment horizontal="center" vertical="center"/>
    </xf>
    <xf numFmtId="49" fontId="7" fillId="0" borderId="12" xfId="7" applyNumberFormat="1" applyFont="1" applyFill="1" applyBorder="1" applyAlignment="1">
      <alignment horizontal="center" vertical="center"/>
    </xf>
    <xf numFmtId="0" fontId="7" fillId="0" borderId="28" xfId="7" applyFont="1" applyFill="1" applyBorder="1" applyAlignment="1">
      <alignment horizontal="center" vertical="center"/>
    </xf>
    <xf numFmtId="0" fontId="7" fillId="0" borderId="12" xfId="7" applyFont="1" applyFill="1" applyBorder="1" applyAlignment="1">
      <alignment vertical="center"/>
    </xf>
    <xf numFmtId="4" fontId="7" fillId="0" borderId="11" xfId="7" applyNumberFormat="1" applyFont="1" applyFill="1" applyBorder="1" applyAlignment="1">
      <alignment horizontal="right" vertical="center"/>
    </xf>
    <xf numFmtId="4" fontId="7" fillId="0" borderId="12" xfId="7" applyNumberFormat="1" applyFont="1" applyFill="1" applyBorder="1" applyAlignment="1">
      <alignment vertical="center"/>
    </xf>
    <xf numFmtId="0" fontId="5" fillId="0" borderId="16" xfId="7" applyFont="1" applyFill="1" applyBorder="1" applyAlignment="1">
      <alignment horizontal="center" vertical="center"/>
    </xf>
    <xf numFmtId="49" fontId="5" fillId="0" borderId="17" xfId="7" applyNumberFormat="1" applyFont="1" applyFill="1" applyBorder="1" applyAlignment="1">
      <alignment horizontal="center" vertical="center"/>
    </xf>
    <xf numFmtId="49" fontId="5" fillId="0" borderId="18" xfId="7" applyNumberFormat="1" applyFont="1" applyFill="1" applyBorder="1" applyAlignment="1">
      <alignment horizontal="center" vertical="center"/>
    </xf>
    <xf numFmtId="49" fontId="5" fillId="0" borderId="29" xfId="7" applyNumberFormat="1" applyFont="1" applyFill="1" applyBorder="1" applyAlignment="1">
      <alignment horizontal="center" vertical="center"/>
    </xf>
    <xf numFmtId="0" fontId="5" fillId="0" borderId="30" xfId="7" applyFont="1" applyFill="1" applyBorder="1" applyAlignment="1">
      <alignment horizontal="center" vertical="center"/>
    </xf>
    <xf numFmtId="0" fontId="5" fillId="0" borderId="29" xfId="7" applyFont="1" applyFill="1" applyBorder="1" applyAlignment="1">
      <alignment vertical="center"/>
    </xf>
    <xf numFmtId="4" fontId="5" fillId="0" borderId="18" xfId="7" applyNumberFormat="1" applyFont="1" applyFill="1" applyBorder="1" applyAlignment="1">
      <alignment horizontal="right" vertical="center"/>
    </xf>
    <xf numFmtId="4" fontId="5" fillId="0" borderId="29" xfId="7" applyNumberFormat="1" applyFont="1" applyFill="1" applyBorder="1" applyAlignment="1">
      <alignment vertical="center"/>
    </xf>
    <xf numFmtId="4" fontId="5" fillId="0" borderId="31" xfId="7" applyNumberFormat="1" applyFont="1" applyFill="1" applyBorder="1" applyAlignment="1">
      <alignment vertical="center"/>
    </xf>
    <xf numFmtId="49" fontId="5" fillId="0" borderId="2" xfId="7" applyNumberFormat="1" applyFont="1" applyFill="1" applyBorder="1" applyAlignment="1">
      <alignment horizontal="center" vertical="center"/>
    </xf>
    <xf numFmtId="49" fontId="5" fillId="0" borderId="3" xfId="7" applyNumberFormat="1" applyFont="1" applyFill="1" applyBorder="1" applyAlignment="1">
      <alignment horizontal="center" vertical="center"/>
    </xf>
    <xf numFmtId="0" fontId="5" fillId="0" borderId="26" xfId="7" applyFont="1" applyFill="1" applyBorder="1" applyAlignment="1">
      <alignment vertical="center" wrapText="1"/>
    </xf>
    <xf numFmtId="0" fontId="5" fillId="0" borderId="20" xfId="7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5" fillId="0" borderId="6" xfId="1" applyFont="1" applyBorder="1" applyAlignment="1">
      <alignment horizontal="center" vertical="center" wrapText="1"/>
    </xf>
    <xf numFmtId="0" fontId="5" fillId="2" borderId="13" xfId="7" applyFont="1" applyFill="1" applyBorder="1" applyAlignment="1">
      <alignment horizontal="center" vertical="center"/>
    </xf>
    <xf numFmtId="49" fontId="7" fillId="2" borderId="14" xfId="7" applyNumberFormat="1" applyFont="1" applyFill="1" applyBorder="1" applyAlignment="1">
      <alignment horizontal="center" vertical="center"/>
    </xf>
    <xf numFmtId="49" fontId="7" fillId="2" borderId="15" xfId="7" applyNumberFormat="1" applyFont="1" applyFill="1" applyBorder="1" applyAlignment="1">
      <alignment horizontal="center" vertical="center"/>
    </xf>
    <xf numFmtId="49" fontId="7" fillId="2" borderId="20" xfId="7" applyNumberFormat="1" applyFont="1" applyFill="1" applyBorder="1" applyAlignment="1">
      <alignment horizontal="center" vertical="center"/>
    </xf>
    <xf numFmtId="0" fontId="7" fillId="2" borderId="21" xfId="7" applyFont="1" applyFill="1" applyBorder="1" applyAlignment="1">
      <alignment horizontal="center" vertical="center"/>
    </xf>
    <xf numFmtId="0" fontId="7" fillId="2" borderId="20" xfId="7" applyFont="1" applyFill="1" applyBorder="1" applyAlignment="1">
      <alignment vertical="center"/>
    </xf>
    <xf numFmtId="4" fontId="7" fillId="2" borderId="15" xfId="7" applyNumberFormat="1" applyFont="1" applyFill="1" applyBorder="1" applyAlignment="1">
      <alignment horizontal="right" vertical="center"/>
    </xf>
    <xf numFmtId="4" fontId="7" fillId="2" borderId="20" xfId="7" applyNumberFormat="1" applyFont="1" applyFill="1" applyBorder="1" applyAlignment="1">
      <alignment vertical="center"/>
    </xf>
    <xf numFmtId="4" fontId="7" fillId="2" borderId="22" xfId="7" applyNumberFormat="1" applyFont="1" applyFill="1" applyBorder="1" applyAlignment="1">
      <alignment vertical="center"/>
    </xf>
    <xf numFmtId="0" fontId="7" fillId="2" borderId="23" xfId="7" applyFont="1" applyFill="1" applyBorder="1" applyAlignment="1">
      <alignment horizontal="center" vertical="center"/>
    </xf>
    <xf numFmtId="4" fontId="6" fillId="0" borderId="3" xfId="6" applyNumberFormat="1" applyFont="1" applyFill="1" applyBorder="1" applyAlignment="1">
      <alignment vertical="center"/>
    </xf>
    <xf numFmtId="0" fontId="3" fillId="0" borderId="0" xfId="2" applyFont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4" applyFont="1" applyAlignment="1">
      <alignment horizontal="center"/>
    </xf>
    <xf numFmtId="0" fontId="6" fillId="0" borderId="2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/>
    </xf>
    <xf numFmtId="49" fontId="5" fillId="0" borderId="2" xfId="7" applyNumberFormat="1" applyFont="1" applyFill="1" applyBorder="1" applyAlignment="1">
      <alignment horizontal="center" vertical="center"/>
    </xf>
    <xf numFmtId="49" fontId="5" fillId="0" borderId="3" xfId="7" applyNumberFormat="1" applyFont="1" applyFill="1" applyBorder="1" applyAlignment="1">
      <alignment horizontal="center" vertical="center"/>
    </xf>
    <xf numFmtId="49" fontId="8" fillId="0" borderId="24" xfId="7" applyNumberFormat="1" applyFont="1" applyFill="1" applyBorder="1" applyAlignment="1">
      <alignment horizontal="center" vertical="center"/>
    </xf>
    <xf numFmtId="49" fontId="8" fillId="0" borderId="25" xfId="7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13" fillId="0" borderId="23" xfId="0" applyFont="1" applyBorder="1" applyAlignment="1">
      <alignment vertical="center" wrapText="1"/>
    </xf>
    <xf numFmtId="0" fontId="13" fillId="0" borderId="26" xfId="0" applyFont="1" applyBorder="1" applyAlignment="1">
      <alignment horizontal="right" vertical="center" wrapText="1"/>
    </xf>
    <xf numFmtId="4" fontId="13" fillId="0" borderId="26" xfId="0" applyNumberFormat="1" applyFont="1" applyBorder="1" applyAlignment="1">
      <alignment horizontal="right" vertical="center" wrapText="1"/>
    </xf>
    <xf numFmtId="4" fontId="13" fillId="0" borderId="26" xfId="0" applyNumberFormat="1" applyFont="1" applyBorder="1" applyAlignment="1">
      <alignment vertical="center"/>
    </xf>
    <xf numFmtId="4" fontId="13" fillId="0" borderId="34" xfId="0" applyNumberFormat="1" applyFont="1" applyBorder="1" applyAlignment="1">
      <alignment vertical="center"/>
    </xf>
    <xf numFmtId="4" fontId="0" fillId="0" borderId="0" xfId="0" applyNumberFormat="1"/>
    <xf numFmtId="4" fontId="13" fillId="0" borderId="20" xfId="0" applyNumberFormat="1" applyFont="1" applyBorder="1" applyAlignment="1">
      <alignment horizontal="right" vertical="center" wrapText="1"/>
    </xf>
    <xf numFmtId="0" fontId="12" fillId="0" borderId="23" xfId="0" applyFont="1" applyBorder="1" applyAlignment="1">
      <alignment vertical="center" wrapText="1"/>
    </xf>
    <xf numFmtId="4" fontId="12" fillId="0" borderId="26" xfId="0" applyNumberFormat="1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  <xf numFmtId="4" fontId="13" fillId="0" borderId="34" xfId="0" applyNumberFormat="1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3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4" fontId="13" fillId="0" borderId="37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10" fillId="0" borderId="0" xfId="0" applyFont="1" applyFill="1" applyBorder="1"/>
    <xf numFmtId="166" fontId="10" fillId="0" borderId="30" xfId="0" applyNumberFormat="1" applyFont="1" applyFill="1" applyBorder="1" applyAlignment="1">
      <alignment horizontal="right"/>
    </xf>
    <xf numFmtId="0" fontId="13" fillId="0" borderId="1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right" vertical="center" wrapText="1"/>
    </xf>
    <xf numFmtId="4" fontId="13" fillId="0" borderId="33" xfId="0" applyNumberFormat="1" applyFont="1" applyBorder="1" applyAlignment="1">
      <alignment horizontal="right" vertical="center" wrapText="1"/>
    </xf>
    <xf numFmtId="0" fontId="13" fillId="0" borderId="2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</cellXfs>
  <cellStyles count="8">
    <cellStyle name="čárky 2" xfId="5"/>
    <cellStyle name="Normální" xfId="0" builtinId="0"/>
    <cellStyle name="Normální 11" xfId="4"/>
    <cellStyle name="normální 2 2" xfId="3"/>
    <cellStyle name="Normální 3 2" xfId="1"/>
    <cellStyle name="normální_2. Rozpočet 2007 - tabulky" xfId="2"/>
    <cellStyle name="normální_Rozpis výdajů 03 bez PO 2 2" xfId="7"/>
    <cellStyle name="normální_Rozpis výdajů 03 bez PO_04 - OSMTVS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D34" sqref="D3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86" t="s">
        <v>110</v>
      </c>
      <c r="B1" s="86"/>
      <c r="C1" s="87"/>
      <c r="D1" s="87"/>
      <c r="E1" s="88" t="s">
        <v>92</v>
      </c>
    </row>
    <row r="2" spans="1:10" ht="24.75" thickBot="1" x14ac:dyDescent="0.25">
      <c r="A2" s="89" t="s">
        <v>111</v>
      </c>
      <c r="B2" s="90" t="s">
        <v>112</v>
      </c>
      <c r="C2" s="91" t="s">
        <v>113</v>
      </c>
      <c r="D2" s="91" t="s">
        <v>107</v>
      </c>
      <c r="E2" s="91" t="s">
        <v>114</v>
      </c>
    </row>
    <row r="3" spans="1:10" ht="15" customHeight="1" x14ac:dyDescent="0.2">
      <c r="A3" s="92" t="s">
        <v>115</v>
      </c>
      <c r="B3" s="93" t="s">
        <v>116</v>
      </c>
      <c r="C3" s="94">
        <f>C4+C5+C6</f>
        <v>2523389.16</v>
      </c>
      <c r="D3" s="94">
        <f>D4+D5+D6</f>
        <v>0</v>
      </c>
      <c r="E3" s="95">
        <f t="shared" ref="E3:E25" si="0">C3+D3</f>
        <v>2523389.16</v>
      </c>
    </row>
    <row r="4" spans="1:10" ht="15" customHeight="1" x14ac:dyDescent="0.2">
      <c r="A4" s="96" t="s">
        <v>117</v>
      </c>
      <c r="B4" s="97" t="s">
        <v>118</v>
      </c>
      <c r="C4" s="98">
        <v>2461000</v>
      </c>
      <c r="D4" s="99">
        <v>0</v>
      </c>
      <c r="E4" s="100">
        <f t="shared" si="0"/>
        <v>2461000</v>
      </c>
      <c r="J4" s="101"/>
    </row>
    <row r="5" spans="1:10" ht="15" customHeight="1" x14ac:dyDescent="0.2">
      <c r="A5" s="96" t="s">
        <v>119</v>
      </c>
      <c r="B5" s="97" t="s">
        <v>120</v>
      </c>
      <c r="C5" s="98">
        <v>62389.16</v>
      </c>
      <c r="D5" s="102">
        <v>0</v>
      </c>
      <c r="E5" s="100">
        <f t="shared" si="0"/>
        <v>62389.16</v>
      </c>
    </row>
    <row r="6" spans="1:10" ht="15" customHeight="1" x14ac:dyDescent="0.2">
      <c r="A6" s="96" t="s">
        <v>121</v>
      </c>
      <c r="B6" s="97" t="s">
        <v>122</v>
      </c>
      <c r="C6" s="98">
        <v>0</v>
      </c>
      <c r="D6" s="98">
        <v>0</v>
      </c>
      <c r="E6" s="100">
        <f t="shared" si="0"/>
        <v>0</v>
      </c>
    </row>
    <row r="7" spans="1:10" ht="15" customHeight="1" x14ac:dyDescent="0.2">
      <c r="A7" s="103" t="s">
        <v>123</v>
      </c>
      <c r="B7" s="97" t="s">
        <v>124</v>
      </c>
      <c r="C7" s="104">
        <f>C8+C14</f>
        <v>470709.7</v>
      </c>
      <c r="D7" s="104">
        <f>D8+D14</f>
        <v>0</v>
      </c>
      <c r="E7" s="105">
        <f t="shared" si="0"/>
        <v>470709.7</v>
      </c>
    </row>
    <row r="8" spans="1:10" ht="15" customHeight="1" x14ac:dyDescent="0.2">
      <c r="A8" s="96" t="s">
        <v>125</v>
      </c>
      <c r="B8" s="97" t="s">
        <v>126</v>
      </c>
      <c r="C8" s="98">
        <f>C9+C10+C12+C13</f>
        <v>470709.7</v>
      </c>
      <c r="D8" s="98">
        <f>D9+D10+D12+D13</f>
        <v>0</v>
      </c>
      <c r="E8" s="106">
        <f t="shared" si="0"/>
        <v>470709.7</v>
      </c>
    </row>
    <row r="9" spans="1:10" ht="15" customHeight="1" x14ac:dyDescent="0.2">
      <c r="A9" s="96" t="s">
        <v>127</v>
      </c>
      <c r="B9" s="97" t="s">
        <v>128</v>
      </c>
      <c r="C9" s="98">
        <v>63118.7</v>
      </c>
      <c r="D9" s="98">
        <v>0</v>
      </c>
      <c r="E9" s="106">
        <f t="shared" si="0"/>
        <v>63118.7</v>
      </c>
    </row>
    <row r="10" spans="1:10" ht="15" customHeight="1" x14ac:dyDescent="0.2">
      <c r="A10" s="96" t="s">
        <v>129</v>
      </c>
      <c r="B10" s="97" t="s">
        <v>126</v>
      </c>
      <c r="C10" s="98">
        <v>382821</v>
      </c>
      <c r="D10" s="98">
        <v>0</v>
      </c>
      <c r="E10" s="106">
        <f t="shared" si="0"/>
        <v>382821</v>
      </c>
    </row>
    <row r="11" spans="1:10" ht="15" customHeight="1" x14ac:dyDescent="0.2">
      <c r="A11" s="96" t="s">
        <v>130</v>
      </c>
      <c r="B11" s="97">
        <v>4123</v>
      </c>
      <c r="C11" s="98">
        <v>0</v>
      </c>
      <c r="D11" s="98">
        <v>0</v>
      </c>
      <c r="E11" s="106">
        <f>SUM(C11:D11)</f>
        <v>0</v>
      </c>
    </row>
    <row r="12" spans="1:10" ht="15" customHeight="1" x14ac:dyDescent="0.2">
      <c r="A12" s="96" t="s">
        <v>131</v>
      </c>
      <c r="B12" s="97" t="s">
        <v>132</v>
      </c>
      <c r="C12" s="98">
        <v>0</v>
      </c>
      <c r="D12" s="98">
        <v>0</v>
      </c>
      <c r="E12" s="106">
        <f>SUM(C12:D12)</f>
        <v>0</v>
      </c>
    </row>
    <row r="13" spans="1:10" ht="15" customHeight="1" x14ac:dyDescent="0.2">
      <c r="A13" s="96" t="s">
        <v>133</v>
      </c>
      <c r="B13" s="97">
        <v>4121</v>
      </c>
      <c r="C13" s="98">
        <v>24770</v>
      </c>
      <c r="D13" s="98">
        <v>0</v>
      </c>
      <c r="E13" s="106">
        <f>SUM(C13:D13)</f>
        <v>24770</v>
      </c>
    </row>
    <row r="14" spans="1:10" ht="15" customHeight="1" x14ac:dyDescent="0.2">
      <c r="A14" s="96" t="s">
        <v>134</v>
      </c>
      <c r="B14" s="97" t="s">
        <v>135</v>
      </c>
      <c r="C14" s="98">
        <f>C15+C17+C18</f>
        <v>0</v>
      </c>
      <c r="D14" s="98">
        <f>D15+D17+D18</f>
        <v>0</v>
      </c>
      <c r="E14" s="106">
        <f t="shared" si="0"/>
        <v>0</v>
      </c>
    </row>
    <row r="15" spans="1:10" ht="15" customHeight="1" x14ac:dyDescent="0.2">
      <c r="A15" s="96" t="s">
        <v>129</v>
      </c>
      <c r="B15" s="97" t="s">
        <v>135</v>
      </c>
      <c r="C15" s="98">
        <v>0</v>
      </c>
      <c r="D15" s="98">
        <v>0</v>
      </c>
      <c r="E15" s="106">
        <f t="shared" si="0"/>
        <v>0</v>
      </c>
    </row>
    <row r="16" spans="1:10" ht="15" customHeight="1" x14ac:dyDescent="0.2">
      <c r="A16" s="96" t="s">
        <v>136</v>
      </c>
      <c r="B16" s="97">
        <v>4223</v>
      </c>
      <c r="C16" s="98">
        <v>0</v>
      </c>
      <c r="D16" s="98">
        <v>0</v>
      </c>
      <c r="E16" s="106">
        <f>SUM(C16:D16)</f>
        <v>0</v>
      </c>
    </row>
    <row r="17" spans="1:5" ht="15" customHeight="1" x14ac:dyDescent="0.2">
      <c r="A17" s="96" t="s">
        <v>131</v>
      </c>
      <c r="B17" s="97">
        <v>4221</v>
      </c>
      <c r="C17" s="98">
        <v>0</v>
      </c>
      <c r="D17" s="98">
        <v>0</v>
      </c>
      <c r="E17" s="106">
        <f>SUM(C17:D17)</f>
        <v>0</v>
      </c>
    </row>
    <row r="18" spans="1:5" ht="15" customHeight="1" x14ac:dyDescent="0.2">
      <c r="A18" s="96" t="s">
        <v>133</v>
      </c>
      <c r="B18" s="97">
        <v>4232</v>
      </c>
      <c r="C18" s="98">
        <v>0</v>
      </c>
      <c r="D18" s="98">
        <v>0</v>
      </c>
      <c r="E18" s="106">
        <f>SUM(C18:D18)</f>
        <v>0</v>
      </c>
    </row>
    <row r="19" spans="1:5" ht="15" customHeight="1" x14ac:dyDescent="0.2">
      <c r="A19" s="103" t="s">
        <v>137</v>
      </c>
      <c r="B19" s="107" t="s">
        <v>138</v>
      </c>
      <c r="C19" s="104">
        <f>C3+C7</f>
        <v>2994098.8600000003</v>
      </c>
      <c r="D19" s="104">
        <f>D3+D7</f>
        <v>0</v>
      </c>
      <c r="E19" s="105">
        <f t="shared" si="0"/>
        <v>2994098.8600000003</v>
      </c>
    </row>
    <row r="20" spans="1:5" ht="15" customHeight="1" x14ac:dyDescent="0.2">
      <c r="A20" s="103" t="s">
        <v>139</v>
      </c>
      <c r="B20" s="107" t="s">
        <v>140</v>
      </c>
      <c r="C20" s="104">
        <f>SUM(C21:C24)</f>
        <v>58387.239999999991</v>
      </c>
      <c r="D20" s="104">
        <f>SUM(D21:D24)</f>
        <v>2000</v>
      </c>
      <c r="E20" s="105">
        <f t="shared" si="0"/>
        <v>60387.239999999991</v>
      </c>
    </row>
    <row r="21" spans="1:5" ht="15" customHeight="1" x14ac:dyDescent="0.2">
      <c r="A21" s="96" t="s">
        <v>141</v>
      </c>
      <c r="B21" s="97" t="s">
        <v>142</v>
      </c>
      <c r="C21" s="98">
        <v>97267.01</v>
      </c>
      <c r="D21" s="98">
        <v>0</v>
      </c>
      <c r="E21" s="106">
        <f t="shared" si="0"/>
        <v>97267.01</v>
      </c>
    </row>
    <row r="22" spans="1:5" ht="15" customHeight="1" x14ac:dyDescent="0.2">
      <c r="A22" s="96" t="s">
        <v>143</v>
      </c>
      <c r="B22" s="97">
        <v>8115</v>
      </c>
      <c r="C22" s="98">
        <v>57995.23000000001</v>
      </c>
      <c r="D22" s="98">
        <v>2000</v>
      </c>
      <c r="E22" s="106">
        <f>SUM(C22:D22)</f>
        <v>59995.23000000001</v>
      </c>
    </row>
    <row r="23" spans="1:5" ht="15" customHeight="1" x14ac:dyDescent="0.2">
      <c r="A23" s="96" t="s">
        <v>144</v>
      </c>
      <c r="B23" s="97">
        <v>8123</v>
      </c>
      <c r="C23" s="98">
        <v>0</v>
      </c>
      <c r="D23" s="98">
        <v>0</v>
      </c>
      <c r="E23" s="106">
        <f>C23+D23</f>
        <v>0</v>
      </c>
    </row>
    <row r="24" spans="1:5" ht="15" customHeight="1" thickBot="1" x14ac:dyDescent="0.25">
      <c r="A24" s="108" t="s">
        <v>145</v>
      </c>
      <c r="B24" s="109">
        <v>-8124</v>
      </c>
      <c r="C24" s="110">
        <v>-96875</v>
      </c>
      <c r="D24" s="110">
        <v>0</v>
      </c>
      <c r="E24" s="111">
        <f>C24+D24</f>
        <v>-96875</v>
      </c>
    </row>
    <row r="25" spans="1:5" ht="15" customHeight="1" thickBot="1" x14ac:dyDescent="0.25">
      <c r="A25" s="112" t="s">
        <v>146</v>
      </c>
      <c r="B25" s="113"/>
      <c r="C25" s="114">
        <f>C3+C7+C20</f>
        <v>3052486.1000000006</v>
      </c>
      <c r="D25" s="114">
        <f>D19+D20</f>
        <v>2000</v>
      </c>
      <c r="E25" s="115">
        <f t="shared" si="0"/>
        <v>3054486.1000000006</v>
      </c>
    </row>
    <row r="26" spans="1:5" ht="13.5" thickBot="1" x14ac:dyDescent="0.25">
      <c r="A26" s="86" t="s">
        <v>147</v>
      </c>
      <c r="B26" s="86"/>
      <c r="C26" s="116"/>
      <c r="D26" s="116"/>
      <c r="E26" s="117" t="s">
        <v>92</v>
      </c>
    </row>
    <row r="27" spans="1:5" ht="24.75" thickBot="1" x14ac:dyDescent="0.25">
      <c r="A27" s="89" t="s">
        <v>148</v>
      </c>
      <c r="B27" s="90" t="s">
        <v>3</v>
      </c>
      <c r="C27" s="91" t="s">
        <v>113</v>
      </c>
      <c r="D27" s="91" t="s">
        <v>107</v>
      </c>
      <c r="E27" s="91" t="s">
        <v>114</v>
      </c>
    </row>
    <row r="28" spans="1:5" ht="15" customHeight="1" x14ac:dyDescent="0.2">
      <c r="A28" s="118" t="s">
        <v>149</v>
      </c>
      <c r="B28" s="119" t="s">
        <v>150</v>
      </c>
      <c r="C28" s="102">
        <v>28361.82</v>
      </c>
      <c r="D28" s="102">
        <v>0</v>
      </c>
      <c r="E28" s="120">
        <f>C28+D28</f>
        <v>28361.82</v>
      </c>
    </row>
    <row r="29" spans="1:5" ht="15" customHeight="1" x14ac:dyDescent="0.2">
      <c r="A29" s="121" t="s">
        <v>151</v>
      </c>
      <c r="B29" s="97" t="s">
        <v>150</v>
      </c>
      <c r="C29" s="98">
        <v>255021.85</v>
      </c>
      <c r="D29" s="102">
        <v>0</v>
      </c>
      <c r="E29" s="120">
        <f t="shared" ref="E29:E44" si="1">C29+D29</f>
        <v>255021.85</v>
      </c>
    </row>
    <row r="30" spans="1:5" ht="15" customHeight="1" x14ac:dyDescent="0.2">
      <c r="A30" s="121" t="s">
        <v>152</v>
      </c>
      <c r="B30" s="97" t="s">
        <v>153</v>
      </c>
      <c r="C30" s="98">
        <v>17207</v>
      </c>
      <c r="D30" s="102">
        <v>0</v>
      </c>
      <c r="E30" s="120">
        <f>SUM(C30:D30)</f>
        <v>17207</v>
      </c>
    </row>
    <row r="31" spans="1:5" ht="15" customHeight="1" x14ac:dyDescent="0.2">
      <c r="A31" s="121" t="s">
        <v>154</v>
      </c>
      <c r="B31" s="97" t="s">
        <v>150</v>
      </c>
      <c r="C31" s="98">
        <v>907840</v>
      </c>
      <c r="D31" s="102">
        <v>0</v>
      </c>
      <c r="E31" s="120">
        <f t="shared" si="1"/>
        <v>907840</v>
      </c>
    </row>
    <row r="32" spans="1:5" ht="15" customHeight="1" x14ac:dyDescent="0.2">
      <c r="A32" s="121" t="s">
        <v>155</v>
      </c>
      <c r="B32" s="97" t="s">
        <v>150</v>
      </c>
      <c r="C32" s="98">
        <v>656877.57999999996</v>
      </c>
      <c r="D32" s="102">
        <v>0</v>
      </c>
      <c r="E32" s="120">
        <f t="shared" si="1"/>
        <v>656877.57999999996</v>
      </c>
    </row>
    <row r="33" spans="1:5" ht="15" customHeight="1" x14ac:dyDescent="0.2">
      <c r="A33" s="121" t="s">
        <v>156</v>
      </c>
      <c r="B33" s="97" t="s">
        <v>150</v>
      </c>
      <c r="C33" s="98">
        <v>38580</v>
      </c>
      <c r="D33" s="102">
        <v>0</v>
      </c>
      <c r="E33" s="120">
        <f>C33+D33</f>
        <v>38580</v>
      </c>
    </row>
    <row r="34" spans="1:5" ht="15" customHeight="1" x14ac:dyDescent="0.2">
      <c r="A34" s="121" t="s">
        <v>157</v>
      </c>
      <c r="B34" s="97" t="s">
        <v>153</v>
      </c>
      <c r="C34" s="98">
        <v>435769.91000000003</v>
      </c>
      <c r="D34" s="102">
        <v>2000</v>
      </c>
      <c r="E34" s="120">
        <f t="shared" si="1"/>
        <v>437769.91000000003</v>
      </c>
    </row>
    <row r="35" spans="1:5" ht="15" customHeight="1" x14ac:dyDescent="0.2">
      <c r="A35" s="121" t="s">
        <v>158</v>
      </c>
      <c r="B35" s="97" t="s">
        <v>150</v>
      </c>
      <c r="C35" s="98">
        <v>24600</v>
      </c>
      <c r="D35" s="102">
        <v>0</v>
      </c>
      <c r="E35" s="120">
        <f t="shared" si="1"/>
        <v>24600</v>
      </c>
    </row>
    <row r="36" spans="1:5" ht="15" customHeight="1" x14ac:dyDescent="0.2">
      <c r="A36" s="121" t="s">
        <v>159</v>
      </c>
      <c r="B36" s="97" t="s">
        <v>160</v>
      </c>
      <c r="C36" s="98">
        <v>260850.83000000002</v>
      </c>
      <c r="D36" s="102">
        <v>0</v>
      </c>
      <c r="E36" s="120">
        <f t="shared" si="1"/>
        <v>260850.83000000002</v>
      </c>
    </row>
    <row r="37" spans="1:5" ht="15" customHeight="1" x14ac:dyDescent="0.2">
      <c r="A37" s="121" t="s">
        <v>161</v>
      </c>
      <c r="B37" s="97" t="s">
        <v>160</v>
      </c>
      <c r="C37" s="98">
        <v>0</v>
      </c>
      <c r="D37" s="102">
        <v>0</v>
      </c>
      <c r="E37" s="120">
        <f t="shared" si="1"/>
        <v>0</v>
      </c>
    </row>
    <row r="38" spans="1:5" ht="15" customHeight="1" x14ac:dyDescent="0.2">
      <c r="A38" s="121" t="s">
        <v>162</v>
      </c>
      <c r="B38" s="97" t="s">
        <v>153</v>
      </c>
      <c r="C38" s="98">
        <v>212094.1</v>
      </c>
      <c r="D38" s="102">
        <v>0</v>
      </c>
      <c r="E38" s="120">
        <f t="shared" si="1"/>
        <v>212094.1</v>
      </c>
    </row>
    <row r="39" spans="1:5" ht="15" customHeight="1" x14ac:dyDescent="0.2">
      <c r="A39" s="121" t="s">
        <v>163</v>
      </c>
      <c r="B39" s="97" t="s">
        <v>153</v>
      </c>
      <c r="C39" s="98">
        <v>20000</v>
      </c>
      <c r="D39" s="102">
        <v>0</v>
      </c>
      <c r="E39" s="120">
        <f t="shared" si="1"/>
        <v>20000</v>
      </c>
    </row>
    <row r="40" spans="1:5" ht="15" customHeight="1" x14ac:dyDescent="0.2">
      <c r="A40" s="121" t="s">
        <v>164</v>
      </c>
      <c r="B40" s="97" t="s">
        <v>150</v>
      </c>
      <c r="C40" s="98">
        <v>4016</v>
      </c>
      <c r="D40" s="102">
        <v>0</v>
      </c>
      <c r="E40" s="120">
        <f t="shared" si="1"/>
        <v>4016</v>
      </c>
    </row>
    <row r="41" spans="1:5" ht="15" customHeight="1" x14ac:dyDescent="0.2">
      <c r="A41" s="121" t="s">
        <v>165</v>
      </c>
      <c r="B41" s="97" t="s">
        <v>153</v>
      </c>
      <c r="C41" s="98">
        <v>96778.28</v>
      </c>
      <c r="D41" s="102">
        <v>0</v>
      </c>
      <c r="E41" s="120">
        <f>C41+D41</f>
        <v>96778.28</v>
      </c>
    </row>
    <row r="42" spans="1:5" ht="15" customHeight="1" x14ac:dyDescent="0.2">
      <c r="A42" s="121" t="s">
        <v>166</v>
      </c>
      <c r="B42" s="97" t="s">
        <v>153</v>
      </c>
      <c r="C42" s="98">
        <v>5000</v>
      </c>
      <c r="D42" s="102">
        <v>0</v>
      </c>
      <c r="E42" s="120">
        <f t="shared" si="1"/>
        <v>5000</v>
      </c>
    </row>
    <row r="43" spans="1:5" ht="15" customHeight="1" x14ac:dyDescent="0.2">
      <c r="A43" s="121" t="s">
        <v>167</v>
      </c>
      <c r="B43" s="97" t="s">
        <v>153</v>
      </c>
      <c r="C43" s="98">
        <v>84728.29</v>
      </c>
      <c r="D43" s="102">
        <v>0</v>
      </c>
      <c r="E43" s="120">
        <f t="shared" si="1"/>
        <v>84728.29</v>
      </c>
    </row>
    <row r="44" spans="1:5" ht="15" customHeight="1" thickBot="1" x14ac:dyDescent="0.25">
      <c r="A44" s="121" t="s">
        <v>168</v>
      </c>
      <c r="B44" s="97" t="s">
        <v>153</v>
      </c>
      <c r="C44" s="98">
        <v>4760.4400000000005</v>
      </c>
      <c r="D44" s="102">
        <v>0</v>
      </c>
      <c r="E44" s="120">
        <f t="shared" si="1"/>
        <v>4760.4400000000005</v>
      </c>
    </row>
    <row r="45" spans="1:5" ht="15" customHeight="1" thickBot="1" x14ac:dyDescent="0.25">
      <c r="A45" s="122" t="s">
        <v>169</v>
      </c>
      <c r="B45" s="113"/>
      <c r="C45" s="114">
        <f>C28+C29+C31+C32+C33+C34+C35+C36+C37+C38+C39+C40+C41+C42+C43+C44+C30</f>
        <v>3052486.1</v>
      </c>
      <c r="D45" s="114">
        <f>SUM(D28:D44)</f>
        <v>2000</v>
      </c>
      <c r="E45" s="115">
        <f>SUM(E28:E44)</f>
        <v>3054486.1</v>
      </c>
    </row>
    <row r="46" spans="1:5" x14ac:dyDescent="0.2">
      <c r="C46" s="101"/>
      <c r="E46" s="10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8"/>
  <sheetViews>
    <sheetView workbookViewId="0">
      <selection activeCell="O13" sqref="O13"/>
    </sheetView>
  </sheetViews>
  <sheetFormatPr defaultRowHeight="12.75" x14ac:dyDescent="0.2"/>
  <cols>
    <col min="1" max="1" width="2.7109375" customWidth="1"/>
    <col min="2" max="2" width="6.85546875" customWidth="1"/>
    <col min="3" max="3" width="4.42578125" customWidth="1"/>
    <col min="4" max="4" width="5" customWidth="1"/>
    <col min="5" max="5" width="4.28515625" customWidth="1"/>
    <col min="6" max="6" width="50.42578125" customWidth="1"/>
    <col min="7" max="7" width="8.28515625" customWidth="1"/>
  </cols>
  <sheetData>
    <row r="3" spans="1:9" ht="18" x14ac:dyDescent="0.25">
      <c r="A3" s="77" t="s">
        <v>108</v>
      </c>
      <c r="B3" s="77"/>
      <c r="C3" s="77"/>
      <c r="D3" s="77"/>
      <c r="E3" s="77"/>
      <c r="F3" s="77"/>
      <c r="G3" s="77"/>
      <c r="H3" s="77"/>
      <c r="I3" s="77"/>
    </row>
    <row r="4" spans="1:9" x14ac:dyDescent="0.2">
      <c r="A4" s="1"/>
      <c r="B4" s="1"/>
      <c r="C4" s="1"/>
      <c r="D4" s="1"/>
      <c r="E4" s="1"/>
      <c r="F4" s="1"/>
      <c r="G4" s="1"/>
      <c r="H4" s="2"/>
      <c r="I4" s="2"/>
    </row>
    <row r="5" spans="1:9" ht="15.75" x14ac:dyDescent="0.25">
      <c r="A5" s="78" t="s">
        <v>0</v>
      </c>
      <c r="B5" s="78"/>
      <c r="C5" s="78"/>
      <c r="D5" s="78"/>
      <c r="E5" s="78"/>
      <c r="F5" s="78"/>
      <c r="G5" s="78"/>
      <c r="H5" s="78"/>
      <c r="I5" s="78"/>
    </row>
    <row r="6" spans="1:9" x14ac:dyDescent="0.2">
      <c r="A6" s="1"/>
      <c r="B6" s="1"/>
      <c r="C6" s="1"/>
      <c r="D6" s="1"/>
      <c r="E6" s="1"/>
      <c r="F6" s="1"/>
      <c r="G6" s="1"/>
      <c r="H6" s="2"/>
      <c r="I6" s="2"/>
    </row>
    <row r="7" spans="1:9" ht="15.75" x14ac:dyDescent="0.25">
      <c r="A7" s="79" t="s">
        <v>109</v>
      </c>
      <c r="B7" s="79"/>
      <c r="C7" s="79"/>
      <c r="D7" s="79"/>
      <c r="E7" s="79"/>
      <c r="F7" s="79"/>
      <c r="G7" s="79"/>
      <c r="H7" s="79"/>
      <c r="I7" s="79"/>
    </row>
    <row r="9" spans="1:9" ht="13.5" thickBot="1" x14ac:dyDescent="0.25">
      <c r="I9" s="64" t="s">
        <v>92</v>
      </c>
    </row>
    <row r="10" spans="1:9" ht="25.5" customHeight="1" thickBot="1" x14ac:dyDescent="0.25">
      <c r="A10" s="3" t="s">
        <v>11</v>
      </c>
      <c r="B10" s="80" t="s">
        <v>1</v>
      </c>
      <c r="C10" s="81"/>
      <c r="D10" s="4" t="s">
        <v>2</v>
      </c>
      <c r="E10" s="5" t="s">
        <v>3</v>
      </c>
      <c r="F10" s="4" t="s">
        <v>12</v>
      </c>
      <c r="G10" s="6" t="s">
        <v>10</v>
      </c>
      <c r="H10" s="65" t="s">
        <v>107</v>
      </c>
      <c r="I10" s="7" t="s">
        <v>9</v>
      </c>
    </row>
    <row r="11" spans="1:9" ht="13.5" thickBot="1" x14ac:dyDescent="0.25">
      <c r="A11" s="8" t="s">
        <v>4</v>
      </c>
      <c r="B11" s="80" t="s">
        <v>5</v>
      </c>
      <c r="C11" s="81"/>
      <c r="D11" s="9" t="s">
        <v>5</v>
      </c>
      <c r="E11" s="9" t="s">
        <v>5</v>
      </c>
      <c r="F11" s="10" t="s">
        <v>13</v>
      </c>
      <c r="G11" s="76">
        <f>G12+G21+G26+G73+G76</f>
        <v>11900</v>
      </c>
      <c r="H11" s="76">
        <f>H12+H21+H26+H73+H76</f>
        <v>0</v>
      </c>
      <c r="I11" s="11">
        <f>G11+H11</f>
        <v>11900</v>
      </c>
    </row>
    <row r="12" spans="1:9" ht="13.5" thickBot="1" x14ac:dyDescent="0.25">
      <c r="A12" s="12" t="s">
        <v>4</v>
      </c>
      <c r="B12" s="82" t="s">
        <v>5</v>
      </c>
      <c r="C12" s="83"/>
      <c r="D12" s="13" t="s">
        <v>5</v>
      </c>
      <c r="E12" s="14" t="s">
        <v>5</v>
      </c>
      <c r="F12" s="15" t="s">
        <v>14</v>
      </c>
      <c r="G12" s="16">
        <f>G13+G15+G17+G19</f>
        <v>5800</v>
      </c>
      <c r="H12" s="16">
        <f>H13+H15+H17+H19</f>
        <v>0</v>
      </c>
      <c r="I12" s="17">
        <f>G12+H12</f>
        <v>5800</v>
      </c>
    </row>
    <row r="13" spans="1:9" x14ac:dyDescent="0.2">
      <c r="A13" s="18" t="s">
        <v>4</v>
      </c>
      <c r="B13" s="19" t="s">
        <v>15</v>
      </c>
      <c r="C13" s="20" t="s">
        <v>16</v>
      </c>
      <c r="D13" s="21" t="s">
        <v>5</v>
      </c>
      <c r="E13" s="22" t="s">
        <v>5</v>
      </c>
      <c r="F13" s="23" t="s">
        <v>17</v>
      </c>
      <c r="G13" s="24">
        <f>G14</f>
        <v>2140</v>
      </c>
      <c r="H13" s="25">
        <v>0</v>
      </c>
      <c r="I13" s="26">
        <f>G13+H13</f>
        <v>2140</v>
      </c>
    </row>
    <row r="14" spans="1:9" x14ac:dyDescent="0.2">
      <c r="A14" s="27"/>
      <c r="B14" s="28"/>
      <c r="C14" s="29"/>
      <c r="D14" s="30" t="s">
        <v>18</v>
      </c>
      <c r="E14" s="31">
        <v>5331</v>
      </c>
      <c r="F14" s="32" t="s">
        <v>19</v>
      </c>
      <c r="G14" s="33">
        <v>2140</v>
      </c>
      <c r="H14" s="34">
        <v>0</v>
      </c>
      <c r="I14" s="26">
        <f t="shared" ref="I14:I20" si="0">G14+H14</f>
        <v>2140</v>
      </c>
    </row>
    <row r="15" spans="1:9" x14ac:dyDescent="0.2">
      <c r="A15" s="35" t="s">
        <v>4</v>
      </c>
      <c r="B15" s="36" t="s">
        <v>20</v>
      </c>
      <c r="C15" s="37" t="s">
        <v>21</v>
      </c>
      <c r="D15" s="38" t="s">
        <v>5</v>
      </c>
      <c r="E15" s="39" t="s">
        <v>5</v>
      </c>
      <c r="F15" s="40" t="s">
        <v>22</v>
      </c>
      <c r="G15" s="41">
        <f>G16</f>
        <v>1020</v>
      </c>
      <c r="H15" s="42">
        <v>0</v>
      </c>
      <c r="I15" s="26">
        <f t="shared" si="0"/>
        <v>1020</v>
      </c>
    </row>
    <row r="16" spans="1:9" x14ac:dyDescent="0.2">
      <c r="A16" s="27"/>
      <c r="B16" s="28"/>
      <c r="C16" s="29"/>
      <c r="D16" s="30" t="s">
        <v>18</v>
      </c>
      <c r="E16" s="31">
        <v>5321</v>
      </c>
      <c r="F16" s="32" t="s">
        <v>8</v>
      </c>
      <c r="G16" s="33">
        <v>1020</v>
      </c>
      <c r="H16" s="34">
        <v>0</v>
      </c>
      <c r="I16" s="26">
        <f t="shared" si="0"/>
        <v>1020</v>
      </c>
    </row>
    <row r="17" spans="1:9" x14ac:dyDescent="0.2">
      <c r="A17" s="35" t="s">
        <v>4</v>
      </c>
      <c r="B17" s="36" t="s">
        <v>23</v>
      </c>
      <c r="C17" s="37" t="s">
        <v>24</v>
      </c>
      <c r="D17" s="38" t="s">
        <v>5</v>
      </c>
      <c r="E17" s="39" t="s">
        <v>5</v>
      </c>
      <c r="F17" s="40" t="s">
        <v>25</v>
      </c>
      <c r="G17" s="41">
        <f>G18</f>
        <v>1330</v>
      </c>
      <c r="H17" s="42">
        <v>0</v>
      </c>
      <c r="I17" s="26">
        <f t="shared" si="0"/>
        <v>1330</v>
      </c>
    </row>
    <row r="18" spans="1:9" x14ac:dyDescent="0.2">
      <c r="A18" s="27"/>
      <c r="B18" s="28"/>
      <c r="C18" s="29"/>
      <c r="D18" s="30" t="s">
        <v>18</v>
      </c>
      <c r="E18" s="31">
        <v>5321</v>
      </c>
      <c r="F18" s="32" t="s">
        <v>8</v>
      </c>
      <c r="G18" s="33">
        <v>1330</v>
      </c>
      <c r="H18" s="34">
        <v>0</v>
      </c>
      <c r="I18" s="26">
        <f t="shared" si="0"/>
        <v>1330</v>
      </c>
    </row>
    <row r="19" spans="1:9" x14ac:dyDescent="0.2">
      <c r="A19" s="18" t="s">
        <v>4</v>
      </c>
      <c r="B19" s="19" t="s">
        <v>26</v>
      </c>
      <c r="C19" s="20" t="s">
        <v>27</v>
      </c>
      <c r="D19" s="21" t="s">
        <v>5</v>
      </c>
      <c r="E19" s="22" t="s">
        <v>5</v>
      </c>
      <c r="F19" s="23" t="s">
        <v>28</v>
      </c>
      <c r="G19" s="24">
        <f>G20</f>
        <v>1310</v>
      </c>
      <c r="H19" s="25">
        <v>0</v>
      </c>
      <c r="I19" s="26">
        <f t="shared" si="0"/>
        <v>1310</v>
      </c>
    </row>
    <row r="20" spans="1:9" ht="13.5" thickBot="1" x14ac:dyDescent="0.25">
      <c r="A20" s="43"/>
      <c r="B20" s="44"/>
      <c r="C20" s="45"/>
      <c r="D20" s="46" t="s">
        <v>18</v>
      </c>
      <c r="E20" s="47">
        <v>5321</v>
      </c>
      <c r="F20" s="48" t="s">
        <v>8</v>
      </c>
      <c r="G20" s="49">
        <v>1310</v>
      </c>
      <c r="H20" s="50">
        <v>0</v>
      </c>
      <c r="I20" s="26">
        <f t="shared" si="0"/>
        <v>1310</v>
      </c>
    </row>
    <row r="21" spans="1:9" ht="13.5" thickBot="1" x14ac:dyDescent="0.25">
      <c r="A21" s="51" t="s">
        <v>4</v>
      </c>
      <c r="B21" s="52" t="s">
        <v>5</v>
      </c>
      <c r="C21" s="53" t="s">
        <v>5</v>
      </c>
      <c r="D21" s="54" t="s">
        <v>5</v>
      </c>
      <c r="E21" s="55" t="s">
        <v>5</v>
      </c>
      <c r="F21" s="56" t="s">
        <v>29</v>
      </c>
      <c r="G21" s="57">
        <f>G22+G24</f>
        <v>1700</v>
      </c>
      <c r="H21" s="57">
        <f>H22+H24</f>
        <v>0</v>
      </c>
      <c r="I21" s="59">
        <f>G21+H21</f>
        <v>1700</v>
      </c>
    </row>
    <row r="22" spans="1:9" x14ac:dyDescent="0.2">
      <c r="A22" s="18" t="s">
        <v>4</v>
      </c>
      <c r="B22" s="19" t="s">
        <v>30</v>
      </c>
      <c r="C22" s="20" t="s">
        <v>31</v>
      </c>
      <c r="D22" s="21" t="s">
        <v>5</v>
      </c>
      <c r="E22" s="22" t="s">
        <v>5</v>
      </c>
      <c r="F22" s="23" t="s">
        <v>32</v>
      </c>
      <c r="G22" s="24">
        <f>G23</f>
        <v>1200</v>
      </c>
      <c r="H22" s="25">
        <v>0</v>
      </c>
      <c r="I22" s="26">
        <f>G22+H22</f>
        <v>1200</v>
      </c>
    </row>
    <row r="23" spans="1:9" x14ac:dyDescent="0.2">
      <c r="A23" s="27"/>
      <c r="B23" s="28"/>
      <c r="C23" s="29"/>
      <c r="D23" s="30" t="s">
        <v>33</v>
      </c>
      <c r="E23" s="31">
        <v>5321</v>
      </c>
      <c r="F23" s="32" t="s">
        <v>8</v>
      </c>
      <c r="G23" s="33">
        <v>1200</v>
      </c>
      <c r="H23" s="25">
        <v>0</v>
      </c>
      <c r="I23" s="26">
        <f t="shared" ref="I23:I25" si="1">G23+H23</f>
        <v>1200</v>
      </c>
    </row>
    <row r="24" spans="1:9" x14ac:dyDescent="0.2">
      <c r="A24" s="35" t="s">
        <v>4</v>
      </c>
      <c r="B24" s="36" t="s">
        <v>34</v>
      </c>
      <c r="C24" s="37" t="s">
        <v>35</v>
      </c>
      <c r="D24" s="38" t="s">
        <v>5</v>
      </c>
      <c r="E24" s="39" t="s">
        <v>5</v>
      </c>
      <c r="F24" s="40" t="s">
        <v>36</v>
      </c>
      <c r="G24" s="41">
        <f>G25</f>
        <v>500</v>
      </c>
      <c r="H24" s="25">
        <v>0</v>
      </c>
      <c r="I24" s="26">
        <f t="shared" si="1"/>
        <v>500</v>
      </c>
    </row>
    <row r="25" spans="1:9" ht="13.5" thickBot="1" x14ac:dyDescent="0.25">
      <c r="A25" s="43"/>
      <c r="B25" s="44"/>
      <c r="C25" s="45"/>
      <c r="D25" s="46" t="s">
        <v>33</v>
      </c>
      <c r="E25" s="47">
        <v>5321</v>
      </c>
      <c r="F25" s="48" t="s">
        <v>8</v>
      </c>
      <c r="G25" s="49">
        <v>500</v>
      </c>
      <c r="H25" s="25">
        <v>0</v>
      </c>
      <c r="I25" s="26">
        <f t="shared" si="1"/>
        <v>500</v>
      </c>
    </row>
    <row r="26" spans="1:9" ht="13.5" thickBot="1" x14ac:dyDescent="0.25">
      <c r="A26" s="12" t="s">
        <v>4</v>
      </c>
      <c r="B26" s="60" t="s">
        <v>5</v>
      </c>
      <c r="C26" s="61" t="s">
        <v>5</v>
      </c>
      <c r="D26" s="13" t="s">
        <v>5</v>
      </c>
      <c r="E26" s="14" t="s">
        <v>5</v>
      </c>
      <c r="F26" s="15" t="s">
        <v>37</v>
      </c>
      <c r="G26" s="16">
        <f>G27+G29+G31+G33+G35+G37+G39+G41+G43+G45+G47+G49+G51+G53+G55+G57+G59+G61+G65+G67+G69+G71</f>
        <v>4000</v>
      </c>
      <c r="H26" s="16">
        <f>H27+H29+H31+H33+H35+H37+H39+H41+H43+H45+H47+H49+H51+H53+H55+H57+H59+H61+H65+H67+H69+H71</f>
        <v>0</v>
      </c>
      <c r="I26" s="17">
        <f>G26+H26</f>
        <v>4000</v>
      </c>
    </row>
    <row r="27" spans="1:9" x14ac:dyDescent="0.2">
      <c r="A27" s="35" t="s">
        <v>4</v>
      </c>
      <c r="B27" s="36" t="s">
        <v>38</v>
      </c>
      <c r="C27" s="37" t="s">
        <v>6</v>
      </c>
      <c r="D27" s="38" t="s">
        <v>5</v>
      </c>
      <c r="E27" s="39" t="s">
        <v>5</v>
      </c>
      <c r="F27" s="62" t="s">
        <v>93</v>
      </c>
      <c r="G27" s="41">
        <v>400</v>
      </c>
      <c r="H27" s="25">
        <v>0</v>
      </c>
      <c r="I27" s="26">
        <f>G27+H27</f>
        <v>400</v>
      </c>
    </row>
    <row r="28" spans="1:9" x14ac:dyDescent="0.2">
      <c r="A28" s="27"/>
      <c r="B28" s="28"/>
      <c r="C28" s="29"/>
      <c r="D28" s="30" t="s">
        <v>39</v>
      </c>
      <c r="E28" s="31">
        <v>5229</v>
      </c>
      <c r="F28" s="32" t="s">
        <v>40</v>
      </c>
      <c r="G28" s="33">
        <v>400</v>
      </c>
      <c r="H28" s="34">
        <v>0</v>
      </c>
      <c r="I28" s="26">
        <f t="shared" ref="I28:I62" si="2">G28+H28</f>
        <v>400</v>
      </c>
    </row>
    <row r="29" spans="1:9" x14ac:dyDescent="0.2">
      <c r="A29" s="35" t="s">
        <v>4</v>
      </c>
      <c r="B29" s="36" t="s">
        <v>41</v>
      </c>
      <c r="C29" s="37" t="s">
        <v>6</v>
      </c>
      <c r="D29" s="38" t="s">
        <v>5</v>
      </c>
      <c r="E29" s="39" t="s">
        <v>5</v>
      </c>
      <c r="F29" s="62" t="s">
        <v>97</v>
      </c>
      <c r="G29" s="41">
        <v>400</v>
      </c>
      <c r="H29" s="34">
        <v>0</v>
      </c>
      <c r="I29" s="26">
        <f t="shared" si="2"/>
        <v>400</v>
      </c>
    </row>
    <row r="30" spans="1:9" x14ac:dyDescent="0.2">
      <c r="A30" s="27"/>
      <c r="B30" s="28"/>
      <c r="C30" s="29"/>
      <c r="D30" s="30" t="s">
        <v>42</v>
      </c>
      <c r="E30" s="31">
        <v>5229</v>
      </c>
      <c r="F30" s="32" t="s">
        <v>40</v>
      </c>
      <c r="G30" s="33">
        <v>400</v>
      </c>
      <c r="H30" s="34">
        <v>0</v>
      </c>
      <c r="I30" s="26">
        <f t="shared" si="2"/>
        <v>400</v>
      </c>
    </row>
    <row r="31" spans="1:9" x14ac:dyDescent="0.2">
      <c r="A31" s="35" t="s">
        <v>4</v>
      </c>
      <c r="B31" s="36" t="s">
        <v>43</v>
      </c>
      <c r="C31" s="37" t="s">
        <v>6</v>
      </c>
      <c r="D31" s="38" t="s">
        <v>5</v>
      </c>
      <c r="E31" s="39" t="s">
        <v>5</v>
      </c>
      <c r="F31" s="62" t="s">
        <v>94</v>
      </c>
      <c r="G31" s="41">
        <v>400</v>
      </c>
      <c r="H31" s="34">
        <v>0</v>
      </c>
      <c r="I31" s="26">
        <f t="shared" si="2"/>
        <v>400</v>
      </c>
    </row>
    <row r="32" spans="1:9" x14ac:dyDescent="0.2">
      <c r="A32" s="27"/>
      <c r="B32" s="28"/>
      <c r="C32" s="29"/>
      <c r="D32" s="30" t="s">
        <v>39</v>
      </c>
      <c r="E32" s="31">
        <v>5229</v>
      </c>
      <c r="F32" s="32" t="s">
        <v>40</v>
      </c>
      <c r="G32" s="33">
        <v>400</v>
      </c>
      <c r="H32" s="34">
        <v>0</v>
      </c>
      <c r="I32" s="26">
        <f t="shared" si="2"/>
        <v>400</v>
      </c>
    </row>
    <row r="33" spans="1:9" x14ac:dyDescent="0.2">
      <c r="A33" s="35" t="s">
        <v>4</v>
      </c>
      <c r="B33" s="36" t="s">
        <v>44</v>
      </c>
      <c r="C33" s="37" t="s">
        <v>6</v>
      </c>
      <c r="D33" s="38" t="s">
        <v>5</v>
      </c>
      <c r="E33" s="39" t="s">
        <v>5</v>
      </c>
      <c r="F33" s="62" t="s">
        <v>95</v>
      </c>
      <c r="G33" s="41">
        <v>250</v>
      </c>
      <c r="H33" s="34">
        <v>0</v>
      </c>
      <c r="I33" s="26">
        <f t="shared" si="2"/>
        <v>250</v>
      </c>
    </row>
    <row r="34" spans="1:9" x14ac:dyDescent="0.2">
      <c r="A34" s="27"/>
      <c r="B34" s="84" t="s">
        <v>45</v>
      </c>
      <c r="C34" s="85"/>
      <c r="D34" s="30" t="s">
        <v>39</v>
      </c>
      <c r="E34" s="31">
        <v>5329</v>
      </c>
      <c r="F34" s="32" t="s">
        <v>40</v>
      </c>
      <c r="G34" s="33">
        <v>250</v>
      </c>
      <c r="H34" s="34">
        <v>0</v>
      </c>
      <c r="I34" s="26">
        <f t="shared" si="2"/>
        <v>250</v>
      </c>
    </row>
    <row r="35" spans="1:9" x14ac:dyDescent="0.2">
      <c r="A35" s="35" t="s">
        <v>4</v>
      </c>
      <c r="B35" s="36" t="s">
        <v>46</v>
      </c>
      <c r="C35" s="37" t="s">
        <v>6</v>
      </c>
      <c r="D35" s="38" t="s">
        <v>5</v>
      </c>
      <c r="E35" s="39" t="s">
        <v>5</v>
      </c>
      <c r="F35" s="62" t="s">
        <v>96</v>
      </c>
      <c r="G35" s="41">
        <v>50</v>
      </c>
      <c r="H35" s="34">
        <v>0</v>
      </c>
      <c r="I35" s="26">
        <f t="shared" si="2"/>
        <v>50</v>
      </c>
    </row>
    <row r="36" spans="1:9" x14ac:dyDescent="0.2">
      <c r="A36" s="27"/>
      <c r="B36" s="28"/>
      <c r="C36" s="29"/>
      <c r="D36" s="30" t="s">
        <v>39</v>
      </c>
      <c r="E36" s="31">
        <v>5229</v>
      </c>
      <c r="F36" s="32" t="s">
        <v>40</v>
      </c>
      <c r="G36" s="33">
        <v>50</v>
      </c>
      <c r="H36" s="34">
        <v>0</v>
      </c>
      <c r="I36" s="26">
        <f t="shared" si="2"/>
        <v>50</v>
      </c>
    </row>
    <row r="37" spans="1:9" x14ac:dyDescent="0.2">
      <c r="A37" s="35" t="s">
        <v>4</v>
      </c>
      <c r="B37" s="36" t="s">
        <v>47</v>
      </c>
      <c r="C37" s="37" t="s">
        <v>6</v>
      </c>
      <c r="D37" s="38" t="s">
        <v>5</v>
      </c>
      <c r="E37" s="39" t="s">
        <v>5</v>
      </c>
      <c r="F37" s="62" t="s">
        <v>48</v>
      </c>
      <c r="G37" s="41">
        <v>350</v>
      </c>
      <c r="H37" s="34">
        <v>0</v>
      </c>
      <c r="I37" s="26">
        <f t="shared" si="2"/>
        <v>350</v>
      </c>
    </row>
    <row r="38" spans="1:9" x14ac:dyDescent="0.2">
      <c r="A38" s="27"/>
      <c r="B38" s="28"/>
      <c r="C38" s="29"/>
      <c r="D38" s="30" t="s">
        <v>39</v>
      </c>
      <c r="E38" s="31">
        <v>5222</v>
      </c>
      <c r="F38" s="32" t="s">
        <v>7</v>
      </c>
      <c r="G38" s="33">
        <v>350</v>
      </c>
      <c r="H38" s="34">
        <v>0</v>
      </c>
      <c r="I38" s="26">
        <f t="shared" si="2"/>
        <v>350</v>
      </c>
    </row>
    <row r="39" spans="1:9" x14ac:dyDescent="0.2">
      <c r="A39" s="35" t="s">
        <v>4</v>
      </c>
      <c r="B39" s="36" t="s">
        <v>49</v>
      </c>
      <c r="C39" s="37" t="s">
        <v>6</v>
      </c>
      <c r="D39" s="38" t="s">
        <v>5</v>
      </c>
      <c r="E39" s="39" t="s">
        <v>5</v>
      </c>
      <c r="F39" s="62" t="s">
        <v>102</v>
      </c>
      <c r="G39" s="41">
        <v>50</v>
      </c>
      <c r="H39" s="34">
        <v>0</v>
      </c>
      <c r="I39" s="26">
        <f t="shared" si="2"/>
        <v>50</v>
      </c>
    </row>
    <row r="40" spans="1:9" x14ac:dyDescent="0.2">
      <c r="A40" s="27"/>
      <c r="B40" s="28"/>
      <c r="C40" s="29"/>
      <c r="D40" s="30" t="s">
        <v>39</v>
      </c>
      <c r="E40" s="31">
        <v>5213</v>
      </c>
      <c r="F40" s="32" t="s">
        <v>50</v>
      </c>
      <c r="G40" s="33">
        <v>50</v>
      </c>
      <c r="H40" s="34">
        <v>0</v>
      </c>
      <c r="I40" s="26">
        <f t="shared" si="2"/>
        <v>50</v>
      </c>
    </row>
    <row r="41" spans="1:9" ht="22.5" x14ac:dyDescent="0.2">
      <c r="A41" s="35" t="s">
        <v>4</v>
      </c>
      <c r="B41" s="36" t="s">
        <v>51</v>
      </c>
      <c r="C41" s="37" t="s">
        <v>6</v>
      </c>
      <c r="D41" s="38" t="s">
        <v>5</v>
      </c>
      <c r="E41" s="39" t="s">
        <v>5</v>
      </c>
      <c r="F41" s="62" t="s">
        <v>98</v>
      </c>
      <c r="G41" s="41">
        <v>500</v>
      </c>
      <c r="H41" s="34">
        <v>0</v>
      </c>
      <c r="I41" s="26">
        <f t="shared" si="2"/>
        <v>500</v>
      </c>
    </row>
    <row r="42" spans="1:9" x14ac:dyDescent="0.2">
      <c r="A42" s="27"/>
      <c r="B42" s="28"/>
      <c r="C42" s="29"/>
      <c r="D42" s="30" t="s">
        <v>52</v>
      </c>
      <c r="E42" s="31">
        <v>5901</v>
      </c>
      <c r="F42" s="32" t="s">
        <v>53</v>
      </c>
      <c r="G42" s="33">
        <v>500</v>
      </c>
      <c r="H42" s="34">
        <v>0</v>
      </c>
      <c r="I42" s="26">
        <f t="shared" si="2"/>
        <v>500</v>
      </c>
    </row>
    <row r="43" spans="1:9" x14ac:dyDescent="0.2">
      <c r="A43" s="35" t="s">
        <v>4</v>
      </c>
      <c r="B43" s="36" t="s">
        <v>54</v>
      </c>
      <c r="C43" s="37" t="s">
        <v>6</v>
      </c>
      <c r="D43" s="38" t="s">
        <v>5</v>
      </c>
      <c r="E43" s="39" t="s">
        <v>5</v>
      </c>
      <c r="F43" s="62" t="s">
        <v>105</v>
      </c>
      <c r="G43" s="41">
        <v>450</v>
      </c>
      <c r="H43" s="34">
        <v>0</v>
      </c>
      <c r="I43" s="26">
        <f t="shared" si="2"/>
        <v>450</v>
      </c>
    </row>
    <row r="44" spans="1:9" x14ac:dyDescent="0.2">
      <c r="A44" s="27"/>
      <c r="B44" s="28"/>
      <c r="C44" s="29"/>
      <c r="D44" s="30" t="s">
        <v>55</v>
      </c>
      <c r="E44" s="31">
        <v>5222</v>
      </c>
      <c r="F44" s="32" t="s">
        <v>7</v>
      </c>
      <c r="G44" s="33">
        <v>450</v>
      </c>
      <c r="H44" s="34">
        <v>0</v>
      </c>
      <c r="I44" s="26">
        <f t="shared" si="2"/>
        <v>450</v>
      </c>
    </row>
    <row r="45" spans="1:9" x14ac:dyDescent="0.2">
      <c r="A45" s="35" t="s">
        <v>4</v>
      </c>
      <c r="B45" s="36" t="s">
        <v>56</v>
      </c>
      <c r="C45" s="37" t="s">
        <v>6</v>
      </c>
      <c r="D45" s="38" t="s">
        <v>5</v>
      </c>
      <c r="E45" s="39" t="s">
        <v>5</v>
      </c>
      <c r="F45" s="62" t="s">
        <v>57</v>
      </c>
      <c r="G45" s="41">
        <v>100</v>
      </c>
      <c r="H45" s="34">
        <v>0</v>
      </c>
      <c r="I45" s="26">
        <f t="shared" si="2"/>
        <v>100</v>
      </c>
    </row>
    <row r="46" spans="1:9" x14ac:dyDescent="0.2">
      <c r="A46" s="27"/>
      <c r="B46" s="28"/>
      <c r="C46" s="29"/>
      <c r="D46" s="30" t="s">
        <v>55</v>
      </c>
      <c r="E46" s="31">
        <v>5222</v>
      </c>
      <c r="F46" s="32" t="s">
        <v>7</v>
      </c>
      <c r="G46" s="33">
        <v>100</v>
      </c>
      <c r="H46" s="34">
        <v>0</v>
      </c>
      <c r="I46" s="26">
        <f t="shared" si="2"/>
        <v>100</v>
      </c>
    </row>
    <row r="47" spans="1:9" x14ac:dyDescent="0.2">
      <c r="A47" s="35" t="s">
        <v>4</v>
      </c>
      <c r="B47" s="36" t="s">
        <v>58</v>
      </c>
      <c r="C47" s="37" t="s">
        <v>6</v>
      </c>
      <c r="D47" s="38" t="s">
        <v>5</v>
      </c>
      <c r="E47" s="39" t="s">
        <v>5</v>
      </c>
      <c r="F47" s="62" t="s">
        <v>59</v>
      </c>
      <c r="G47" s="41">
        <v>50</v>
      </c>
      <c r="H47" s="34">
        <v>0</v>
      </c>
      <c r="I47" s="26">
        <f t="shared" si="2"/>
        <v>50</v>
      </c>
    </row>
    <row r="48" spans="1:9" x14ac:dyDescent="0.2">
      <c r="A48" s="27"/>
      <c r="B48" s="28"/>
      <c r="C48" s="29"/>
      <c r="D48" s="30" t="s">
        <v>55</v>
      </c>
      <c r="E48" s="31">
        <v>5222</v>
      </c>
      <c r="F48" s="32" t="s">
        <v>7</v>
      </c>
      <c r="G48" s="33">
        <v>50</v>
      </c>
      <c r="H48" s="34">
        <v>0</v>
      </c>
      <c r="I48" s="26">
        <f t="shared" si="2"/>
        <v>50</v>
      </c>
    </row>
    <row r="49" spans="1:9" x14ac:dyDescent="0.2">
      <c r="A49" s="35" t="s">
        <v>4</v>
      </c>
      <c r="B49" s="36" t="s">
        <v>60</v>
      </c>
      <c r="C49" s="37" t="s">
        <v>6</v>
      </c>
      <c r="D49" s="38" t="s">
        <v>5</v>
      </c>
      <c r="E49" s="39" t="s">
        <v>5</v>
      </c>
      <c r="F49" s="62" t="s">
        <v>100</v>
      </c>
      <c r="G49" s="41">
        <v>50</v>
      </c>
      <c r="H49" s="34">
        <v>0</v>
      </c>
      <c r="I49" s="26">
        <f t="shared" si="2"/>
        <v>50</v>
      </c>
    </row>
    <row r="50" spans="1:9" x14ac:dyDescent="0.2">
      <c r="A50" s="27"/>
      <c r="B50" s="28"/>
      <c r="C50" s="29"/>
      <c r="D50" s="30" t="s">
        <v>39</v>
      </c>
      <c r="E50" s="31">
        <v>5229</v>
      </c>
      <c r="F50" s="32" t="s">
        <v>40</v>
      </c>
      <c r="G50" s="33">
        <v>50</v>
      </c>
      <c r="H50" s="34">
        <v>0</v>
      </c>
      <c r="I50" s="26">
        <f t="shared" si="2"/>
        <v>50</v>
      </c>
    </row>
    <row r="51" spans="1:9" x14ac:dyDescent="0.2">
      <c r="A51" s="35" t="s">
        <v>4</v>
      </c>
      <c r="B51" s="36" t="s">
        <v>61</v>
      </c>
      <c r="C51" s="37" t="s">
        <v>6</v>
      </c>
      <c r="D51" s="38" t="s">
        <v>5</v>
      </c>
      <c r="E51" s="39" t="s">
        <v>5</v>
      </c>
      <c r="F51" s="62" t="s">
        <v>62</v>
      </c>
      <c r="G51" s="41">
        <v>80</v>
      </c>
      <c r="H51" s="34">
        <v>0</v>
      </c>
      <c r="I51" s="26">
        <f t="shared" si="2"/>
        <v>80</v>
      </c>
    </row>
    <row r="52" spans="1:9" x14ac:dyDescent="0.2">
      <c r="A52" s="27"/>
      <c r="B52" s="28"/>
      <c r="C52" s="29"/>
      <c r="D52" s="30" t="s">
        <v>63</v>
      </c>
      <c r="E52" s="31">
        <v>5339</v>
      </c>
      <c r="F52" s="32" t="s">
        <v>64</v>
      </c>
      <c r="G52" s="33">
        <v>80</v>
      </c>
      <c r="H52" s="34">
        <v>0</v>
      </c>
      <c r="I52" s="26">
        <f t="shared" si="2"/>
        <v>80</v>
      </c>
    </row>
    <row r="53" spans="1:9" x14ac:dyDescent="0.2">
      <c r="A53" s="35" t="s">
        <v>4</v>
      </c>
      <c r="B53" s="36" t="s">
        <v>65</v>
      </c>
      <c r="C53" s="37" t="s">
        <v>6</v>
      </c>
      <c r="D53" s="38" t="s">
        <v>5</v>
      </c>
      <c r="E53" s="39" t="s">
        <v>5</v>
      </c>
      <c r="F53" s="62" t="s">
        <v>99</v>
      </c>
      <c r="G53" s="41">
        <v>50</v>
      </c>
      <c r="H53" s="34">
        <v>0</v>
      </c>
      <c r="I53" s="26">
        <f t="shared" si="2"/>
        <v>50</v>
      </c>
    </row>
    <row r="54" spans="1:9" x14ac:dyDescent="0.2">
      <c r="A54" s="27"/>
      <c r="B54" s="28"/>
      <c r="C54" s="29"/>
      <c r="D54" s="30" t="s">
        <v>55</v>
      </c>
      <c r="E54" s="31">
        <v>5213</v>
      </c>
      <c r="F54" s="32" t="s">
        <v>50</v>
      </c>
      <c r="G54" s="33">
        <v>50</v>
      </c>
      <c r="H54" s="34">
        <v>0</v>
      </c>
      <c r="I54" s="26">
        <f t="shared" si="2"/>
        <v>50</v>
      </c>
    </row>
    <row r="55" spans="1:9" x14ac:dyDescent="0.2">
      <c r="A55" s="35" t="s">
        <v>4</v>
      </c>
      <c r="B55" s="36" t="s">
        <v>66</v>
      </c>
      <c r="C55" s="37" t="s">
        <v>6</v>
      </c>
      <c r="D55" s="38" t="s">
        <v>5</v>
      </c>
      <c r="E55" s="39" t="s">
        <v>5</v>
      </c>
      <c r="F55" s="62" t="s">
        <v>67</v>
      </c>
      <c r="G55" s="41">
        <v>100</v>
      </c>
      <c r="H55" s="34">
        <v>0</v>
      </c>
      <c r="I55" s="26">
        <f t="shared" si="2"/>
        <v>100</v>
      </c>
    </row>
    <row r="56" spans="1:9" x14ac:dyDescent="0.2">
      <c r="A56" s="27"/>
      <c r="B56" s="28"/>
      <c r="C56" s="29"/>
      <c r="D56" s="30" t="s">
        <v>68</v>
      </c>
      <c r="E56" s="31">
        <v>5222</v>
      </c>
      <c r="F56" s="32" t="s">
        <v>7</v>
      </c>
      <c r="G56" s="33">
        <v>100</v>
      </c>
      <c r="H56" s="34">
        <v>0</v>
      </c>
      <c r="I56" s="26">
        <f t="shared" si="2"/>
        <v>100</v>
      </c>
    </row>
    <row r="57" spans="1:9" x14ac:dyDescent="0.2">
      <c r="A57" s="18" t="s">
        <v>4</v>
      </c>
      <c r="B57" s="19" t="s">
        <v>69</v>
      </c>
      <c r="C57" s="20" t="s">
        <v>6</v>
      </c>
      <c r="D57" s="21" t="s">
        <v>5</v>
      </c>
      <c r="E57" s="22" t="s">
        <v>5</v>
      </c>
      <c r="F57" s="63" t="s">
        <v>70</v>
      </c>
      <c r="G57" s="24">
        <v>100</v>
      </c>
      <c r="H57" s="34">
        <v>0</v>
      </c>
      <c r="I57" s="26">
        <f t="shared" si="2"/>
        <v>100</v>
      </c>
    </row>
    <row r="58" spans="1:9" x14ac:dyDescent="0.2">
      <c r="A58" s="27"/>
      <c r="B58" s="28"/>
      <c r="C58" s="29"/>
      <c r="D58" s="30" t="s">
        <v>55</v>
      </c>
      <c r="E58" s="31">
        <v>5212</v>
      </c>
      <c r="F58" s="32" t="s">
        <v>71</v>
      </c>
      <c r="G58" s="33">
        <v>100</v>
      </c>
      <c r="H58" s="34">
        <v>0</v>
      </c>
      <c r="I58" s="26">
        <f t="shared" si="2"/>
        <v>100</v>
      </c>
    </row>
    <row r="59" spans="1:9" x14ac:dyDescent="0.2">
      <c r="A59" s="18" t="s">
        <v>4</v>
      </c>
      <c r="B59" s="19" t="s">
        <v>72</v>
      </c>
      <c r="C59" s="20" t="s">
        <v>6</v>
      </c>
      <c r="D59" s="21" t="s">
        <v>5</v>
      </c>
      <c r="E59" s="22" t="s">
        <v>5</v>
      </c>
      <c r="F59" s="63" t="s">
        <v>73</v>
      </c>
      <c r="G59" s="24">
        <v>200</v>
      </c>
      <c r="H59" s="34">
        <v>0</v>
      </c>
      <c r="I59" s="26">
        <f t="shared" si="2"/>
        <v>200</v>
      </c>
    </row>
    <row r="60" spans="1:9" x14ac:dyDescent="0.2">
      <c r="A60" s="27"/>
      <c r="B60" s="28"/>
      <c r="C60" s="29"/>
      <c r="D60" s="30" t="s">
        <v>55</v>
      </c>
      <c r="E60" s="31">
        <v>5213</v>
      </c>
      <c r="F60" s="32" t="s">
        <v>50</v>
      </c>
      <c r="G60" s="33">
        <v>200</v>
      </c>
      <c r="H60" s="34">
        <v>0</v>
      </c>
      <c r="I60" s="26">
        <f t="shared" si="2"/>
        <v>200</v>
      </c>
    </row>
    <row r="61" spans="1:9" x14ac:dyDescent="0.2">
      <c r="A61" s="18" t="s">
        <v>4</v>
      </c>
      <c r="B61" s="19" t="s">
        <v>74</v>
      </c>
      <c r="C61" s="20" t="s">
        <v>6</v>
      </c>
      <c r="D61" s="21" t="s">
        <v>5</v>
      </c>
      <c r="E61" s="22" t="s">
        <v>5</v>
      </c>
      <c r="F61" s="63" t="s">
        <v>75</v>
      </c>
      <c r="G61" s="24">
        <v>100</v>
      </c>
      <c r="H61" s="34">
        <v>0</v>
      </c>
      <c r="I61" s="26">
        <f t="shared" si="2"/>
        <v>100</v>
      </c>
    </row>
    <row r="62" spans="1:9" x14ac:dyDescent="0.2">
      <c r="A62" s="27"/>
      <c r="B62" s="28"/>
      <c r="C62" s="29"/>
      <c r="D62" s="30" t="s">
        <v>55</v>
      </c>
      <c r="E62" s="31">
        <v>5221</v>
      </c>
      <c r="F62" s="32" t="s">
        <v>76</v>
      </c>
      <c r="G62" s="33">
        <v>100</v>
      </c>
      <c r="H62" s="34">
        <v>0</v>
      </c>
      <c r="I62" s="26">
        <f t="shared" si="2"/>
        <v>100</v>
      </c>
    </row>
    <row r="63" spans="1:9" x14ac:dyDescent="0.2">
      <c r="A63" s="66" t="s">
        <v>4</v>
      </c>
      <c r="B63" s="67" t="s">
        <v>103</v>
      </c>
      <c r="C63" s="68" t="s">
        <v>6</v>
      </c>
      <c r="D63" s="69" t="s">
        <v>5</v>
      </c>
      <c r="E63" s="70" t="s">
        <v>5</v>
      </c>
      <c r="F63" s="71" t="s">
        <v>104</v>
      </c>
      <c r="G63" s="72">
        <v>0</v>
      </c>
      <c r="H63" s="73">
        <v>2000</v>
      </c>
      <c r="I63" s="74">
        <f>G63+H63</f>
        <v>2000</v>
      </c>
    </row>
    <row r="64" spans="1:9" x14ac:dyDescent="0.2">
      <c r="A64" s="75"/>
      <c r="B64" s="67"/>
      <c r="C64" s="68"/>
      <c r="D64" s="69" t="s">
        <v>68</v>
      </c>
      <c r="E64" s="70">
        <v>6322</v>
      </c>
      <c r="F64" s="71" t="s">
        <v>106</v>
      </c>
      <c r="G64" s="72">
        <v>0</v>
      </c>
      <c r="H64" s="73">
        <v>2000</v>
      </c>
      <c r="I64" s="74">
        <f>G64+H64</f>
        <v>2000</v>
      </c>
    </row>
    <row r="65" spans="1:9" x14ac:dyDescent="0.2">
      <c r="A65" s="18" t="s">
        <v>4</v>
      </c>
      <c r="B65" s="19" t="s">
        <v>77</v>
      </c>
      <c r="C65" s="20" t="s">
        <v>6</v>
      </c>
      <c r="D65" s="21" t="s">
        <v>5</v>
      </c>
      <c r="E65" s="22" t="s">
        <v>5</v>
      </c>
      <c r="F65" s="63" t="s">
        <v>101</v>
      </c>
      <c r="G65" s="24">
        <v>40</v>
      </c>
      <c r="H65" s="25">
        <v>0</v>
      </c>
      <c r="I65" s="26">
        <f>G65+H65</f>
        <v>40</v>
      </c>
    </row>
    <row r="66" spans="1:9" x14ac:dyDescent="0.2">
      <c r="A66" s="27"/>
      <c r="B66" s="28"/>
      <c r="C66" s="29"/>
      <c r="D66" s="30" t="s">
        <v>18</v>
      </c>
      <c r="E66" s="31">
        <v>5321</v>
      </c>
      <c r="F66" s="32" t="s">
        <v>8</v>
      </c>
      <c r="G66" s="33">
        <v>40</v>
      </c>
      <c r="H66" s="25">
        <v>0</v>
      </c>
      <c r="I66" s="26">
        <f t="shared" ref="I66:I72" si="3">G66+H66</f>
        <v>40</v>
      </c>
    </row>
    <row r="67" spans="1:9" x14ac:dyDescent="0.2">
      <c r="A67" s="18" t="s">
        <v>4</v>
      </c>
      <c r="B67" s="19" t="s">
        <v>78</v>
      </c>
      <c r="C67" s="20" t="s">
        <v>79</v>
      </c>
      <c r="D67" s="21" t="s">
        <v>5</v>
      </c>
      <c r="E67" s="22" t="s">
        <v>5</v>
      </c>
      <c r="F67" s="63" t="s">
        <v>80</v>
      </c>
      <c r="G67" s="24">
        <v>150</v>
      </c>
      <c r="H67" s="25">
        <v>0</v>
      </c>
      <c r="I67" s="26">
        <f t="shared" si="3"/>
        <v>150</v>
      </c>
    </row>
    <row r="68" spans="1:9" x14ac:dyDescent="0.2">
      <c r="A68" s="27"/>
      <c r="B68" s="28"/>
      <c r="C68" s="29"/>
      <c r="D68" s="30" t="s">
        <v>52</v>
      </c>
      <c r="E68" s="31">
        <v>5321</v>
      </c>
      <c r="F68" s="32" t="s">
        <v>8</v>
      </c>
      <c r="G68" s="33">
        <v>150</v>
      </c>
      <c r="H68" s="25">
        <v>0</v>
      </c>
      <c r="I68" s="26">
        <f t="shared" si="3"/>
        <v>150</v>
      </c>
    </row>
    <row r="69" spans="1:9" x14ac:dyDescent="0.2">
      <c r="A69" s="18" t="s">
        <v>4</v>
      </c>
      <c r="B69" s="19" t="s">
        <v>81</v>
      </c>
      <c r="C69" s="20" t="s">
        <v>6</v>
      </c>
      <c r="D69" s="21" t="s">
        <v>5</v>
      </c>
      <c r="E69" s="22" t="s">
        <v>5</v>
      </c>
      <c r="F69" s="63" t="s">
        <v>82</v>
      </c>
      <c r="G69" s="24">
        <v>30</v>
      </c>
      <c r="H69" s="25">
        <v>0</v>
      </c>
      <c r="I69" s="26">
        <f t="shared" si="3"/>
        <v>30</v>
      </c>
    </row>
    <row r="70" spans="1:9" x14ac:dyDescent="0.2">
      <c r="A70" s="27"/>
      <c r="B70" s="28"/>
      <c r="C70" s="29"/>
      <c r="D70" s="30" t="s">
        <v>55</v>
      </c>
      <c r="E70" s="31">
        <v>5212</v>
      </c>
      <c r="F70" s="32" t="s">
        <v>71</v>
      </c>
      <c r="G70" s="33">
        <v>30</v>
      </c>
      <c r="H70" s="25">
        <v>0</v>
      </c>
      <c r="I70" s="26">
        <f t="shared" si="3"/>
        <v>30</v>
      </c>
    </row>
    <row r="71" spans="1:9" x14ac:dyDescent="0.2">
      <c r="A71" s="18" t="s">
        <v>4</v>
      </c>
      <c r="B71" s="19" t="s">
        <v>83</v>
      </c>
      <c r="C71" s="20" t="s">
        <v>6</v>
      </c>
      <c r="D71" s="21" t="s">
        <v>5</v>
      </c>
      <c r="E71" s="22" t="s">
        <v>5</v>
      </c>
      <c r="F71" s="63" t="s">
        <v>37</v>
      </c>
      <c r="G71" s="24">
        <v>100</v>
      </c>
      <c r="H71" s="25">
        <v>0</v>
      </c>
      <c r="I71" s="26">
        <f t="shared" si="3"/>
        <v>100</v>
      </c>
    </row>
    <row r="72" spans="1:9" ht="13.5" thickBot="1" x14ac:dyDescent="0.25">
      <c r="A72" s="27"/>
      <c r="B72" s="28"/>
      <c r="C72" s="29"/>
      <c r="D72" s="30" t="s">
        <v>52</v>
      </c>
      <c r="E72" s="31">
        <v>5901</v>
      </c>
      <c r="F72" s="32" t="s">
        <v>53</v>
      </c>
      <c r="G72" s="33">
        <v>100</v>
      </c>
      <c r="H72" s="25">
        <v>0</v>
      </c>
      <c r="I72" s="26">
        <f t="shared" si="3"/>
        <v>100</v>
      </c>
    </row>
    <row r="73" spans="1:9" ht="13.5" thickBot="1" x14ac:dyDescent="0.25">
      <c r="A73" s="12" t="s">
        <v>4</v>
      </c>
      <c r="B73" s="60" t="s">
        <v>5</v>
      </c>
      <c r="C73" s="61" t="s">
        <v>5</v>
      </c>
      <c r="D73" s="13" t="s">
        <v>5</v>
      </c>
      <c r="E73" s="14" t="s">
        <v>5</v>
      </c>
      <c r="F73" s="15" t="s">
        <v>84</v>
      </c>
      <c r="G73" s="16">
        <f>G74</f>
        <v>100</v>
      </c>
      <c r="H73" s="16">
        <f>H74</f>
        <v>0</v>
      </c>
      <c r="I73" s="17">
        <f t="shared" ref="I73:I78" si="4">G73+H73</f>
        <v>100</v>
      </c>
    </row>
    <row r="74" spans="1:9" x14ac:dyDescent="0.2">
      <c r="A74" s="18" t="s">
        <v>4</v>
      </c>
      <c r="B74" s="19" t="s">
        <v>85</v>
      </c>
      <c r="C74" s="20" t="s">
        <v>6</v>
      </c>
      <c r="D74" s="21" t="s">
        <v>5</v>
      </c>
      <c r="E74" s="22" t="s">
        <v>5</v>
      </c>
      <c r="F74" s="23" t="s">
        <v>86</v>
      </c>
      <c r="G74" s="24">
        <v>100</v>
      </c>
      <c r="H74" s="25">
        <v>0</v>
      </c>
      <c r="I74" s="26">
        <f t="shared" si="4"/>
        <v>100</v>
      </c>
    </row>
    <row r="75" spans="1:9" ht="13.5" thickBot="1" x14ac:dyDescent="0.25">
      <c r="A75" s="43"/>
      <c r="B75" s="44"/>
      <c r="C75" s="45"/>
      <c r="D75" s="46" t="s">
        <v>68</v>
      </c>
      <c r="E75" s="47">
        <v>5321</v>
      </c>
      <c r="F75" s="48" t="s">
        <v>87</v>
      </c>
      <c r="G75" s="49">
        <v>100</v>
      </c>
      <c r="H75" s="58">
        <v>0</v>
      </c>
      <c r="I75" s="26">
        <f t="shared" si="4"/>
        <v>100</v>
      </c>
    </row>
    <row r="76" spans="1:9" ht="13.5" thickBot="1" x14ac:dyDescent="0.25">
      <c r="A76" s="12" t="s">
        <v>4</v>
      </c>
      <c r="B76" s="60" t="s">
        <v>5</v>
      </c>
      <c r="C76" s="61" t="s">
        <v>5</v>
      </c>
      <c r="D76" s="13" t="s">
        <v>5</v>
      </c>
      <c r="E76" s="14" t="s">
        <v>5</v>
      </c>
      <c r="F76" s="15" t="s">
        <v>88</v>
      </c>
      <c r="G76" s="16">
        <f>G77</f>
        <v>300</v>
      </c>
      <c r="H76" s="16">
        <f>H77</f>
        <v>0</v>
      </c>
      <c r="I76" s="17">
        <f t="shared" si="4"/>
        <v>300</v>
      </c>
    </row>
    <row r="77" spans="1:9" x14ac:dyDescent="0.2">
      <c r="A77" s="18" t="s">
        <v>4</v>
      </c>
      <c r="B77" s="19" t="s">
        <v>89</v>
      </c>
      <c r="C77" s="20" t="s">
        <v>6</v>
      </c>
      <c r="D77" s="21" t="s">
        <v>5</v>
      </c>
      <c r="E77" s="22" t="s">
        <v>5</v>
      </c>
      <c r="F77" s="23" t="s">
        <v>90</v>
      </c>
      <c r="G77" s="24">
        <v>300</v>
      </c>
      <c r="H77" s="25">
        <v>0</v>
      </c>
      <c r="I77" s="26">
        <f t="shared" si="4"/>
        <v>300</v>
      </c>
    </row>
    <row r="78" spans="1:9" ht="13.5" thickBot="1" x14ac:dyDescent="0.25">
      <c r="A78" s="43"/>
      <c r="B78" s="44"/>
      <c r="C78" s="45"/>
      <c r="D78" s="46" t="s">
        <v>91</v>
      </c>
      <c r="E78" s="47">
        <v>5321</v>
      </c>
      <c r="F78" s="48" t="s">
        <v>87</v>
      </c>
      <c r="G78" s="49">
        <v>300</v>
      </c>
      <c r="H78" s="58">
        <v>0</v>
      </c>
      <c r="I78" s="59">
        <f t="shared" si="4"/>
        <v>300</v>
      </c>
    </row>
  </sheetData>
  <mergeCells count="7">
    <mergeCell ref="B10:C10"/>
    <mergeCell ref="B11:C11"/>
    <mergeCell ref="B12:C12"/>
    <mergeCell ref="B34:C34"/>
    <mergeCell ref="A3:I3"/>
    <mergeCell ref="A5:I5"/>
    <mergeCell ref="A7:I7"/>
  </mergeCells>
  <pageMargins left="0.31496062992125984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91707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Skrbkova Ivana</cp:lastModifiedBy>
  <cp:lastPrinted>2016-01-20T07:43:25Z</cp:lastPrinted>
  <dcterms:created xsi:type="dcterms:W3CDTF">2015-02-18T13:26:31Z</dcterms:created>
  <dcterms:modified xsi:type="dcterms:W3CDTF">2016-01-20T09:15:25Z</dcterms:modified>
</cp:coreProperties>
</file>