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91706" sheetId="2" r:id="rId2"/>
    <sheet name="92006" sheetId="3" r:id="rId3"/>
  </sheets>
  <definedNames>
    <definedName name="_xlnm.Print_Titles" localSheetId="2">'92006'!$7:$8</definedName>
  </definedNames>
  <calcPr fullCalcOnLoad="1"/>
</workbook>
</file>

<file path=xl/sharedStrings.xml><?xml version="1.0" encoding="utf-8"?>
<sst xmlns="http://schemas.openxmlformats.org/spreadsheetml/2006/main" count="225" uniqueCount="130">
  <si>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</si>
  <si>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</si>
  <si>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</si>
  <si>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</si>
  <si>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</si>
  <si>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</si>
  <si>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</si>
  <si>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</si>
  <si>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</si>
  <si>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</si>
  <si>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</si>
  <si>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</si>
  <si>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</si>
  <si>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</si>
  <si>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</si>
  <si>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</si>
  <si>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</si>
  <si>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</si>
  <si>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</si>
  <si>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</si>
  <si>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</si>
  <si>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</si>
  <si>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</si>
  <si>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</si>
  <si>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</si>
  <si>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</si>
  <si>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</si>
  <si>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</si>
  <si>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</si>
  <si>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</si>
  <si>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</si>
  <si>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</si>
  <si>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</si>
  <si>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</si>
  <si>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</si>
  <si>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</si>
  <si>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</si>
  <si>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</si>
  <si>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</si>
  <si>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</si>
  <si>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</si>
  <si>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</si>
  <si>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</si>
  <si>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</si>
  <si>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</si>
  <si>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</si>
  <si>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</si>
  <si>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</si>
  <si>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</si>
  <si>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</si>
  <si>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</si>
  <si>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</si>
  <si>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</si>
  <si>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</si>
  <si>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</si>
  <si>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</si>
  <si>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</si>
  <si>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</si>
  <si>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</si>
  <si>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</si>
  <si>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</si>
  <si>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</si>
  <si>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</si>
  <si>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</si>
  <si>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</si>
  <si>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</si>
  <si>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</si>
  <si>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</si>
  <si>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</si>
  <si>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</si>
  <si>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</si>
  <si>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</si>
  <si>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</si>
  <si>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nespecifikované rezervy</t>
  </si>
  <si>
    <t>budovy, haly a stavby</t>
  </si>
  <si>
    <t>1. Zapojení fondů z r. 2015</t>
  </si>
  <si>
    <t>2. Zapojení  zvl.účtů z r. 2015</t>
  </si>
  <si>
    <t>3. Zapojení výsl. hosp.2015</t>
  </si>
  <si>
    <t>SR 2016</t>
  </si>
  <si>
    <t>UR I 2016</t>
  </si>
  <si>
    <t>UR II 2016</t>
  </si>
  <si>
    <t>Kap.912-účelové příspěvky PO</t>
  </si>
  <si>
    <t>Kapitola 920 06 - Kapitálové výdaje</t>
  </si>
  <si>
    <t>Odbor dopravy</t>
  </si>
  <si>
    <t>0690810000</t>
  </si>
  <si>
    <t>Velkoplošné opravy havarijních úseků komunikací</t>
  </si>
  <si>
    <t>III/2711 Bílý Kostel nad Nisou - rekonstrukce silnice</t>
  </si>
  <si>
    <t>0683640000</t>
  </si>
  <si>
    <t>0683860000</t>
  </si>
  <si>
    <t>III/2711 Hrádek n. N. - odvodnění Donínská</t>
  </si>
  <si>
    <t>nákup ostatních služeb</t>
  </si>
  <si>
    <t>Financování silnic II. a III. třídy ve vlastnictví kraje - SFDI</t>
  </si>
  <si>
    <t>Kapitola 917 06 - Transfery</t>
  </si>
  <si>
    <t>tis.Kč</t>
  </si>
  <si>
    <t>06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</si>
  <si>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</si>
  <si>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</si>
  <si>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</si>
  <si>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</si>
  <si>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</si>
  <si>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</si>
  <si>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</si>
  <si>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</si>
  <si>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</si>
  <si>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</si>
  <si>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</si>
  <si>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</si>
  <si>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</si>
  <si>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</si>
  <si>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</si>
  <si>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</si>
  <si>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</si>
  <si>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</si>
  <si>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</si>
  <si>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</si>
  <si>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</si>
  <si>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</si>
  <si>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</si>
  <si>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</si>
  <si>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06700112006</t>
  </si>
  <si>
    <t>podpora dopravní výchovy - DDH Hrádek nad Nisou</t>
  </si>
  <si>
    <t>06800015103</t>
  </si>
  <si>
    <t>rekonstrukce komunikací Rovensko pod Troskami - odkanalizování VHS</t>
  </si>
  <si>
    <t>ostatní investiční transfery veřejným rozpočtům územní úrovně</t>
  </si>
  <si>
    <t>Změna rozpočtu - rozpočtové opatření č. 35/16</t>
  </si>
  <si>
    <t>1.změna-RO č. 35/16</t>
  </si>
  <si>
    <t>06800085103</t>
  </si>
  <si>
    <t>2.změna-RO č. 35/16</t>
  </si>
  <si>
    <t>ZDROJOVÁ  A VÝDAJOVÁ ČÁST ROZPOČTU LK 2016</t>
  </si>
  <si>
    <t>rekonstrukce Komenského ul. Lomnice n.P. - VHS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</si>
</sst>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71">
    <xf numFmtId="0" fontId="0" fillId="0" borderId="0" xfId="0" applyAlignment="1">
      <alignment/>
    </xf>
    <xf numFmtId="4" fontId="1" fillId="0" borderId="10" xfId="5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2" xfId="51" applyNumberFormat="1" applyFont="1" applyFill="1" applyBorder="1" applyAlignment="1">
      <alignment vertical="center"/>
      <protection/>
    </xf>
    <xf numFmtId="1" fontId="4" fillId="0" borderId="11" xfId="51" applyNumberFormat="1" applyFont="1" applyFill="1" applyBorder="1" applyAlignment="1">
      <alignment horizontal="center" vertical="center"/>
      <protection/>
    </xf>
    <xf numFmtId="2" fontId="4" fillId="0" borderId="33" xfId="51" applyNumberFormat="1" applyFont="1" applyBorder="1" applyAlignment="1">
      <alignment horizontal="center" vertical="center"/>
      <protection/>
    </xf>
    <xf numFmtId="2" fontId="4" fillId="0" borderId="27" xfId="51" applyNumberFormat="1" applyFont="1" applyBorder="1" applyAlignment="1">
      <alignment horizontal="center" vertical="center"/>
      <protection/>
    </xf>
    <xf numFmtId="2" fontId="4" fillId="0" borderId="34" xfId="51" applyNumberFormat="1" applyFont="1" applyBorder="1" applyAlignment="1">
      <alignment horizontal="center" vertical="center"/>
      <protection/>
    </xf>
    <xf numFmtId="2" fontId="4" fillId="0" borderId="35" xfId="51" applyNumberFormat="1" applyFont="1" applyBorder="1" applyAlignment="1">
      <alignment horizontal="center" vertical="center"/>
      <protection/>
    </xf>
    <xf numFmtId="4" fontId="4" fillId="0" borderId="28" xfId="51" applyNumberFormat="1" applyFont="1" applyFill="1" applyBorder="1" applyAlignment="1">
      <alignment vertical="center"/>
      <protection/>
    </xf>
    <xf numFmtId="49" fontId="4" fillId="0" borderId="18" xfId="51" applyNumberFormat="1" applyFont="1" applyBorder="1" applyAlignment="1">
      <alignment horizontal="center" vertical="center"/>
      <protection/>
    </xf>
    <xf numFmtId="2" fontId="4" fillId="0" borderId="18" xfId="51" applyNumberFormat="1" applyFont="1" applyBorder="1" applyAlignment="1">
      <alignment horizontal="center" vertical="center"/>
      <protection/>
    </xf>
    <xf numFmtId="2" fontId="4" fillId="0" borderId="36" xfId="51" applyNumberFormat="1" applyFont="1" applyBorder="1" applyAlignment="1">
      <alignment vertical="center"/>
      <protection/>
    </xf>
    <xf numFmtId="4" fontId="4" fillId="0" borderId="37" xfId="51" applyNumberFormat="1" applyFont="1" applyFill="1" applyBorder="1" applyAlignment="1">
      <alignment vertical="center"/>
      <protection/>
    </xf>
    <xf numFmtId="2" fontId="1" fillId="0" borderId="38" xfId="51" applyNumberFormat="1" applyFont="1" applyBorder="1" applyAlignment="1">
      <alignment horizontal="center" vertical="center"/>
      <protection/>
    </xf>
    <xf numFmtId="1" fontId="1" fillId="0" borderId="38" xfId="51" applyNumberFormat="1" applyFont="1" applyBorder="1" applyAlignment="1">
      <alignment horizontal="center" vertical="center"/>
      <protection/>
    </xf>
    <xf numFmtId="2" fontId="1" fillId="0" borderId="39" xfId="51" applyNumberFormat="1" applyFont="1" applyBorder="1" applyAlignment="1">
      <alignment vertical="center"/>
      <protection/>
    </xf>
    <xf numFmtId="4" fontId="1" fillId="0" borderId="40" xfId="51" applyNumberFormat="1" applyFont="1" applyFill="1" applyBorder="1" applyAlignment="1">
      <alignment vertical="center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0" fontId="4" fillId="0" borderId="41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2" fontId="4" fillId="0" borderId="41" xfId="51" applyNumberFormat="1" applyFont="1" applyBorder="1" applyAlignment="1">
      <alignment horizontal="center" vertical="center"/>
      <protection/>
    </xf>
    <xf numFmtId="2" fontId="1" fillId="0" borderId="42" xfId="51" applyNumberFormat="1" applyFont="1" applyBorder="1" applyAlignment="1">
      <alignment horizontal="center" vertical="center"/>
      <protection/>
    </xf>
    <xf numFmtId="4" fontId="4" fillId="0" borderId="32" xfId="52" applyNumberFormat="1" applyFont="1" applyFill="1" applyBorder="1" applyAlignment="1">
      <alignment vertical="center"/>
      <protection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2" xfId="53" applyFont="1" applyBorder="1" applyAlignment="1">
      <alignment horizontal="center" vertical="center"/>
      <protection/>
    </xf>
    <xf numFmtId="171" fontId="4" fillId="0" borderId="32" xfId="51" applyNumberFormat="1" applyFont="1" applyFill="1" applyBorder="1" applyAlignment="1">
      <alignment vertical="center"/>
      <protection/>
    </xf>
    <xf numFmtId="171" fontId="1" fillId="0" borderId="10" xfId="51" applyNumberFormat="1" applyFont="1" applyFill="1" applyBorder="1" applyAlignment="1">
      <alignment vertical="center"/>
      <protection/>
    </xf>
    <xf numFmtId="49" fontId="4" fillId="0" borderId="18" xfId="52" applyNumberFormat="1" applyFont="1" applyFill="1" applyBorder="1" applyAlignment="1">
      <alignment horizontal="center" vertical="center" wrapText="1"/>
      <protection/>
    </xf>
    <xf numFmtId="1" fontId="1" fillId="0" borderId="38" xfId="52" applyNumberFormat="1" applyFont="1" applyFill="1" applyBorder="1" applyAlignment="1">
      <alignment horizontal="center"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0" fontId="1" fillId="0" borderId="44" xfId="51" applyFont="1" applyFill="1" applyBorder="1" applyAlignment="1">
      <alignment horizontal="center" vertical="center"/>
      <protection/>
    </xf>
    <xf numFmtId="2" fontId="4" fillId="0" borderId="23" xfId="51" applyNumberFormat="1" applyFont="1" applyBorder="1" applyAlignment="1">
      <alignment horizontal="center" vertical="center"/>
      <protection/>
    </xf>
    <xf numFmtId="1" fontId="1" fillId="0" borderId="23" xfId="51" applyNumberFormat="1" applyFont="1" applyFill="1" applyBorder="1" applyAlignment="1">
      <alignment horizontal="center" vertical="center"/>
      <protection/>
    </xf>
    <xf numFmtId="0" fontId="30" fillId="0" borderId="24" xfId="48" applyFont="1" applyFill="1" applyBorder="1" applyAlignment="1">
      <alignment vertical="center" wrapText="1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38" fillId="0" borderId="13" xfId="52" applyFont="1" applyFill="1" applyBorder="1" applyAlignment="1">
      <alignment horizontal="center" vertical="center"/>
      <protection/>
    </xf>
    <xf numFmtId="171" fontId="4" fillId="0" borderId="32" xfId="52" applyNumberFormat="1" applyFont="1" applyFill="1" applyBorder="1" applyAlignment="1">
      <alignment vertical="center"/>
      <protection/>
    </xf>
    <xf numFmtId="0" fontId="4" fillId="0" borderId="36" xfId="52" applyFont="1" applyFill="1" applyBorder="1" applyAlignment="1">
      <alignment vertical="center" wrapText="1"/>
      <protection/>
    </xf>
    <xf numFmtId="0" fontId="30" fillId="0" borderId="39" xfId="48" applyFont="1" applyFill="1" applyBorder="1" applyAlignment="1">
      <alignment vertical="center"/>
      <protection/>
    </xf>
    <xf numFmtId="0" fontId="4" fillId="0" borderId="19" xfId="52" applyFont="1" applyFill="1" applyBorder="1" applyAlignment="1">
      <alignment vertical="center"/>
      <protection/>
    </xf>
    <xf numFmtId="1" fontId="1" fillId="0" borderId="23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2" fontId="4" fillId="0" borderId="38" xfId="52" applyNumberFormat="1" applyFont="1" applyBorder="1" applyAlignment="1">
      <alignment horizontal="center" vertical="center"/>
      <protection/>
    </xf>
    <xf numFmtId="2" fontId="1" fillId="0" borderId="38" xfId="52" applyNumberFormat="1" applyFont="1" applyBorder="1" applyAlignment="1">
      <alignment horizontal="left" vertical="center"/>
      <protection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0" fontId="38" fillId="0" borderId="45" xfId="52" applyFont="1" applyFill="1" applyBorder="1" applyAlignment="1">
      <alignment horizontal="center" vertical="center"/>
      <protection/>
    </xf>
    <xf numFmtId="0" fontId="39" fillId="0" borderId="27" xfId="52" applyFont="1" applyFill="1" applyBorder="1" applyAlignment="1">
      <alignment horizontal="center" vertical="center"/>
      <protection/>
    </xf>
    <xf numFmtId="0" fontId="38" fillId="0" borderId="14" xfId="52" applyFont="1" applyFill="1" applyBorder="1" applyAlignment="1">
      <alignment vertical="center" wrapText="1"/>
      <protection/>
    </xf>
    <xf numFmtId="4" fontId="38" fillId="0" borderId="12" xfId="52" applyNumberFormat="1" applyFont="1" applyFill="1" applyBorder="1" applyAlignment="1">
      <alignment vertical="center"/>
      <protection/>
    </xf>
    <xf numFmtId="0" fontId="31" fillId="0" borderId="0" xfId="53" applyFont="1" applyAlignment="1">
      <alignment vertical="center"/>
      <protection/>
    </xf>
    <xf numFmtId="49" fontId="34" fillId="0" borderId="0" xfId="49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4" fillId="0" borderId="45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4" fillId="0" borderId="37" xfId="51" applyFont="1" applyBorder="1" applyAlignment="1">
      <alignment horizontal="center" vertical="center"/>
      <protection/>
    </xf>
    <xf numFmtId="0" fontId="4" fillId="0" borderId="18" xfId="51" applyFont="1" applyBorder="1" applyAlignment="1" quotePrefix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vertical="center"/>
      <protection/>
    </xf>
    <xf numFmtId="0" fontId="32" fillId="0" borderId="46" xfId="51" applyFont="1" applyFill="1" applyBorder="1" applyAlignment="1">
      <alignment horizontal="center" vertical="center"/>
      <protection/>
    </xf>
    <xf numFmtId="49" fontId="5" fillId="0" borderId="47" xfId="51" applyNumberFormat="1" applyFont="1" applyFill="1" applyBorder="1" applyAlignment="1">
      <alignment horizontal="center"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0" fontId="1" fillId="0" borderId="47" xfId="51" applyFont="1" applyBorder="1" applyAlignment="1">
      <alignment horizontal="center" vertical="center"/>
      <protection/>
    </xf>
    <xf numFmtId="0" fontId="1" fillId="0" borderId="48" xfId="51" applyFont="1" applyBorder="1" applyAlignment="1">
      <alignment vertical="center"/>
      <protection/>
    </xf>
    <xf numFmtId="4" fontId="35" fillId="24" borderId="49" xfId="51" applyNumberFormat="1" applyFont="1" applyFill="1" applyBorder="1" applyAlignment="1">
      <alignment vertical="center"/>
      <protection/>
    </xf>
    <xf numFmtId="4" fontId="1" fillId="0" borderId="49" xfId="53" applyNumberFormat="1" applyFont="1" applyFill="1" applyBorder="1" applyAlignment="1">
      <alignment vertical="center"/>
      <protection/>
    </xf>
    <xf numFmtId="0" fontId="4" fillId="0" borderId="37" xfId="52" applyFont="1" applyFill="1" applyBorder="1" applyAlignment="1">
      <alignment vertical="center"/>
      <protection/>
    </xf>
    <xf numFmtId="49" fontId="4" fillId="0" borderId="36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32" fillId="0" borderId="46" xfId="52" applyFont="1" applyFill="1" applyBorder="1" applyAlignment="1">
      <alignment vertical="center"/>
      <protection/>
    </xf>
    <xf numFmtId="49" fontId="40" fillId="0" borderId="39" xfId="52" applyNumberFormat="1" applyFont="1" applyFill="1" applyBorder="1" applyAlignment="1">
      <alignment horizontal="center" vertical="center"/>
      <protection/>
    </xf>
    <xf numFmtId="0" fontId="1" fillId="0" borderId="47" xfId="52" applyFont="1" applyFill="1" applyBorder="1" applyAlignment="1">
      <alignment horizontal="center" vertical="center"/>
      <protection/>
    </xf>
    <xf numFmtId="0" fontId="1" fillId="0" borderId="38" xfId="52" applyFont="1" applyFill="1" applyBorder="1" applyAlignment="1">
      <alignment horizontal="left" vertical="center"/>
      <protection/>
    </xf>
    <xf numFmtId="4" fontId="1" fillId="0" borderId="49" xfId="52" applyNumberFormat="1" applyFont="1" applyFill="1" applyBorder="1" applyAlignment="1">
      <alignment vertical="center"/>
      <protection/>
    </xf>
    <xf numFmtId="0" fontId="1" fillId="0" borderId="48" xfId="52" applyFont="1" applyFill="1" applyBorder="1" applyAlignment="1">
      <alignment vertical="center"/>
      <protection/>
    </xf>
    <xf numFmtId="0" fontId="4" fillId="0" borderId="36" xfId="52" applyFont="1" applyBorder="1" applyAlignment="1">
      <alignment vertical="center" wrapText="1"/>
      <protection/>
    </xf>
    <xf numFmtId="49" fontId="40" fillId="0" borderId="39" xfId="5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34" xfId="53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  <xf numFmtId="0" fontId="4" fillId="0" borderId="50" xfId="53" applyFont="1" applyBorder="1" applyAlignment="1">
      <alignment horizontal="center" vertical="center"/>
      <protection/>
    </xf>
    <xf numFmtId="0" fontId="4" fillId="0" borderId="51" xfId="53" applyFont="1" applyBorder="1" applyAlignment="1">
      <alignment horizontal="center" vertical="center"/>
      <protection/>
    </xf>
    <xf numFmtId="0" fontId="4" fillId="0" borderId="52" xfId="53" applyFont="1" applyBorder="1" applyAlignment="1">
      <alignment horizontal="center" vertical="center"/>
      <protection/>
    </xf>
    <xf numFmtId="0" fontId="4" fillId="0" borderId="49" xfId="53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53" xfId="51" applyFont="1" applyBorder="1" applyAlignment="1">
      <alignment horizontal="center" vertical="center"/>
      <protection/>
    </xf>
    <xf numFmtId="0" fontId="1" fillId="0" borderId="52" xfId="53" applyFont="1" applyBorder="1" applyAlignment="1">
      <alignment horizontal="center" vertical="center" textRotation="90" wrapText="1"/>
      <protection/>
    </xf>
    <xf numFmtId="0" fontId="1" fillId="0" borderId="54" xfId="53" applyFont="1" applyBorder="1" applyAlignment="1">
      <alignment horizontal="center" vertical="center" textRotation="90" wrapText="1"/>
      <protection/>
    </xf>
    <xf numFmtId="0" fontId="1" fillId="0" borderId="49" xfId="53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33" fillId="0" borderId="0" xfId="49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52" xfId="53" applyNumberFormat="1" applyFont="1" applyBorder="1" applyAlignment="1">
      <alignment horizontal="center" vertical="center"/>
      <protection/>
    </xf>
    <xf numFmtId="49" fontId="4" fillId="0" borderId="49" xfId="53" applyNumberFormat="1" applyFont="1" applyBorder="1" applyAlignment="1">
      <alignment horizontal="center" vertical="center"/>
      <protection/>
    </xf>
    <xf numFmtId="0" fontId="4" fillId="0" borderId="55" xfId="53" applyFont="1" applyBorder="1" applyAlignment="1">
      <alignment horizontal="center" vertical="center"/>
      <protection/>
    </xf>
    <xf numFmtId="0" fontId="4" fillId="0" borderId="46" xfId="53" applyFont="1" applyBorder="1" applyAlignment="1">
      <alignment horizontal="center" vertical="center"/>
      <protection/>
    </xf>
    <xf numFmtId="2" fontId="4" fillId="0" borderId="34" xfId="51" applyNumberFormat="1" applyFont="1" applyBorder="1" applyAlignment="1">
      <alignment horizontal="center" vertical="center"/>
      <protection/>
    </xf>
    <xf numFmtId="2" fontId="4" fillId="0" borderId="47" xfId="51" applyNumberFormat="1" applyFont="1" applyBorder="1" applyAlignment="1">
      <alignment horizontal="center" vertical="center"/>
      <protection/>
    </xf>
    <xf numFmtId="0" fontId="1" fillId="0" borderId="52" xfId="51" applyFont="1" applyBorder="1" applyAlignment="1">
      <alignment horizontal="center" vertical="center" textRotation="90" wrapText="1"/>
      <protection/>
    </xf>
    <xf numFmtId="0" fontId="1" fillId="0" borderId="54" xfId="51" applyFont="1" applyBorder="1" applyAlignment="1">
      <alignment horizontal="center" vertical="center" textRotation="90" wrapText="1"/>
      <protection/>
    </xf>
    <xf numFmtId="0" fontId="1" fillId="0" borderId="49" xfId="51" applyFont="1" applyBorder="1" applyAlignment="1">
      <alignment horizontal="center" vertical="center" textRotation="90" wrapText="1"/>
      <protection/>
    </xf>
    <xf numFmtId="0" fontId="28" fillId="0" borderId="0" xfId="0" applyFont="1" applyAlignment="1">
      <alignment horizontal="center" vertical="center"/>
    </xf>
    <xf numFmtId="0" fontId="4" fillId="0" borderId="11" xfId="50" applyFont="1" applyBorder="1" applyAlignment="1">
      <alignment horizontal="center" vertical="center"/>
      <protection/>
    </xf>
    <xf numFmtId="0" fontId="4" fillId="0" borderId="53" xfId="50" applyFont="1" applyBorder="1" applyAlignment="1">
      <alignment horizontal="center" vertical="center"/>
      <protection/>
    </xf>
    <xf numFmtId="2" fontId="4" fillId="0" borderId="35" xfId="51" applyNumberFormat="1" applyFont="1" applyBorder="1" applyAlignment="1">
      <alignment horizontal="center" vertical="center"/>
      <protection/>
    </xf>
    <xf numFmtId="2" fontId="4" fillId="0" borderId="48" xfId="51" applyNumberFormat="1" applyFont="1" applyBorder="1" applyAlignment="1">
      <alignment horizontal="center" vertical="center"/>
      <protection/>
    </xf>
    <xf numFmtId="2" fontId="4" fillId="0" borderId="55" xfId="51" applyNumberFormat="1" applyFont="1" applyBorder="1" applyAlignment="1">
      <alignment horizontal="center" vertical="center"/>
      <protection/>
    </xf>
    <xf numFmtId="2" fontId="4" fillId="0" borderId="56" xfId="51" applyNumberFormat="1" applyFont="1" applyBorder="1" applyAlignment="1">
      <alignment horizontal="center" vertical="center"/>
      <protection/>
    </xf>
    <xf numFmtId="2" fontId="4" fillId="0" borderId="46" xfId="51" applyNumberFormat="1" applyFont="1" applyBorder="1" applyAlignment="1">
      <alignment horizontal="center" vertical="center"/>
      <protection/>
    </xf>
    <xf numFmtId="4" fontId="35" fillId="0" borderId="49" xfId="51" applyNumberFormat="1" applyFont="1" applyFill="1" applyBorder="1" applyAlignment="1">
      <alignment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 2 2" xfId="52"/>
    <cellStyle name="normální_Rozpis výdajů 03 bez PO 3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137" t="s">
        <v>128</v>
      </c>
      <c r="B1" s="137"/>
      <c r="C1" s="137"/>
      <c r="D1" s="137"/>
      <c r="E1" s="137"/>
      <c r="F1" s="137"/>
    </row>
    <row r="2" ht="18" customHeight="1"/>
    <row r="3" spans="1:6" ht="16.5" customHeight="1">
      <c r="A3" s="138" t="s">
        <v>49</v>
      </c>
      <c r="B3" s="138"/>
      <c r="C3" s="138"/>
      <c r="D3" s="138"/>
      <c r="E3" s="138"/>
      <c r="F3" s="138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78</v>
      </c>
      <c r="D5" s="34" t="s">
        <v>79</v>
      </c>
      <c r="E5" s="6" t="s">
        <v>0</v>
      </c>
      <c r="F5" s="7" t="s">
        <v>80</v>
      </c>
    </row>
    <row r="6" spans="1:6" ht="15" customHeight="1">
      <c r="A6" s="8" t="s">
        <v>9</v>
      </c>
      <c r="B6" s="9" t="s">
        <v>27</v>
      </c>
      <c r="C6" s="10">
        <f>C7+C8+C9</f>
        <v>2522188</v>
      </c>
      <c r="D6" s="71">
        <f>D7+D8+D9</f>
        <v>2523389.16</v>
      </c>
      <c r="E6" s="11">
        <f>SUM(E7:E9)</f>
        <v>0</v>
      </c>
      <c r="F6" s="12">
        <f>SUM(F7:F9)</f>
        <v>2523389.16</v>
      </c>
    </row>
    <row r="7" spans="1:6" ht="15" customHeight="1">
      <c r="A7" s="13" t="s">
        <v>10</v>
      </c>
      <c r="B7" s="14" t="s">
        <v>11</v>
      </c>
      <c r="C7" s="16">
        <v>2461000</v>
      </c>
      <c r="D7" s="16">
        <v>2461000</v>
      </c>
      <c r="E7" s="25"/>
      <c r="F7" s="17">
        <f aca="true" t="shared" si="0" ref="F7:F23">D7+E7</f>
        <v>2461000</v>
      </c>
    </row>
    <row r="8" spans="1:6" ht="15" customHeight="1">
      <c r="A8" s="13" t="s">
        <v>12</v>
      </c>
      <c r="B8" s="14" t="s">
        <v>13</v>
      </c>
      <c r="C8" s="16">
        <f>18368+7500+3700+120+1200+18000+12300</f>
        <v>61188</v>
      </c>
      <c r="D8" s="16">
        <v>62389.16</v>
      </c>
      <c r="E8" s="25"/>
      <c r="F8" s="17">
        <f t="shared" si="0"/>
        <v>62389.16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0</v>
      </c>
      <c r="E9" s="25"/>
      <c r="F9" s="17">
        <f t="shared" si="0"/>
        <v>0</v>
      </c>
    </row>
    <row r="10" spans="1:6" ht="15" customHeight="1">
      <c r="A10" s="18" t="s">
        <v>16</v>
      </c>
      <c r="B10" s="14" t="s">
        <v>17</v>
      </c>
      <c r="C10" s="19">
        <f>C11+C16</f>
        <v>87888.7</v>
      </c>
      <c r="D10" s="20">
        <f>D11+D16</f>
        <v>470709.7</v>
      </c>
      <c r="E10" s="21">
        <f>E11+E16</f>
        <v>0</v>
      </c>
      <c r="F10" s="22">
        <f>F11+F16</f>
        <v>470709.7</v>
      </c>
    </row>
    <row r="11" spans="1:6" ht="15" customHeight="1">
      <c r="A11" s="23" t="s">
        <v>51</v>
      </c>
      <c r="B11" s="14" t="s">
        <v>18</v>
      </c>
      <c r="C11" s="15">
        <f>SUM(C12:C15)</f>
        <v>87888.7</v>
      </c>
      <c r="D11" s="16">
        <f>SUM(D12:D15)</f>
        <v>470709.7</v>
      </c>
      <c r="E11" s="16">
        <f>SUM(E12:E15)</f>
        <v>0</v>
      </c>
      <c r="F11" s="17">
        <f>SUM(F12:F15)</f>
        <v>470709.7</v>
      </c>
    </row>
    <row r="12" spans="1:6" ht="15" customHeight="1">
      <c r="A12" s="23" t="s">
        <v>52</v>
      </c>
      <c r="B12" s="14" t="s">
        <v>19</v>
      </c>
      <c r="C12" s="16">
        <v>63118.7</v>
      </c>
      <c r="D12" s="16">
        <v>63118.7</v>
      </c>
      <c r="E12" s="25"/>
      <c r="F12" s="17">
        <f t="shared" si="0"/>
        <v>63118.7</v>
      </c>
    </row>
    <row r="13" spans="1:6" ht="15" customHeight="1">
      <c r="A13" s="23" t="s">
        <v>53</v>
      </c>
      <c r="B13" s="14" t="s">
        <v>18</v>
      </c>
      <c r="C13" s="24">
        <v>0</v>
      </c>
      <c r="D13" s="16">
        <v>382821</v>
      </c>
      <c r="E13" s="25"/>
      <c r="F13" s="17">
        <f>D13+E13</f>
        <v>382821</v>
      </c>
    </row>
    <row r="14" spans="1:6" ht="15" customHeight="1">
      <c r="A14" s="23" t="s">
        <v>61</v>
      </c>
      <c r="B14" s="14" t="s">
        <v>62</v>
      </c>
      <c r="C14" s="24">
        <v>0</v>
      </c>
      <c r="D14" s="16">
        <v>0</v>
      </c>
      <c r="E14" s="25"/>
      <c r="F14" s="17">
        <f>D14+E14</f>
        <v>0</v>
      </c>
    </row>
    <row r="15" spans="1:6" ht="15" customHeight="1">
      <c r="A15" s="23" t="s">
        <v>54</v>
      </c>
      <c r="B15" s="14">
        <v>4121</v>
      </c>
      <c r="C15" s="24">
        <v>24770</v>
      </c>
      <c r="D15" s="16">
        <v>24770</v>
      </c>
      <c r="E15" s="25"/>
      <c r="F15" s="17">
        <f t="shared" si="0"/>
        <v>24770</v>
      </c>
    </row>
    <row r="16" spans="1:6" ht="15" customHeight="1">
      <c r="A16" s="13" t="s">
        <v>28</v>
      </c>
      <c r="B16" s="14" t="s">
        <v>20</v>
      </c>
      <c r="C16" s="24">
        <f>SUM(C17:C19)</f>
        <v>0</v>
      </c>
      <c r="D16" s="16">
        <f>SUM(D17:D19)</f>
        <v>0</v>
      </c>
      <c r="E16" s="16">
        <f>SUM(E17:E19)</f>
        <v>0</v>
      </c>
      <c r="F16" s="17">
        <f>SUM(F17:F19)</f>
        <v>0</v>
      </c>
    </row>
    <row r="17" spans="1:6" ht="15" customHeight="1">
      <c r="A17" s="13" t="s">
        <v>58</v>
      </c>
      <c r="B17" s="14" t="s">
        <v>20</v>
      </c>
      <c r="C17" s="24">
        <v>0</v>
      </c>
      <c r="D17" s="16">
        <v>0</v>
      </c>
      <c r="E17" s="25"/>
      <c r="F17" s="17">
        <f t="shared" si="0"/>
        <v>0</v>
      </c>
    </row>
    <row r="18" spans="1:6" ht="15" customHeight="1">
      <c r="A18" s="23" t="s">
        <v>59</v>
      </c>
      <c r="B18" s="14">
        <v>4221</v>
      </c>
      <c r="C18" s="24">
        <v>0</v>
      </c>
      <c r="D18" s="16">
        <v>0</v>
      </c>
      <c r="E18" s="25"/>
      <c r="F18" s="17">
        <f>D18+E18</f>
        <v>0</v>
      </c>
    </row>
    <row r="19" spans="1:6" ht="15" customHeight="1">
      <c r="A19" s="23" t="s">
        <v>63</v>
      </c>
      <c r="B19" s="14">
        <v>4232</v>
      </c>
      <c r="C19" s="24">
        <v>0</v>
      </c>
      <c r="D19" s="16">
        <v>0</v>
      </c>
      <c r="E19" s="25"/>
      <c r="F19" s="17">
        <f>D19+E19</f>
        <v>0</v>
      </c>
    </row>
    <row r="20" spans="1:6" ht="15" customHeight="1">
      <c r="A20" s="18" t="s">
        <v>21</v>
      </c>
      <c r="B20" s="26" t="s">
        <v>29</v>
      </c>
      <c r="C20" s="19">
        <f>C6+C10</f>
        <v>2610076.7</v>
      </c>
      <c r="D20" s="20">
        <f>D6+D10</f>
        <v>2994098.8600000003</v>
      </c>
      <c r="E20" s="20">
        <f>E6+E10</f>
        <v>0</v>
      </c>
      <c r="F20" s="22">
        <f>F6+F10</f>
        <v>2994098.8600000003</v>
      </c>
    </row>
    <row r="21" spans="1:6" ht="15" customHeight="1">
      <c r="A21" s="18" t="s">
        <v>22</v>
      </c>
      <c r="B21" s="26" t="s">
        <v>23</v>
      </c>
      <c r="C21" s="19">
        <f>SUM(C22:C26)</f>
        <v>-96875</v>
      </c>
      <c r="D21" s="20">
        <f>SUM(D22:D26)</f>
        <v>58387.23999999999</v>
      </c>
      <c r="E21" s="21">
        <f>SUM(E22:E26)</f>
        <v>0</v>
      </c>
      <c r="F21" s="27">
        <f>SUM(F22:F26)</f>
        <v>58387.23999999999</v>
      </c>
    </row>
    <row r="22" spans="1:6" ht="15" customHeight="1">
      <c r="A22" s="23" t="s">
        <v>75</v>
      </c>
      <c r="B22" s="14" t="s">
        <v>24</v>
      </c>
      <c r="C22" s="24">
        <v>0</v>
      </c>
      <c r="D22" s="16">
        <v>97267.01</v>
      </c>
      <c r="E22" s="94"/>
      <c r="F22" s="17">
        <f t="shared" si="0"/>
        <v>97267.01</v>
      </c>
    </row>
    <row r="23" spans="1:6" ht="15" customHeight="1">
      <c r="A23" s="23" t="s">
        <v>76</v>
      </c>
      <c r="B23" s="14" t="s">
        <v>24</v>
      </c>
      <c r="C23" s="24">
        <v>0</v>
      </c>
      <c r="D23" s="16">
        <v>57995.23000000001</v>
      </c>
      <c r="E23" s="25"/>
      <c r="F23" s="17">
        <f t="shared" si="0"/>
        <v>57995.23000000001</v>
      </c>
    </row>
    <row r="24" spans="1:6" ht="15" customHeight="1">
      <c r="A24" s="23" t="s">
        <v>77</v>
      </c>
      <c r="B24" s="14" t="s">
        <v>24</v>
      </c>
      <c r="C24" s="24">
        <v>0</v>
      </c>
      <c r="D24" s="16">
        <v>0</v>
      </c>
      <c r="E24" s="25"/>
      <c r="F24" s="17">
        <f>D24+E24</f>
        <v>0</v>
      </c>
    </row>
    <row r="25" spans="1:6" ht="15" customHeight="1">
      <c r="A25" s="23" t="s">
        <v>55</v>
      </c>
      <c r="B25" s="14" t="s">
        <v>56</v>
      </c>
      <c r="C25" s="24">
        <v>0</v>
      </c>
      <c r="D25" s="16">
        <v>0</v>
      </c>
      <c r="E25" s="25"/>
      <c r="F25" s="17">
        <f>D25+E25</f>
        <v>0</v>
      </c>
    </row>
    <row r="26" spans="1:6" ht="15" customHeight="1" thickBot="1">
      <c r="A26" s="23" t="s">
        <v>60</v>
      </c>
      <c r="B26" s="14">
        <v>8124</v>
      </c>
      <c r="C26" s="24">
        <v>-96875</v>
      </c>
      <c r="D26" s="72">
        <v>-96875</v>
      </c>
      <c r="E26" s="25"/>
      <c r="F26" s="17">
        <f>D26+E26</f>
        <v>-96875</v>
      </c>
    </row>
    <row r="27" spans="1:6" ht="15" customHeight="1" thickBot="1">
      <c r="A27" s="28" t="s">
        <v>25</v>
      </c>
      <c r="B27" s="29"/>
      <c r="C27" s="30">
        <f>C21+C10+C6</f>
        <v>2513201.7</v>
      </c>
      <c r="D27" s="31">
        <f>D21+D10+D6</f>
        <v>3052486.1</v>
      </c>
      <c r="E27" s="95">
        <f>E6+E10+E21</f>
        <v>0</v>
      </c>
      <c r="F27" s="32">
        <f>D27+E27</f>
        <v>3052486.1</v>
      </c>
    </row>
    <row r="29" ht="11.25">
      <c r="E29" s="42"/>
    </row>
    <row r="30" spans="1:6" ht="18.75">
      <c r="A30" s="138" t="s">
        <v>50</v>
      </c>
      <c r="B30" s="138"/>
      <c r="C30" s="138"/>
      <c r="D30" s="138"/>
      <c r="E30" s="138"/>
      <c r="F30" s="138"/>
    </row>
    <row r="31" spans="1:6" ht="12" customHeight="1" thickBot="1">
      <c r="A31" s="2"/>
      <c r="B31" s="2"/>
      <c r="C31" s="2"/>
      <c r="D31" s="2"/>
      <c r="E31" s="2"/>
      <c r="F31" s="2"/>
    </row>
    <row r="32" spans="1:6" ht="15" customHeight="1" thickBot="1">
      <c r="A32" s="33" t="s">
        <v>30</v>
      </c>
      <c r="B32" s="34" t="s">
        <v>2</v>
      </c>
      <c r="C32" s="6" t="s">
        <v>78</v>
      </c>
      <c r="D32" s="34" t="s">
        <v>79</v>
      </c>
      <c r="E32" s="6" t="s">
        <v>0</v>
      </c>
      <c r="F32" s="7" t="s">
        <v>80</v>
      </c>
    </row>
    <row r="33" spans="1:6" ht="15" customHeight="1">
      <c r="A33" s="35" t="s">
        <v>31</v>
      </c>
      <c r="B33" s="36" t="s">
        <v>32</v>
      </c>
      <c r="C33" s="37">
        <v>28361.82</v>
      </c>
      <c r="D33" s="37">
        <v>28361.82</v>
      </c>
      <c r="E33" s="37"/>
      <c r="F33" s="39">
        <f>D33+E33</f>
        <v>28361.82</v>
      </c>
    </row>
    <row r="34" spans="1:6" ht="15" customHeight="1">
      <c r="A34" s="40" t="s">
        <v>33</v>
      </c>
      <c r="B34" s="41" t="s">
        <v>32</v>
      </c>
      <c r="C34" s="16">
        <v>255021.85</v>
      </c>
      <c r="D34" s="16">
        <v>255021.85</v>
      </c>
      <c r="E34" s="37"/>
      <c r="F34" s="39">
        <f>D34+E34</f>
        <v>255021.85</v>
      </c>
    </row>
    <row r="35" spans="1:6" ht="15" customHeight="1">
      <c r="A35" s="40" t="s">
        <v>81</v>
      </c>
      <c r="B35" s="41" t="s">
        <v>42</v>
      </c>
      <c r="C35" s="16">
        <v>17207</v>
      </c>
      <c r="D35" s="16">
        <v>17207</v>
      </c>
      <c r="E35" s="37"/>
      <c r="F35" s="39">
        <f>D35+E35</f>
        <v>17207</v>
      </c>
    </row>
    <row r="36" spans="1:6" ht="15" customHeight="1">
      <c r="A36" s="40" t="s">
        <v>34</v>
      </c>
      <c r="B36" s="41" t="s">
        <v>32</v>
      </c>
      <c r="C36" s="16">
        <v>907840</v>
      </c>
      <c r="D36" s="16">
        <v>907840</v>
      </c>
      <c r="E36" s="37"/>
      <c r="F36" s="39">
        <f aca="true" t="shared" si="1" ref="F36:F49">D36+E36</f>
        <v>907840</v>
      </c>
    </row>
    <row r="37" spans="1:6" ht="15" customHeight="1">
      <c r="A37" s="40" t="s">
        <v>35</v>
      </c>
      <c r="B37" s="41" t="s">
        <v>32</v>
      </c>
      <c r="C37" s="16">
        <v>646749.25</v>
      </c>
      <c r="D37" s="16">
        <v>656877.58</v>
      </c>
      <c r="E37" s="38"/>
      <c r="F37" s="39">
        <f>D37+E37</f>
        <v>656877.58</v>
      </c>
    </row>
    <row r="38" spans="1:6" ht="15" customHeight="1">
      <c r="A38" s="40" t="s">
        <v>36</v>
      </c>
      <c r="B38" s="41" t="s">
        <v>32</v>
      </c>
      <c r="C38" s="16">
        <v>0</v>
      </c>
      <c r="D38" s="16">
        <v>38580</v>
      </c>
      <c r="E38" s="38"/>
      <c r="F38" s="39">
        <f>D38+E38</f>
        <v>38580</v>
      </c>
    </row>
    <row r="39" spans="1:6" ht="15" customHeight="1">
      <c r="A39" s="40" t="s">
        <v>66</v>
      </c>
      <c r="B39" s="41" t="s">
        <v>42</v>
      </c>
      <c r="C39" s="16">
        <v>88743.71</v>
      </c>
      <c r="D39" s="16">
        <v>435769.91000000003</v>
      </c>
      <c r="E39" s="38">
        <f>'91706'!I9</f>
        <v>8900</v>
      </c>
      <c r="F39" s="39">
        <f>D39+E39</f>
        <v>444669.91000000003</v>
      </c>
    </row>
    <row r="40" spans="1:6" ht="15" customHeight="1">
      <c r="A40" s="40" t="s">
        <v>37</v>
      </c>
      <c r="B40" s="41" t="s">
        <v>32</v>
      </c>
      <c r="C40" s="16">
        <v>24600</v>
      </c>
      <c r="D40" s="16">
        <v>24600</v>
      </c>
      <c r="E40" s="38"/>
      <c r="F40" s="39">
        <f>D40+E40</f>
        <v>24600</v>
      </c>
    </row>
    <row r="41" spans="1:6" ht="15" customHeight="1">
      <c r="A41" s="40" t="s">
        <v>38</v>
      </c>
      <c r="B41" s="41" t="s">
        <v>39</v>
      </c>
      <c r="C41" s="16">
        <v>220455.88</v>
      </c>
      <c r="D41" s="16">
        <v>260850.83000000002</v>
      </c>
      <c r="E41" s="38">
        <f>'92006'!I9</f>
        <v>-8900</v>
      </c>
      <c r="F41" s="39">
        <f>D41+E41</f>
        <v>251950.83000000002</v>
      </c>
    </row>
    <row r="42" spans="1:6" ht="15" customHeight="1">
      <c r="A42" s="40" t="s">
        <v>40</v>
      </c>
      <c r="B42" s="41" t="s">
        <v>39</v>
      </c>
      <c r="C42" s="16">
        <v>0</v>
      </c>
      <c r="D42" s="16">
        <v>0</v>
      </c>
      <c r="E42" s="38"/>
      <c r="F42" s="39">
        <f t="shared" si="1"/>
        <v>0</v>
      </c>
    </row>
    <row r="43" spans="1:6" ht="15" customHeight="1">
      <c r="A43" s="40" t="s">
        <v>41</v>
      </c>
      <c r="B43" s="41" t="s">
        <v>42</v>
      </c>
      <c r="C43" s="16">
        <v>206206.19</v>
      </c>
      <c r="D43" s="16">
        <v>212094.1</v>
      </c>
      <c r="E43" s="38"/>
      <c r="F43" s="39">
        <f t="shared" si="1"/>
        <v>212094.1</v>
      </c>
    </row>
    <row r="44" spans="1:8" ht="15" customHeight="1">
      <c r="A44" s="40" t="s">
        <v>43</v>
      </c>
      <c r="B44" s="41" t="s">
        <v>42</v>
      </c>
      <c r="C44" s="16">
        <v>20000</v>
      </c>
      <c r="D44" s="16">
        <v>20000</v>
      </c>
      <c r="E44" s="37"/>
      <c r="F44" s="39">
        <f t="shared" si="1"/>
        <v>20000</v>
      </c>
      <c r="H44" s="42"/>
    </row>
    <row r="45" spans="1:6" ht="15" customHeight="1">
      <c r="A45" s="40" t="s">
        <v>44</v>
      </c>
      <c r="B45" s="41" t="s">
        <v>32</v>
      </c>
      <c r="C45" s="16">
        <v>4016</v>
      </c>
      <c r="D45" s="16">
        <v>4016</v>
      </c>
      <c r="E45" s="37"/>
      <c r="F45" s="39">
        <f t="shared" si="1"/>
        <v>4016</v>
      </c>
    </row>
    <row r="46" spans="1:6" ht="15" customHeight="1">
      <c r="A46" s="40" t="s">
        <v>64</v>
      </c>
      <c r="B46" s="41" t="s">
        <v>42</v>
      </c>
      <c r="C46" s="16">
        <v>67000</v>
      </c>
      <c r="D46" s="16">
        <v>96778.28</v>
      </c>
      <c r="E46" s="37"/>
      <c r="F46" s="39">
        <f t="shared" si="1"/>
        <v>96778.28</v>
      </c>
    </row>
    <row r="47" spans="1:6" ht="15" customHeight="1">
      <c r="A47" s="40" t="s">
        <v>45</v>
      </c>
      <c r="B47" s="41" t="s">
        <v>42</v>
      </c>
      <c r="C47" s="16">
        <v>5000</v>
      </c>
      <c r="D47" s="16">
        <v>5000</v>
      </c>
      <c r="E47" s="37"/>
      <c r="F47" s="39">
        <f t="shared" si="1"/>
        <v>5000</v>
      </c>
    </row>
    <row r="48" spans="1:6" ht="15" customHeight="1">
      <c r="A48" s="40" t="s">
        <v>46</v>
      </c>
      <c r="B48" s="41" t="s">
        <v>42</v>
      </c>
      <c r="C48" s="16">
        <v>18000</v>
      </c>
      <c r="D48" s="16">
        <v>84728.29</v>
      </c>
      <c r="E48" s="37"/>
      <c r="F48" s="39">
        <f t="shared" si="1"/>
        <v>84728.29</v>
      </c>
    </row>
    <row r="49" spans="1:6" ht="15" customHeight="1" thickBot="1">
      <c r="A49" s="40" t="s">
        <v>47</v>
      </c>
      <c r="B49" s="41" t="s">
        <v>42</v>
      </c>
      <c r="C49" s="16">
        <v>4000</v>
      </c>
      <c r="D49" s="16">
        <v>4760.4400000000005</v>
      </c>
      <c r="E49" s="37"/>
      <c r="F49" s="39">
        <f t="shared" si="1"/>
        <v>4760.4400000000005</v>
      </c>
    </row>
    <row r="50" spans="1:6" ht="15" customHeight="1" thickBot="1">
      <c r="A50" s="43" t="s">
        <v>48</v>
      </c>
      <c r="B50" s="44"/>
      <c r="C50" s="31">
        <f>SUM(C33:C49)</f>
        <v>2513201.6999999997</v>
      </c>
      <c r="D50" s="31">
        <f>SUM(D33:D49)</f>
        <v>3052486.1</v>
      </c>
      <c r="E50" s="31">
        <f>SUM(E33:E49)</f>
        <v>0</v>
      </c>
      <c r="F50" s="32">
        <f>SUM(F33:F49)</f>
        <v>3052486.1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5"/>
  <sheetViews>
    <sheetView zoomScalePageLayoutView="0" workbookViewId="0" topLeftCell="A4">
      <selection activeCell="I35" sqref="I35"/>
    </sheetView>
  </sheetViews>
  <sheetFormatPr defaultColWidth="9.140625" defaultRowHeight="12.75"/>
  <cols>
    <col min="1" max="2" width="3.00390625" style="110" customWidth="1"/>
    <col min="3" max="3" width="10.140625" style="110" customWidth="1"/>
    <col min="4" max="4" width="4.28125" style="110" customWidth="1"/>
    <col min="5" max="5" width="5.28125" style="110" customWidth="1"/>
    <col min="6" max="6" width="40.57421875" style="110" customWidth="1"/>
    <col min="7" max="7" width="8.140625" style="110" customWidth="1"/>
    <col min="8" max="8" width="8.7109375" style="110" customWidth="1"/>
    <col min="9" max="9" width="9.00390625" style="110" customWidth="1"/>
    <col min="10" max="10" width="9.421875" style="110" customWidth="1"/>
    <col min="11" max="16384" width="9.140625" style="110" customWidth="1"/>
  </cols>
  <sheetData>
    <row r="1" spans="1:10" s="2" customFormat="1" ht="18">
      <c r="A1" s="150" t="s">
        <v>124</v>
      </c>
      <c r="B1" s="150"/>
      <c r="C1" s="150"/>
      <c r="D1" s="150"/>
      <c r="E1" s="150"/>
      <c r="F1" s="150"/>
      <c r="G1" s="150"/>
      <c r="H1" s="150"/>
      <c r="I1" s="150"/>
      <c r="J1" s="150"/>
    </row>
    <row r="2" s="2" customFormat="1" ht="12.75"/>
    <row r="3" spans="1:10" s="100" customFormat="1" ht="18">
      <c r="A3" s="151" t="s">
        <v>92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s="107" customFormat="1" ht="12.75">
      <c r="A4" s="101"/>
      <c r="B4" s="102"/>
      <c r="C4" s="103"/>
      <c r="D4" s="102"/>
      <c r="E4" s="102"/>
      <c r="F4" s="104"/>
      <c r="G4" s="105"/>
      <c r="H4" s="105"/>
      <c r="I4" s="105"/>
      <c r="J4" s="106"/>
    </row>
    <row r="5" spans="1:10" s="107" customFormat="1" ht="15.75" customHeight="1">
      <c r="A5" s="152" t="s">
        <v>83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3.5" thickBot="1">
      <c r="A6" s="108"/>
      <c r="B6" s="108"/>
      <c r="C6" s="108"/>
      <c r="D6" s="108"/>
      <c r="E6" s="108"/>
      <c r="F6" s="108"/>
      <c r="G6" s="108"/>
      <c r="H6" s="109"/>
      <c r="J6" s="109" t="s">
        <v>93</v>
      </c>
    </row>
    <row r="7" spans="1:10" ht="12.75" customHeight="1" thickBot="1">
      <c r="A7" s="153" t="s">
        <v>94</v>
      </c>
      <c r="B7" s="155" t="s">
        <v>4</v>
      </c>
      <c r="C7" s="139" t="s">
        <v>6</v>
      </c>
      <c r="D7" s="139" t="s">
        <v>7</v>
      </c>
      <c r="E7" s="139" t="s">
        <v>8</v>
      </c>
      <c r="F7" s="141" t="s">
        <v>95</v>
      </c>
      <c r="G7" s="143" t="s">
        <v>78</v>
      </c>
      <c r="H7" s="141" t="s">
        <v>79</v>
      </c>
      <c r="I7" s="145" t="s">
        <v>125</v>
      </c>
      <c r="J7" s="146"/>
    </row>
    <row r="8" spans="1:10" ht="12.75" customHeight="1" thickBot="1">
      <c r="A8" s="154"/>
      <c r="B8" s="156"/>
      <c r="C8" s="140"/>
      <c r="D8" s="140"/>
      <c r="E8" s="140"/>
      <c r="F8" s="142"/>
      <c r="G8" s="144"/>
      <c r="H8" s="142"/>
      <c r="I8" s="73" t="s">
        <v>26</v>
      </c>
      <c r="J8" s="74" t="s">
        <v>80</v>
      </c>
    </row>
    <row r="9" spans="1:10" s="107" customFormat="1" ht="12.75" customHeight="1" thickBot="1">
      <c r="A9" s="147" t="s">
        <v>57</v>
      </c>
      <c r="B9" s="111" t="s">
        <v>5</v>
      </c>
      <c r="C9" s="112" t="s">
        <v>6</v>
      </c>
      <c r="D9" s="112" t="s">
        <v>7</v>
      </c>
      <c r="E9" s="112" t="s">
        <v>8</v>
      </c>
      <c r="F9" s="113" t="s">
        <v>96</v>
      </c>
      <c r="G9" s="114">
        <f>G10+G12+G14+G16+G18+G20+G22+G24+G26+G28+G30+G32+G34</f>
        <v>12920</v>
      </c>
      <c r="H9" s="114">
        <f>H10+H12+H14+H16+H18+H20+H22+H24+H26+H28+H30+H32+H34</f>
        <v>12920</v>
      </c>
      <c r="I9" s="114">
        <f>I10+I12+I14+I16+I18+I20+I22+I24+I26+I28+I30+I32+I34</f>
        <v>8900</v>
      </c>
      <c r="J9" s="114">
        <f>J10+J12+J14+J16+J18+J20+J22+J24+J26+J28+J30+J32+J34</f>
        <v>21820</v>
      </c>
    </row>
    <row r="10" spans="1:10" ht="12.75" customHeight="1">
      <c r="A10" s="148"/>
      <c r="B10" s="115" t="s">
        <v>5</v>
      </c>
      <c r="C10" s="116" t="s">
        <v>97</v>
      </c>
      <c r="D10" s="117">
        <v>2299</v>
      </c>
      <c r="E10" s="117" t="s">
        <v>3</v>
      </c>
      <c r="F10" s="118" t="s">
        <v>98</v>
      </c>
      <c r="G10" s="49">
        <f>SUM(G11:G11)</f>
        <v>7500</v>
      </c>
      <c r="H10" s="49">
        <f>SUM(H11:H11)</f>
        <v>7500</v>
      </c>
      <c r="I10" s="49">
        <f>SUM(I11:I11)</f>
        <v>0</v>
      </c>
      <c r="J10" s="49">
        <f>SUM(J11:J11)</f>
        <v>7500</v>
      </c>
    </row>
    <row r="11" spans="1:10" ht="12.75" customHeight="1" thickBot="1">
      <c r="A11" s="148"/>
      <c r="B11" s="119"/>
      <c r="C11" s="120"/>
      <c r="D11" s="121"/>
      <c r="E11" s="122">
        <v>5213</v>
      </c>
      <c r="F11" s="123" t="s">
        <v>99</v>
      </c>
      <c r="G11" s="124">
        <v>7500</v>
      </c>
      <c r="H11" s="124">
        <v>7500</v>
      </c>
      <c r="I11" s="124"/>
      <c r="J11" s="125">
        <f>H11+I11</f>
        <v>7500</v>
      </c>
    </row>
    <row r="12" spans="1:10" ht="12.75">
      <c r="A12" s="148"/>
      <c r="B12" s="126" t="s">
        <v>5</v>
      </c>
      <c r="C12" s="127" t="s">
        <v>100</v>
      </c>
      <c r="D12" s="128">
        <v>2223</v>
      </c>
      <c r="E12" s="128" t="s">
        <v>3</v>
      </c>
      <c r="F12" s="89" t="s">
        <v>101</v>
      </c>
      <c r="G12" s="70">
        <f>SUM(G13:G13)</f>
        <v>10</v>
      </c>
      <c r="H12" s="70">
        <f>SUM(H13:H13)</f>
        <v>10</v>
      </c>
      <c r="I12" s="49">
        <f>SUM(I13:I13)</f>
        <v>0</v>
      </c>
      <c r="J12" s="49">
        <f>SUM(J13:J13)</f>
        <v>10</v>
      </c>
    </row>
    <row r="13" spans="1:10" ht="13.5" thickBot="1">
      <c r="A13" s="148"/>
      <c r="B13" s="129"/>
      <c r="C13" s="130"/>
      <c r="D13" s="131"/>
      <c r="E13" s="131">
        <v>5321</v>
      </c>
      <c r="F13" s="134" t="s">
        <v>102</v>
      </c>
      <c r="G13" s="133">
        <v>10</v>
      </c>
      <c r="H13" s="133">
        <v>10</v>
      </c>
      <c r="I13" s="124"/>
      <c r="J13" s="125">
        <f>H13+I13</f>
        <v>10</v>
      </c>
    </row>
    <row r="14" spans="1:10" ht="12.75">
      <c r="A14" s="148"/>
      <c r="B14" s="126" t="s">
        <v>5</v>
      </c>
      <c r="C14" s="127" t="s">
        <v>103</v>
      </c>
      <c r="D14" s="128">
        <v>2223</v>
      </c>
      <c r="E14" s="128" t="s">
        <v>3</v>
      </c>
      <c r="F14" s="89" t="s">
        <v>104</v>
      </c>
      <c r="G14" s="70">
        <f>SUM(G15:G15)</f>
        <v>25</v>
      </c>
      <c r="H14" s="70">
        <f>SUM(H15:H15)</f>
        <v>25</v>
      </c>
      <c r="I14" s="49">
        <f>SUM(I15:I15)</f>
        <v>0</v>
      </c>
      <c r="J14" s="49">
        <f>SUM(J15:J15)</f>
        <v>25</v>
      </c>
    </row>
    <row r="15" spans="1:10" ht="13.5" thickBot="1">
      <c r="A15" s="148"/>
      <c r="B15" s="129"/>
      <c r="C15" s="130"/>
      <c r="D15" s="131"/>
      <c r="E15" s="131">
        <v>5321</v>
      </c>
      <c r="F15" s="134" t="s">
        <v>102</v>
      </c>
      <c r="G15" s="133">
        <v>25</v>
      </c>
      <c r="H15" s="133">
        <v>25</v>
      </c>
      <c r="I15" s="124"/>
      <c r="J15" s="125">
        <f>H15+I15</f>
        <v>25</v>
      </c>
    </row>
    <row r="16" spans="1:10" ht="12.75">
      <c r="A16" s="148"/>
      <c r="B16" s="126" t="s">
        <v>5</v>
      </c>
      <c r="C16" s="127" t="s">
        <v>105</v>
      </c>
      <c r="D16" s="128">
        <v>2223</v>
      </c>
      <c r="E16" s="128" t="s">
        <v>3</v>
      </c>
      <c r="F16" s="89" t="s">
        <v>106</v>
      </c>
      <c r="G16" s="70">
        <f>SUM(G17:G17)</f>
        <v>10</v>
      </c>
      <c r="H16" s="70">
        <f>SUM(H17:H17)</f>
        <v>10</v>
      </c>
      <c r="I16" s="49">
        <f>SUM(I17:I17)</f>
        <v>0</v>
      </c>
      <c r="J16" s="49">
        <f>SUM(J17:J17)</f>
        <v>10</v>
      </c>
    </row>
    <row r="17" spans="1:10" ht="13.5" thickBot="1">
      <c r="A17" s="148"/>
      <c r="B17" s="129"/>
      <c r="C17" s="130"/>
      <c r="D17" s="131"/>
      <c r="E17" s="131">
        <v>5321</v>
      </c>
      <c r="F17" s="134" t="s">
        <v>102</v>
      </c>
      <c r="G17" s="133">
        <v>10</v>
      </c>
      <c r="H17" s="133">
        <v>10</v>
      </c>
      <c r="I17" s="124"/>
      <c r="J17" s="125">
        <f>H17+I17</f>
        <v>10</v>
      </c>
    </row>
    <row r="18" spans="1:10" ht="12.75">
      <c r="A18" s="148"/>
      <c r="B18" s="126" t="s">
        <v>5</v>
      </c>
      <c r="C18" s="127" t="s">
        <v>107</v>
      </c>
      <c r="D18" s="128">
        <v>2223</v>
      </c>
      <c r="E18" s="128" t="s">
        <v>3</v>
      </c>
      <c r="F18" s="89" t="s">
        <v>108</v>
      </c>
      <c r="G18" s="70">
        <f>SUM(G19:G19)</f>
        <v>10</v>
      </c>
      <c r="H18" s="70">
        <f>SUM(H19:H19)</f>
        <v>10</v>
      </c>
      <c r="I18" s="49">
        <f>SUM(I19:I19)</f>
        <v>0</v>
      </c>
      <c r="J18" s="49">
        <f>SUM(J19:J19)</f>
        <v>10</v>
      </c>
    </row>
    <row r="19" spans="1:10" ht="13.5" thickBot="1">
      <c r="A19" s="148"/>
      <c r="B19" s="129"/>
      <c r="C19" s="130"/>
      <c r="D19" s="131"/>
      <c r="E19" s="131">
        <v>5321</v>
      </c>
      <c r="F19" s="134" t="s">
        <v>102</v>
      </c>
      <c r="G19" s="133">
        <v>10</v>
      </c>
      <c r="H19" s="133">
        <v>10</v>
      </c>
      <c r="I19" s="124"/>
      <c r="J19" s="125">
        <f>H19+I19</f>
        <v>10</v>
      </c>
    </row>
    <row r="20" spans="1:10" ht="12.75">
      <c r="A20" s="148"/>
      <c r="B20" s="126" t="s">
        <v>5</v>
      </c>
      <c r="C20" s="127" t="s">
        <v>109</v>
      </c>
      <c r="D20" s="128">
        <v>2223</v>
      </c>
      <c r="E20" s="128" t="s">
        <v>3</v>
      </c>
      <c r="F20" s="89" t="s">
        <v>110</v>
      </c>
      <c r="G20" s="70">
        <f>SUM(G21:G21)</f>
        <v>76</v>
      </c>
      <c r="H20" s="70">
        <f>SUM(H21:H21)</f>
        <v>76</v>
      </c>
      <c r="I20" s="49">
        <f>SUM(I21:I21)</f>
        <v>0</v>
      </c>
      <c r="J20" s="49">
        <f>SUM(J21:J21)</f>
        <v>76</v>
      </c>
    </row>
    <row r="21" spans="1:10" ht="13.5" thickBot="1">
      <c r="A21" s="148"/>
      <c r="B21" s="129"/>
      <c r="C21" s="130"/>
      <c r="D21" s="131"/>
      <c r="E21" s="131">
        <v>5321</v>
      </c>
      <c r="F21" s="134" t="s">
        <v>102</v>
      </c>
      <c r="G21" s="133">
        <v>76</v>
      </c>
      <c r="H21" s="133">
        <v>76</v>
      </c>
      <c r="I21" s="124"/>
      <c r="J21" s="125">
        <f>H21+I21</f>
        <v>76</v>
      </c>
    </row>
    <row r="22" spans="1:10" ht="12.75">
      <c r="A22" s="148"/>
      <c r="B22" s="126" t="s">
        <v>5</v>
      </c>
      <c r="C22" s="127" t="s">
        <v>111</v>
      </c>
      <c r="D22" s="128">
        <v>2223</v>
      </c>
      <c r="E22" s="128" t="s">
        <v>3</v>
      </c>
      <c r="F22" s="89" t="s">
        <v>112</v>
      </c>
      <c r="G22" s="70">
        <f>SUM(G23:G23)</f>
        <v>80</v>
      </c>
      <c r="H22" s="70">
        <f>SUM(H23:H23)</f>
        <v>80</v>
      </c>
      <c r="I22" s="49">
        <f>SUM(I23:I23)</f>
        <v>0</v>
      </c>
      <c r="J22" s="49">
        <f>SUM(J23:J23)</f>
        <v>80</v>
      </c>
    </row>
    <row r="23" spans="1:10" ht="13.5" thickBot="1">
      <c r="A23" s="148"/>
      <c r="B23" s="129"/>
      <c r="C23" s="130"/>
      <c r="D23" s="131"/>
      <c r="E23" s="131">
        <v>5321</v>
      </c>
      <c r="F23" s="134" t="s">
        <v>102</v>
      </c>
      <c r="G23" s="133">
        <v>80</v>
      </c>
      <c r="H23" s="133">
        <v>80</v>
      </c>
      <c r="I23" s="124"/>
      <c r="J23" s="125">
        <f>H23+I23</f>
        <v>80</v>
      </c>
    </row>
    <row r="24" spans="1:10" ht="12.75">
      <c r="A24" s="148"/>
      <c r="B24" s="126" t="s">
        <v>5</v>
      </c>
      <c r="C24" s="127" t="s">
        <v>113</v>
      </c>
      <c r="D24" s="128">
        <v>2223</v>
      </c>
      <c r="E24" s="128" t="s">
        <v>3</v>
      </c>
      <c r="F24" s="89" t="s">
        <v>114</v>
      </c>
      <c r="G24" s="70">
        <f>SUM(G25:G25)</f>
        <v>29</v>
      </c>
      <c r="H24" s="70">
        <f>SUM(H25:H25)</f>
        <v>29</v>
      </c>
      <c r="I24" s="49">
        <f>SUM(I25:I25)</f>
        <v>0</v>
      </c>
      <c r="J24" s="49">
        <f>SUM(J25:J25)</f>
        <v>29</v>
      </c>
    </row>
    <row r="25" spans="1:10" ht="13.5" thickBot="1">
      <c r="A25" s="148"/>
      <c r="B25" s="129"/>
      <c r="C25" s="130"/>
      <c r="D25" s="131"/>
      <c r="E25" s="131">
        <v>5321</v>
      </c>
      <c r="F25" s="134" t="s">
        <v>102</v>
      </c>
      <c r="G25" s="133">
        <v>29</v>
      </c>
      <c r="H25" s="133">
        <v>29</v>
      </c>
      <c r="I25" s="124"/>
      <c r="J25" s="125">
        <f>H25+I25</f>
        <v>29</v>
      </c>
    </row>
    <row r="26" spans="1:10" ht="12.75">
      <c r="A26" s="148"/>
      <c r="B26" s="126" t="s">
        <v>5</v>
      </c>
      <c r="C26" s="127" t="s">
        <v>115</v>
      </c>
      <c r="D26" s="128">
        <v>2223</v>
      </c>
      <c r="E26" s="128" t="s">
        <v>3</v>
      </c>
      <c r="F26" s="89" t="s">
        <v>116</v>
      </c>
      <c r="G26" s="70">
        <f>SUM(G27:G27)</f>
        <v>50</v>
      </c>
      <c r="H26" s="70">
        <f>SUM(H27:H27)</f>
        <v>50</v>
      </c>
      <c r="I26" s="49">
        <f>SUM(I27:I27)</f>
        <v>0</v>
      </c>
      <c r="J26" s="49">
        <f>SUM(J27:J27)</f>
        <v>50</v>
      </c>
    </row>
    <row r="27" spans="1:10" ht="13.5" thickBot="1">
      <c r="A27" s="148"/>
      <c r="B27" s="129"/>
      <c r="C27" s="130"/>
      <c r="D27" s="131"/>
      <c r="E27" s="131">
        <v>5321</v>
      </c>
      <c r="F27" s="134" t="s">
        <v>102</v>
      </c>
      <c r="G27" s="133">
        <v>50</v>
      </c>
      <c r="H27" s="133">
        <v>50</v>
      </c>
      <c r="I27" s="124"/>
      <c r="J27" s="125">
        <f>H27+I27</f>
        <v>50</v>
      </c>
    </row>
    <row r="28" spans="1:10" ht="12.75">
      <c r="A28" s="148"/>
      <c r="B28" s="126" t="s">
        <v>5</v>
      </c>
      <c r="C28" s="127" t="s">
        <v>117</v>
      </c>
      <c r="D28" s="128">
        <v>2223</v>
      </c>
      <c r="E28" s="128" t="s">
        <v>3</v>
      </c>
      <c r="F28" s="89" t="s">
        <v>118</v>
      </c>
      <c r="G28" s="70">
        <f>SUM(G29:G29)</f>
        <v>120</v>
      </c>
      <c r="H28" s="70">
        <f>SUM(H29:H29)</f>
        <v>120</v>
      </c>
      <c r="I28" s="49">
        <f>SUM(I29:I29)</f>
        <v>0</v>
      </c>
      <c r="J28" s="49">
        <f>SUM(J29:J29)</f>
        <v>120</v>
      </c>
    </row>
    <row r="29" spans="1:10" ht="13.5" thickBot="1">
      <c r="A29" s="148"/>
      <c r="B29" s="129"/>
      <c r="C29" s="130"/>
      <c r="D29" s="131"/>
      <c r="E29" s="131">
        <v>5321</v>
      </c>
      <c r="F29" s="134" t="s">
        <v>102</v>
      </c>
      <c r="G29" s="133">
        <v>120</v>
      </c>
      <c r="H29" s="133">
        <v>120</v>
      </c>
      <c r="I29" s="124"/>
      <c r="J29" s="125">
        <f>H29+I29</f>
        <v>120</v>
      </c>
    </row>
    <row r="30" spans="1:10" ht="12.75">
      <c r="A30" s="148"/>
      <c r="B30" s="126" t="s">
        <v>5</v>
      </c>
      <c r="C30" s="127" t="s">
        <v>119</v>
      </c>
      <c r="D30" s="128">
        <v>2223</v>
      </c>
      <c r="E30" s="128" t="s">
        <v>3</v>
      </c>
      <c r="F30" s="89" t="s">
        <v>120</v>
      </c>
      <c r="G30" s="70">
        <f>SUM(G31:G31)</f>
        <v>10</v>
      </c>
      <c r="H30" s="70">
        <f>SUM(H31:H31)</f>
        <v>10</v>
      </c>
      <c r="I30" s="49">
        <f>SUM(I31:I31)</f>
        <v>0</v>
      </c>
      <c r="J30" s="49">
        <f>SUM(J31:J31)</f>
        <v>10</v>
      </c>
    </row>
    <row r="31" spans="1:10" ht="13.5" thickBot="1">
      <c r="A31" s="148"/>
      <c r="B31" s="129"/>
      <c r="C31" s="130"/>
      <c r="D31" s="131"/>
      <c r="E31" s="131">
        <v>5321</v>
      </c>
      <c r="F31" s="134" t="s">
        <v>102</v>
      </c>
      <c r="G31" s="133">
        <v>10</v>
      </c>
      <c r="H31" s="133">
        <v>10</v>
      </c>
      <c r="I31" s="124"/>
      <c r="J31" s="125">
        <f>H31+I31</f>
        <v>10</v>
      </c>
    </row>
    <row r="32" spans="1:10" ht="22.5">
      <c r="A32" s="148"/>
      <c r="B32" s="126" t="s">
        <v>5</v>
      </c>
      <c r="C32" s="127" t="s">
        <v>121</v>
      </c>
      <c r="D32" s="128">
        <v>2212</v>
      </c>
      <c r="E32" s="128" t="s">
        <v>3</v>
      </c>
      <c r="F32" s="135" t="s">
        <v>122</v>
      </c>
      <c r="G32" s="70">
        <f>SUM(G33:G33)</f>
        <v>5000</v>
      </c>
      <c r="H32" s="70">
        <f>SUM(H33:H33)</f>
        <v>5000</v>
      </c>
      <c r="I32" s="49">
        <f>SUM(I33:I33)</f>
        <v>0</v>
      </c>
      <c r="J32" s="49">
        <f>SUM(J33:J33)</f>
        <v>5000</v>
      </c>
    </row>
    <row r="33" spans="1:10" ht="13.5" thickBot="1">
      <c r="A33" s="148"/>
      <c r="B33" s="129"/>
      <c r="C33" s="130"/>
      <c r="D33" s="131"/>
      <c r="E33" s="131">
        <v>6349</v>
      </c>
      <c r="F33" s="132" t="s">
        <v>123</v>
      </c>
      <c r="G33" s="133">
        <v>5000</v>
      </c>
      <c r="H33" s="133">
        <v>5000</v>
      </c>
      <c r="I33" s="124"/>
      <c r="J33" s="125">
        <f>H33+I33</f>
        <v>5000</v>
      </c>
    </row>
    <row r="34" spans="1:10" ht="22.5">
      <c r="A34" s="148"/>
      <c r="B34" s="126" t="s">
        <v>5</v>
      </c>
      <c r="C34" s="127" t="s">
        <v>126</v>
      </c>
      <c r="D34" s="128">
        <v>2212</v>
      </c>
      <c r="E34" s="128" t="s">
        <v>3</v>
      </c>
      <c r="F34" s="87" t="s">
        <v>129</v>
      </c>
      <c r="G34" s="70">
        <f>SUM(G35:G35)</f>
        <v>0</v>
      </c>
      <c r="H34" s="49">
        <f>SUM(H35:H35)</f>
        <v>0</v>
      </c>
      <c r="I34" s="49">
        <f>SUM(I35:I35)</f>
        <v>8900</v>
      </c>
      <c r="J34" s="49">
        <f>SUM(J35:J35)</f>
        <v>8900</v>
      </c>
    </row>
    <row r="35" spans="1:10" ht="13.5" thickBot="1">
      <c r="A35" s="149"/>
      <c r="B35" s="129"/>
      <c r="C35" s="136"/>
      <c r="D35" s="131"/>
      <c r="E35" s="131">
        <v>6349</v>
      </c>
      <c r="F35" s="132" t="s">
        <v>123</v>
      </c>
      <c r="G35" s="133">
        <v>0</v>
      </c>
      <c r="H35" s="124">
        <v>0</v>
      </c>
      <c r="I35" s="170">
        <v>8900</v>
      </c>
      <c r="J35" s="125">
        <f>H35+I35</f>
        <v>8900</v>
      </c>
    </row>
  </sheetData>
  <sheetProtection/>
  <mergeCells count="13"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9:A35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18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9.7109375" style="2" customWidth="1"/>
    <col min="10" max="16384" width="9.140625" style="2" customWidth="1"/>
  </cols>
  <sheetData>
    <row r="1" spans="1:10" ht="18">
      <c r="A1" s="150" t="s">
        <v>124</v>
      </c>
      <c r="B1" s="150"/>
      <c r="C1" s="150"/>
      <c r="D1" s="150"/>
      <c r="E1" s="150"/>
      <c r="F1" s="150"/>
      <c r="G1" s="150"/>
      <c r="H1" s="150"/>
      <c r="I1" s="150"/>
      <c r="J1" s="150"/>
    </row>
    <row r="3" spans="1:10" ht="15.75">
      <c r="A3" s="162" t="s">
        <v>82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2.75">
      <c r="A4" s="45"/>
      <c r="B4" s="45"/>
      <c r="C4" s="45"/>
      <c r="D4" s="45"/>
      <c r="E4" s="45"/>
      <c r="F4" s="45"/>
      <c r="G4" s="45"/>
      <c r="H4" s="45"/>
      <c r="I4" s="45"/>
      <c r="J4" s="46"/>
    </row>
    <row r="5" spans="1:10" ht="15.75">
      <c r="A5" s="152" t="s">
        <v>83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3.5" thickBot="1">
      <c r="A6" s="47"/>
      <c r="B6" s="47"/>
      <c r="C6" s="47"/>
      <c r="D6" s="47"/>
      <c r="E6" s="47"/>
      <c r="F6" s="47"/>
      <c r="G6" s="47"/>
      <c r="H6" s="47"/>
      <c r="I6" s="47"/>
      <c r="J6" s="48" t="s">
        <v>65</v>
      </c>
    </row>
    <row r="7" spans="1:10" ht="12.75" customHeight="1" thickBot="1">
      <c r="A7" s="167" t="s">
        <v>67</v>
      </c>
      <c r="B7" s="167" t="s">
        <v>4</v>
      </c>
      <c r="C7" s="157" t="s">
        <v>6</v>
      </c>
      <c r="D7" s="157" t="s">
        <v>7</v>
      </c>
      <c r="E7" s="157" t="s">
        <v>8</v>
      </c>
      <c r="F7" s="165" t="s">
        <v>68</v>
      </c>
      <c r="G7" s="143" t="s">
        <v>78</v>
      </c>
      <c r="H7" s="141" t="s">
        <v>79</v>
      </c>
      <c r="I7" s="163" t="s">
        <v>127</v>
      </c>
      <c r="J7" s="164"/>
    </row>
    <row r="8" spans="1:10" ht="12.75" customHeight="1" thickBot="1">
      <c r="A8" s="168"/>
      <c r="B8" s="169"/>
      <c r="C8" s="158"/>
      <c r="D8" s="158"/>
      <c r="E8" s="158"/>
      <c r="F8" s="166"/>
      <c r="G8" s="144"/>
      <c r="H8" s="142"/>
      <c r="I8" s="73" t="s">
        <v>26</v>
      </c>
      <c r="J8" s="74" t="s">
        <v>80</v>
      </c>
    </row>
    <row r="9" spans="1:10" ht="12.75" customHeight="1" thickBot="1">
      <c r="A9" s="50">
        <v>920</v>
      </c>
      <c r="B9" s="51" t="s">
        <v>5</v>
      </c>
      <c r="C9" s="52" t="s">
        <v>6</v>
      </c>
      <c r="D9" s="53" t="s">
        <v>7</v>
      </c>
      <c r="E9" s="53" t="s">
        <v>8</v>
      </c>
      <c r="F9" s="54" t="s">
        <v>69</v>
      </c>
      <c r="G9" s="55">
        <f>G10+G12+G14</f>
        <v>87200</v>
      </c>
      <c r="H9" s="55">
        <f>H10+H12+H14</f>
        <v>90402.282</v>
      </c>
      <c r="I9" s="55">
        <f>I10+I12+I14</f>
        <v>-8900</v>
      </c>
      <c r="J9" s="79">
        <f>J10+J12+J14</f>
        <v>81502.282</v>
      </c>
    </row>
    <row r="10" spans="1:10" ht="12.75" customHeight="1">
      <c r="A10" s="159" t="s">
        <v>57</v>
      </c>
      <c r="B10" s="68" t="s">
        <v>5</v>
      </c>
      <c r="C10" s="56" t="s">
        <v>70</v>
      </c>
      <c r="D10" s="57" t="s">
        <v>3</v>
      </c>
      <c r="E10" s="57" t="s">
        <v>3</v>
      </c>
      <c r="F10" s="58" t="s">
        <v>71</v>
      </c>
      <c r="G10" s="49">
        <f>SUM(G11:G11)</f>
        <v>200</v>
      </c>
      <c r="H10" s="59">
        <f>SUM(H11:H11)</f>
        <v>3200</v>
      </c>
      <c r="I10" s="49">
        <f>SUM(I11:I11)</f>
        <v>0</v>
      </c>
      <c r="J10" s="49">
        <f>SUM(J11:J11)</f>
        <v>3200</v>
      </c>
    </row>
    <row r="11" spans="1:10" ht="12.75" customHeight="1" thickBot="1">
      <c r="A11" s="160"/>
      <c r="B11" s="69"/>
      <c r="C11" s="60"/>
      <c r="D11" s="61">
        <v>2212</v>
      </c>
      <c r="E11" s="61">
        <v>6130</v>
      </c>
      <c r="F11" s="62" t="s">
        <v>72</v>
      </c>
      <c r="G11" s="1">
        <v>200</v>
      </c>
      <c r="H11" s="63">
        <v>3200</v>
      </c>
      <c r="I11" s="1"/>
      <c r="J11" s="1">
        <f>H11+I11</f>
        <v>3200</v>
      </c>
    </row>
    <row r="12" spans="1:10" ht="12" customHeight="1">
      <c r="A12" s="160"/>
      <c r="B12" s="65" t="s">
        <v>5</v>
      </c>
      <c r="C12" s="64" t="s">
        <v>84</v>
      </c>
      <c r="D12" s="66" t="s">
        <v>3</v>
      </c>
      <c r="E12" s="66" t="s">
        <v>3</v>
      </c>
      <c r="F12" s="87" t="s">
        <v>85</v>
      </c>
      <c r="G12" s="59">
        <f>SUM(G13:G13)</f>
        <v>87000</v>
      </c>
      <c r="H12" s="59">
        <f>SUM(H13:H13)</f>
        <v>87000</v>
      </c>
      <c r="I12" s="70">
        <f>SUM(I13:I13)</f>
        <v>-8900</v>
      </c>
      <c r="J12" s="70">
        <f>SUM(J13:J13)</f>
        <v>78100</v>
      </c>
    </row>
    <row r="13" spans="1:10" ht="12" customHeight="1" thickBot="1">
      <c r="A13" s="160"/>
      <c r="B13" s="80"/>
      <c r="C13" s="81"/>
      <c r="D13" s="82">
        <v>2212</v>
      </c>
      <c r="E13" s="82">
        <v>5901</v>
      </c>
      <c r="F13" s="88" t="s">
        <v>73</v>
      </c>
      <c r="G13" s="1">
        <v>87000</v>
      </c>
      <c r="H13" s="1">
        <v>87000</v>
      </c>
      <c r="I13" s="84">
        <v>-8900</v>
      </c>
      <c r="J13" s="84">
        <f>H13+I13</f>
        <v>78100</v>
      </c>
    </row>
    <row r="14" spans="1:10" ht="27.75" customHeight="1" thickBot="1">
      <c r="A14" s="160"/>
      <c r="B14" s="96" t="s">
        <v>5</v>
      </c>
      <c r="C14" s="85" t="s">
        <v>3</v>
      </c>
      <c r="D14" s="97" t="s">
        <v>3</v>
      </c>
      <c r="E14" s="97" t="s">
        <v>3</v>
      </c>
      <c r="F14" s="98" t="s">
        <v>91</v>
      </c>
      <c r="G14" s="99">
        <f>G15+G17</f>
        <v>0</v>
      </c>
      <c r="H14" s="99">
        <f>H15+H17</f>
        <v>202.28199999999998</v>
      </c>
      <c r="I14" s="99">
        <f>I15+I17</f>
        <v>0</v>
      </c>
      <c r="J14" s="99">
        <f>J15+J17</f>
        <v>202.28199999999998</v>
      </c>
    </row>
    <row r="15" spans="1:10" ht="12.75">
      <c r="A15" s="160"/>
      <c r="B15" s="65" t="s">
        <v>5</v>
      </c>
      <c r="C15" s="77" t="s">
        <v>87</v>
      </c>
      <c r="D15" s="91" t="s">
        <v>3</v>
      </c>
      <c r="E15" s="91" t="s">
        <v>3</v>
      </c>
      <c r="F15" s="89" t="s">
        <v>86</v>
      </c>
      <c r="G15" s="49">
        <f>SUM(G16:G16)</f>
        <v>0</v>
      </c>
      <c r="H15" s="75">
        <f>SUM(H16:H16)</f>
        <v>173.682</v>
      </c>
      <c r="I15" s="49">
        <f>SUM(I16:I16)</f>
        <v>0</v>
      </c>
      <c r="J15" s="49">
        <f>SUM(J16:J16)</f>
        <v>173.682</v>
      </c>
    </row>
    <row r="16" spans="1:10" ht="13.5" thickBot="1">
      <c r="A16" s="160"/>
      <c r="B16" s="80"/>
      <c r="C16" s="60"/>
      <c r="D16" s="90">
        <v>2212</v>
      </c>
      <c r="E16" s="90">
        <v>6121</v>
      </c>
      <c r="F16" s="83" t="s">
        <v>74</v>
      </c>
      <c r="G16" s="1">
        <v>0</v>
      </c>
      <c r="H16" s="76">
        <v>173.682</v>
      </c>
      <c r="I16" s="1"/>
      <c r="J16" s="1">
        <f>H16+I16</f>
        <v>173.682</v>
      </c>
    </row>
    <row r="17" spans="1:10" ht="12.75">
      <c r="A17" s="160"/>
      <c r="B17" s="65" t="s">
        <v>5</v>
      </c>
      <c r="C17" s="77" t="s">
        <v>88</v>
      </c>
      <c r="D17" s="91" t="s">
        <v>3</v>
      </c>
      <c r="E17" s="91" t="s">
        <v>3</v>
      </c>
      <c r="F17" s="89" t="s">
        <v>89</v>
      </c>
      <c r="G17" s="59">
        <f>SUM(G18:G18)</f>
        <v>0</v>
      </c>
      <c r="H17" s="86">
        <f>SUM(H18:H18)</f>
        <v>28.6</v>
      </c>
      <c r="I17" s="70">
        <f>SUM(I18:I18)</f>
        <v>0</v>
      </c>
      <c r="J17" s="70">
        <f>SUM(J18:J18)</f>
        <v>28.6</v>
      </c>
    </row>
    <row r="18" spans="1:10" ht="13.5" thickBot="1">
      <c r="A18" s="161"/>
      <c r="B18" s="67"/>
      <c r="C18" s="92"/>
      <c r="D18" s="78">
        <v>2212</v>
      </c>
      <c r="E18" s="78">
        <v>5169</v>
      </c>
      <c r="F18" s="93" t="s">
        <v>90</v>
      </c>
      <c r="G18" s="1">
        <v>0</v>
      </c>
      <c r="H18" s="76">
        <v>28.6</v>
      </c>
      <c r="I18" s="1"/>
      <c r="J18" s="1">
        <f>H18+I18</f>
        <v>28.6</v>
      </c>
    </row>
  </sheetData>
  <sheetProtection/>
  <mergeCells count="13">
    <mergeCell ref="G7:G8"/>
    <mergeCell ref="A7:A8"/>
    <mergeCell ref="B7:B8"/>
    <mergeCell ref="C7:C8"/>
    <mergeCell ref="D7:D8"/>
    <mergeCell ref="A1:J1"/>
    <mergeCell ref="A10:A18"/>
    <mergeCell ref="E7:E8"/>
    <mergeCell ref="A3:J3"/>
    <mergeCell ref="A5:J5"/>
    <mergeCell ref="H7:H8"/>
    <mergeCell ref="I7:J7"/>
    <mergeCell ref="F7:F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Moravcova Iveta</cp:lastModifiedBy>
  <cp:lastPrinted>2016-01-25T13:18:29Z</cp:lastPrinted>
  <dcterms:created xsi:type="dcterms:W3CDTF">2006-09-25T08:49:57Z</dcterms:created>
  <dcterms:modified xsi:type="dcterms:W3CDTF">2016-01-25T13:29:04Z</dcterms:modified>
  <cp:category/>
  <cp:version/>
  <cp:contentType/>
  <cp:contentStatus/>
</cp:coreProperties>
</file>