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09" sheetId="2" r:id="rId2"/>
  </sheets>
  <definedNames/>
  <calcPr fullCalcOnLoad="1"/>
</workbook>
</file>

<file path=xl/sharedStrings.xml><?xml version="1.0" encoding="utf-8"?>
<sst xmlns="http://schemas.openxmlformats.org/spreadsheetml/2006/main" count="148" uniqueCount="96">
  <si>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</si>
  <si>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</si>
  <si>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</si>
  <si>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</si>
  <si>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</si>
  <si>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</si>
  <si>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</si>
  <si>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</si>
  <si>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</si>
  <si>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</si>
  <si>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</si>
  <si>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</si>
  <si>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</si>
  <si>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</si>
  <si>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</si>
  <si>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</si>
  <si>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</si>
  <si>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</si>
  <si>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</si>
  <si>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</si>
  <si>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</si>
  <si>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</si>
  <si>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</si>
  <si>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</si>
  <si>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</si>
  <si>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</si>
  <si>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</si>
  <si>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</si>
  <si>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</si>
  <si>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</si>
  <si>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</si>
  <si>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</si>
  <si>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</si>
  <si>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</si>
  <si>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</si>
  <si>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</si>
  <si>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</si>
  <si>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</si>
  <si>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</si>
  <si>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</si>
  <si>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</si>
  <si>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</si>
  <si>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</si>
  <si>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</si>
  <si>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</si>
  <si>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ZR-RO č.</t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</si>
  <si>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</si>
  <si>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</si>
  <si>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</si>
  <si>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</si>
  <si>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</si>
  <si>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</si>
  <si>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</si>
  <si>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</si>
  <si>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</si>
  <si>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</si>
  <si>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</si>
  <si>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</si>
  <si>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</si>
  <si>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</si>
  <si>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</si>
  <si>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</si>
  <si>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</si>
  <si>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</si>
  <si>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</si>
  <si>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Odbor zdravotnictví</t>
  </si>
  <si>
    <t>920 09 - Kapitálové výdaje</t>
  </si>
  <si>
    <t>09</t>
  </si>
  <si>
    <t>uk.</t>
  </si>
  <si>
    <t>č.a.</t>
  </si>
  <si>
    <t>§</t>
  </si>
  <si>
    <t xml:space="preserve"> K A P I T Á L O V É  V Ý D A J E</t>
  </si>
  <si>
    <t>SR 2016</t>
  </si>
  <si>
    <t>UR  I 2016</t>
  </si>
  <si>
    <t>OZ</t>
  </si>
  <si>
    <t>SU</t>
  </si>
  <si>
    <t>x</t>
  </si>
  <si>
    <t>Kapitálové (investiční) výdaje resortu celkem</t>
  </si>
  <si>
    <t>099051</t>
  </si>
  <si>
    <t>0000</t>
  </si>
  <si>
    <t>KNL-kompletní rekonstrukce a modernizace</t>
  </si>
  <si>
    <t>inv.transfery nefinančním podnik. subj.-práv.os.zřízeným příspěvkovým organizacím</t>
  </si>
  <si>
    <t>099052</t>
  </si>
  <si>
    <t>inv.transfery nefinančním podnik.subj.-právn.osob</t>
  </si>
  <si>
    <t>099053</t>
  </si>
  <si>
    <t>NsP Česká Lípa,a.s. - Modernizace lůžkové části intermediální péče neurologického oddělení</t>
  </si>
  <si>
    <t>099054</t>
  </si>
  <si>
    <t>NsP Česká Lípa,a.s. - Rekonstrukce střešních krytin na objektech stravovacího provozu, hemodialýzy, archivu a propojovacího koridoru</t>
  </si>
  <si>
    <t>099055</t>
  </si>
  <si>
    <t>NsP Česká Lípa,a.s. - Rekonstrukce výtahů v budovách polikliniky a dětské nemocnice</t>
  </si>
  <si>
    <t>099056</t>
  </si>
  <si>
    <t>NsP Česká Lípa,a.s. - Rekonstrukce hlavních ventilátorů na operační sály</t>
  </si>
  <si>
    <t xml:space="preserve">ZR-RO č. 102/16            </t>
  </si>
  <si>
    <t>ZR-RO č. 102/16</t>
  </si>
  <si>
    <t>NsP Česká Lípa,a.s. - Rekonstrukce operačních sálů I. etapa, pořízení PPD</t>
  </si>
  <si>
    <t>Příloha č. 1  k ZR-RO č. 102/16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</si>
</sst>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2">
      <alignment/>
      <protection/>
    </xf>
    <xf numFmtId="0" fontId="8" fillId="0" borderId="0" xfId="50">
      <alignment/>
      <protection/>
    </xf>
    <xf numFmtId="0" fontId="0" fillId="0" borderId="0" xfId="48">
      <alignment/>
      <protection/>
    </xf>
    <xf numFmtId="0" fontId="0" fillId="0" borderId="22" xfId="52" applyBorder="1">
      <alignment/>
      <protection/>
    </xf>
    <xf numFmtId="0" fontId="0" fillId="0" borderId="0" xfId="47" applyAlignment="1">
      <alignment vertical="center"/>
      <protection/>
    </xf>
    <xf numFmtId="0" fontId="0" fillId="0" borderId="0" xfId="47" applyFill="1" applyAlignment="1">
      <alignment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right" vertical="center"/>
      <protection/>
    </xf>
    <xf numFmtId="49" fontId="10" fillId="0" borderId="23" xfId="52" applyNumberFormat="1" applyFont="1" applyBorder="1" applyAlignment="1">
      <alignment vertical="center"/>
      <protection/>
    </xf>
    <xf numFmtId="0" fontId="10" fillId="0" borderId="23" xfId="51" applyFont="1" applyBorder="1" applyAlignment="1">
      <alignment horizontal="center" vertical="center"/>
      <protection/>
    </xf>
    <xf numFmtId="0" fontId="10" fillId="0" borderId="23" xfId="51" applyFont="1" applyFill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4" xfId="48" applyFont="1" applyBorder="1" applyAlignment="1">
      <alignment horizontal="center" vertical="center" wrapText="1"/>
      <protection/>
    </xf>
    <xf numFmtId="0" fontId="10" fillId="0" borderId="25" xfId="48" applyFont="1" applyBorder="1" applyAlignment="1">
      <alignment horizontal="center" vertical="center" wrapText="1"/>
      <protection/>
    </xf>
    <xf numFmtId="0" fontId="10" fillId="0" borderId="25" xfId="51" applyFont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left" vertical="center"/>
      <protection/>
    </xf>
    <xf numFmtId="4" fontId="10" fillId="0" borderId="24" xfId="51" applyNumberFormat="1" applyFont="1" applyFill="1" applyBorder="1" applyAlignment="1">
      <alignment horizontal="right" vertical="center"/>
      <protection/>
    </xf>
    <xf numFmtId="0" fontId="10" fillId="0" borderId="26" xfId="47" applyFont="1" applyFill="1" applyBorder="1" applyAlignment="1">
      <alignment horizontal="center" vertical="center"/>
      <protection/>
    </xf>
    <xf numFmtId="49" fontId="10" fillId="0" borderId="27" xfId="51" applyNumberFormat="1" applyFont="1" applyFill="1" applyBorder="1" applyAlignment="1">
      <alignment horizontal="center" vertical="center"/>
      <protection/>
    </xf>
    <xf numFmtId="49" fontId="10" fillId="0" borderId="26" xfId="51" applyNumberFormat="1" applyFont="1" applyFill="1" applyBorder="1" applyAlignment="1">
      <alignment horizontal="center" vertical="center"/>
      <protection/>
    </xf>
    <xf numFmtId="1" fontId="10" fillId="0" borderId="28" xfId="51" applyNumberFormat="1" applyFont="1" applyFill="1" applyBorder="1" applyAlignment="1">
      <alignment horizontal="center" vertical="center"/>
      <protection/>
    </xf>
    <xf numFmtId="0" fontId="12" fillId="0" borderId="28" xfId="49" applyFont="1" applyFill="1" applyBorder="1" applyAlignment="1">
      <alignment vertical="center" wrapText="1"/>
      <protection/>
    </xf>
    <xf numFmtId="4" fontId="10" fillId="0" borderId="28" xfId="51" applyNumberFormat="1" applyFont="1" applyFill="1" applyBorder="1" applyAlignment="1">
      <alignment vertical="center"/>
      <protection/>
    </xf>
    <xf numFmtId="4" fontId="10" fillId="0" borderId="28" xfId="51" applyNumberFormat="1" applyFont="1" applyFill="1" applyBorder="1" applyAlignment="1">
      <alignment horizontal="right" wrapText="1"/>
      <protection/>
    </xf>
    <xf numFmtId="4" fontId="10" fillId="0" borderId="26" xfId="51" applyNumberFormat="1" applyFont="1" applyFill="1" applyBorder="1" applyAlignment="1">
      <alignment horizontal="right" vertical="center"/>
      <protection/>
    </xf>
    <xf numFmtId="0" fontId="11" fillId="0" borderId="29" xfId="47" applyFont="1" applyFill="1" applyBorder="1" applyAlignment="1">
      <alignment horizontal="center" vertical="center"/>
      <protection/>
    </xf>
    <xf numFmtId="49" fontId="11" fillId="0" borderId="30" xfId="51" applyNumberFormat="1" applyFont="1" applyFill="1" applyBorder="1" applyAlignment="1">
      <alignment horizontal="center" vertical="center"/>
      <protection/>
    </xf>
    <xf numFmtId="49" fontId="11" fillId="0" borderId="29" xfId="51" applyNumberFormat="1" applyFont="1" applyFill="1" applyBorder="1" applyAlignment="1">
      <alignment horizontal="center" vertical="center"/>
      <protection/>
    </xf>
    <xf numFmtId="1" fontId="11" fillId="0" borderId="31" xfId="51" applyNumberFormat="1" applyFont="1" applyFill="1" applyBorder="1" applyAlignment="1">
      <alignment horizontal="center" vertical="center"/>
      <protection/>
    </xf>
    <xf numFmtId="0" fontId="13" fillId="0" borderId="31" xfId="49" applyFont="1" applyFill="1" applyBorder="1" applyAlignment="1">
      <alignment vertical="center" wrapText="1"/>
      <protection/>
    </xf>
    <xf numFmtId="4" fontId="11" fillId="0" borderId="31" xfId="51" applyNumberFormat="1" applyFont="1" applyFill="1" applyBorder="1" applyAlignment="1">
      <alignment vertical="center"/>
      <protection/>
    </xf>
    <xf numFmtId="4" fontId="11" fillId="0" borderId="31" xfId="51" applyNumberFormat="1" applyFont="1" applyFill="1" applyBorder="1" applyAlignment="1">
      <alignment horizontal="right" wrapText="1"/>
      <protection/>
    </xf>
    <xf numFmtId="4" fontId="11" fillId="0" borderId="29" xfId="51" applyNumberFormat="1" applyFont="1" applyFill="1" applyBorder="1" applyAlignment="1">
      <alignment horizontal="right" vertical="center"/>
      <protection/>
    </xf>
    <xf numFmtId="4" fontId="10" fillId="0" borderId="28" xfId="51" applyNumberFormat="1" applyFont="1" applyFill="1" applyBorder="1" applyAlignment="1">
      <alignment horizontal="right" vertical="center" wrapText="1"/>
      <protection/>
    </xf>
    <xf numFmtId="49" fontId="11" fillId="0" borderId="22" xfId="51" applyNumberFormat="1" applyFont="1" applyFill="1" applyBorder="1" applyAlignment="1">
      <alignment horizontal="center" vertical="center"/>
      <protection/>
    </xf>
    <xf numFmtId="49" fontId="11" fillId="0" borderId="32" xfId="51" applyNumberFormat="1" applyFont="1" applyFill="1" applyBorder="1" applyAlignment="1">
      <alignment horizontal="center" vertical="center"/>
      <protection/>
    </xf>
    <xf numFmtId="1" fontId="11" fillId="0" borderId="33" xfId="51" applyNumberFormat="1" applyFont="1" applyFill="1" applyBorder="1" applyAlignment="1">
      <alignment horizontal="center" vertical="center"/>
      <protection/>
    </xf>
    <xf numFmtId="0" fontId="13" fillId="0" borderId="33" xfId="49" applyFont="1" applyFill="1" applyBorder="1" applyAlignment="1">
      <alignment vertical="center" wrapText="1"/>
      <protection/>
    </xf>
    <xf numFmtId="4" fontId="11" fillId="0" borderId="33" xfId="51" applyNumberFormat="1" applyFont="1" applyFill="1" applyBorder="1" applyAlignment="1">
      <alignment vertical="center"/>
      <protection/>
    </xf>
    <xf numFmtId="4" fontId="11" fillId="0" borderId="33" xfId="51" applyNumberFormat="1" applyFont="1" applyFill="1" applyBorder="1" applyAlignment="1">
      <alignment horizontal="right" wrapText="1"/>
      <protection/>
    </xf>
    <xf numFmtId="4" fontId="11" fillId="0" borderId="32" xfId="51" applyNumberFormat="1" applyFont="1" applyFill="1" applyBorder="1" applyAlignment="1">
      <alignment horizontal="right" vertical="center"/>
      <protection/>
    </xf>
    <xf numFmtId="0" fontId="10" fillId="0" borderId="26" xfId="52" applyFont="1" applyBorder="1">
      <alignment/>
      <protection/>
    </xf>
    <xf numFmtId="49" fontId="10" fillId="0" borderId="27" xfId="52" applyNumberFormat="1" applyFont="1" applyBorder="1">
      <alignment/>
      <protection/>
    </xf>
    <xf numFmtId="49" fontId="10" fillId="0" borderId="26" xfId="52" applyNumberFormat="1" applyFont="1" applyBorder="1">
      <alignment/>
      <protection/>
    </xf>
    <xf numFmtId="0" fontId="10" fillId="0" borderId="28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wrapText="1"/>
      <protection/>
    </xf>
    <xf numFmtId="4" fontId="10" fillId="0" borderId="28" xfId="52" applyNumberFormat="1" applyFont="1" applyBorder="1">
      <alignment/>
      <protection/>
    </xf>
    <xf numFmtId="2" fontId="10" fillId="0" borderId="28" xfId="52" applyNumberFormat="1" applyFont="1" applyBorder="1">
      <alignment/>
      <protection/>
    </xf>
    <xf numFmtId="0" fontId="11" fillId="0" borderId="32" xfId="52" applyFont="1" applyBorder="1">
      <alignment/>
      <protection/>
    </xf>
    <xf numFmtId="0" fontId="11" fillId="0" borderId="22" xfId="52" applyFont="1" applyBorder="1">
      <alignment/>
      <protection/>
    </xf>
    <xf numFmtId="0" fontId="11" fillId="0" borderId="33" xfId="52" applyFont="1" applyBorder="1" applyAlignment="1">
      <alignment horizontal="center" vertical="center"/>
      <protection/>
    </xf>
    <xf numFmtId="0" fontId="11" fillId="0" borderId="33" xfId="52" applyFont="1" applyBorder="1">
      <alignment/>
      <protection/>
    </xf>
    <xf numFmtId="4" fontId="11" fillId="0" borderId="33" xfId="52" applyNumberFormat="1" applyFont="1" applyBorder="1">
      <alignment/>
      <protection/>
    </xf>
    <xf numFmtId="2" fontId="11" fillId="0" borderId="33" xfId="52" applyNumberFormat="1" applyFont="1" applyBorder="1">
      <alignment/>
      <protection/>
    </xf>
    <xf numFmtId="49" fontId="10" fillId="0" borderId="34" xfId="52" applyNumberFormat="1" applyFont="1" applyBorder="1">
      <alignment/>
      <protection/>
    </xf>
    <xf numFmtId="0" fontId="10" fillId="0" borderId="28" xfId="52" applyFont="1" applyBorder="1">
      <alignment/>
      <protection/>
    </xf>
    <xf numFmtId="4" fontId="0" fillId="0" borderId="0" xfId="52" applyNumberFormat="1">
      <alignment/>
      <protection/>
    </xf>
    <xf numFmtId="0" fontId="6" fillId="33" borderId="22" xfId="0" applyFont="1" applyFill="1" applyBorder="1" applyAlignment="1">
      <alignment horizontal="center"/>
    </xf>
    <xf numFmtId="4" fontId="0" fillId="0" borderId="0" xfId="52" applyNumberFormat="1" applyAlignment="1">
      <alignment horizontal="right"/>
      <protection/>
    </xf>
    <xf numFmtId="0" fontId="9" fillId="0" borderId="0" xfId="48" applyFont="1" applyFill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0" fillId="0" borderId="35" xfId="51" applyFont="1" applyFill="1" applyBorder="1" applyAlignment="1">
      <alignment horizontal="center" vertical="center"/>
      <protection/>
    </xf>
    <xf numFmtId="0" fontId="0" fillId="0" borderId="36" xfId="47" applyFill="1" applyBorder="1" applyAlignment="1">
      <alignment horizontal="center" vertical="center"/>
      <protection/>
    </xf>
    <xf numFmtId="0" fontId="10" fillId="0" borderId="37" xfId="52" applyFont="1" applyBorder="1" applyAlignment="1">
      <alignment horizontal="center" vertical="center" textRotation="90"/>
      <protection/>
    </xf>
    <xf numFmtId="0" fontId="10" fillId="0" borderId="32" xfId="52" applyFont="1" applyBorder="1" applyAlignment="1">
      <alignment horizontal="center" vertical="center" textRotation="90"/>
      <protection/>
    </xf>
    <xf numFmtId="0" fontId="10" fillId="0" borderId="38" xfId="51" applyFont="1" applyFill="1" applyBorder="1" applyAlignment="1">
      <alignment horizontal="center" vertical="center"/>
      <protection/>
    </xf>
    <xf numFmtId="0" fontId="10" fillId="0" borderId="21" xfId="5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normální_2. čtení rozpočtu 2006 - příjmy" xfId="49"/>
    <cellStyle name="normální_2. Rozpočet 2007 - tabulky" xfId="50"/>
    <cellStyle name="normální_Rozpis výdajů 03 bez PO 2 2" xfId="51"/>
    <cellStyle name="normální_Rozpis výdajů 03 bez PO 3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F3" sqref="F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5" t="s">
        <v>49</v>
      </c>
      <c r="B1" s="95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63</v>
      </c>
      <c r="D2" s="32" t="s">
        <v>93</v>
      </c>
      <c r="E2" s="32" t="s">
        <v>64</v>
      </c>
    </row>
    <row r="3" spans="1:5" ht="15" customHeight="1">
      <c r="A3" s="2" t="s">
        <v>3</v>
      </c>
      <c r="B3" s="29" t="s">
        <v>37</v>
      </c>
      <c r="C3" s="26">
        <f>C4+C5+C6</f>
        <v>2544728.1</v>
      </c>
      <c r="D3" s="26">
        <f>D4+D5+D6</f>
        <v>0</v>
      </c>
      <c r="E3" s="27">
        <f aca="true" t="shared" si="0" ref="E3:E25">C3+D3</f>
        <v>2544728.1</v>
      </c>
    </row>
    <row r="4" spans="1:10" ht="15" customHeight="1">
      <c r="A4" s="6" t="s">
        <v>4</v>
      </c>
      <c r="B4" s="7" t="s">
        <v>5</v>
      </c>
      <c r="C4" s="8">
        <v>2461007.77</v>
      </c>
      <c r="D4" s="9"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v>83720.33</v>
      </c>
      <c r="D5" s="4">
        <v>0</v>
      </c>
      <c r="E5" s="10">
        <f t="shared" si="0"/>
        <v>83720.33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C8+C14</f>
        <v>4130579.9400000004</v>
      </c>
      <c r="D7" s="13">
        <f>D8+D14</f>
        <v>0</v>
      </c>
      <c r="E7" s="14">
        <f t="shared" si="0"/>
        <v>4130579.9400000004</v>
      </c>
    </row>
    <row r="8" spans="1:5" ht="15" customHeight="1">
      <c r="A8" s="6" t="s">
        <v>43</v>
      </c>
      <c r="B8" s="7" t="s">
        <v>11</v>
      </c>
      <c r="C8" s="8">
        <f>C9+C10+C12+C13</f>
        <v>4129103.74</v>
      </c>
      <c r="D8" s="8">
        <f>D9+D10+D12+D13</f>
        <v>0</v>
      </c>
      <c r="E8" s="11">
        <f t="shared" si="0"/>
        <v>4129103.74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56</v>
      </c>
      <c r="B10" s="7" t="s">
        <v>11</v>
      </c>
      <c r="C10" s="8">
        <v>4041215.04</v>
      </c>
      <c r="D10" s="8">
        <v>0</v>
      </c>
      <c r="E10" s="11">
        <f t="shared" si="0"/>
        <v>4041215.04</v>
      </c>
    </row>
    <row r="11" spans="1:5" ht="15" customHeight="1">
      <c r="A11" s="6" t="s">
        <v>54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57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58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59</v>
      </c>
      <c r="C14" s="8">
        <f>C15+C17+C18</f>
        <v>1476.2</v>
      </c>
      <c r="D14" s="8">
        <f>D15+D17+D18</f>
        <v>0</v>
      </c>
      <c r="E14" s="11">
        <f t="shared" si="0"/>
        <v>1476.2</v>
      </c>
    </row>
    <row r="15" spans="1:5" ht="15" customHeight="1">
      <c r="A15" s="6" t="s">
        <v>56</v>
      </c>
      <c r="B15" s="7" t="s">
        <v>13</v>
      </c>
      <c r="C15" s="8">
        <v>1476.2</v>
      </c>
      <c r="D15" s="8">
        <v>0</v>
      </c>
      <c r="E15" s="11">
        <f t="shared" si="0"/>
        <v>1476.2</v>
      </c>
    </row>
    <row r="16" spans="1:5" ht="15" customHeight="1">
      <c r="A16" s="6" t="s">
        <v>55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57</v>
      </c>
      <c r="B17" s="7" t="s">
        <v>60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58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6675308.040000001</v>
      </c>
      <c r="D19" s="13">
        <f>D3+D7</f>
        <v>0</v>
      </c>
      <c r="E19" s="14">
        <f t="shared" si="0"/>
        <v>6675308.040000001</v>
      </c>
    </row>
    <row r="20" spans="1:5" ht="15" customHeight="1">
      <c r="A20" s="12" t="s">
        <v>15</v>
      </c>
      <c r="B20" s="15" t="s">
        <v>16</v>
      </c>
      <c r="C20" s="13">
        <f>SUM(C21:C24)</f>
        <v>839913.9100000001</v>
      </c>
      <c r="D20" s="13">
        <f>SUM(D21:D24)</f>
        <v>0</v>
      </c>
      <c r="E20" s="14">
        <f t="shared" si="0"/>
        <v>839913.9100000001</v>
      </c>
    </row>
    <row r="21" spans="1:5" ht="15" customHeight="1">
      <c r="A21" s="6" t="s">
        <v>52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53</v>
      </c>
      <c r="B22" s="7">
        <v>8115</v>
      </c>
      <c r="C22" s="8">
        <v>858864.6100000001</v>
      </c>
      <c r="D22" s="8">
        <v>0</v>
      </c>
      <c r="E22" s="11">
        <f>SUM(C22:D22)</f>
        <v>858864.6100000001</v>
      </c>
    </row>
    <row r="23" spans="1:5" ht="15" customHeight="1">
      <c r="A23" s="6" t="s">
        <v>61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62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7515221.950000001</v>
      </c>
      <c r="D25" s="22">
        <f>D19+D20</f>
        <v>0</v>
      </c>
      <c r="E25" s="23">
        <f t="shared" si="0"/>
        <v>7515221.950000001</v>
      </c>
    </row>
    <row r="26" spans="1:5" ht="13.5" thickBot="1">
      <c r="A26" s="95" t="s">
        <v>50</v>
      </c>
      <c r="B26" s="95"/>
      <c r="C26" s="35"/>
      <c r="D26" s="35"/>
      <c r="E26" s="36" t="s">
        <v>0</v>
      </c>
    </row>
    <row r="27" spans="1:5" ht="13.5" thickBot="1">
      <c r="A27" s="30" t="s">
        <v>18</v>
      </c>
      <c r="B27" s="31" t="s">
        <v>19</v>
      </c>
      <c r="C27" s="32" t="s">
        <v>63</v>
      </c>
      <c r="D27" s="32" t="s">
        <v>45</v>
      </c>
      <c r="E27" s="32" t="s">
        <v>64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51</v>
      </c>
      <c r="B30" s="7" t="s">
        <v>24</v>
      </c>
      <c r="C30" s="8">
        <v>60062</v>
      </c>
      <c r="D30" s="4">
        <v>0</v>
      </c>
      <c r="E30" s="5">
        <f>SUM(C30:D30)</f>
        <v>60062</v>
      </c>
    </row>
    <row r="31" spans="1:5" ht="15" customHeight="1">
      <c r="A31" s="25" t="s">
        <v>28</v>
      </c>
      <c r="B31" s="7" t="s">
        <v>20</v>
      </c>
      <c r="C31" s="8">
        <v>921230</v>
      </c>
      <c r="D31" s="4">
        <v>0</v>
      </c>
      <c r="E31" s="5">
        <f t="shared" si="1"/>
        <v>921230</v>
      </c>
    </row>
    <row r="32" spans="1:5" ht="15" customHeight="1">
      <c r="A32" s="25" t="s">
        <v>22</v>
      </c>
      <c r="B32" s="7" t="s">
        <v>20</v>
      </c>
      <c r="C32" s="8">
        <v>659938.26</v>
      </c>
      <c r="D32" s="4">
        <v>0</v>
      </c>
      <c r="E32" s="5">
        <f t="shared" si="1"/>
        <v>659938.26</v>
      </c>
    </row>
    <row r="33" spans="1:5" ht="15" customHeight="1">
      <c r="A33" s="25" t="s">
        <v>39</v>
      </c>
      <c r="B33" s="7" t="s">
        <v>20</v>
      </c>
      <c r="C33" s="8">
        <v>3691292.49</v>
      </c>
      <c r="D33" s="4">
        <v>0</v>
      </c>
      <c r="E33" s="5">
        <f>C33+D33</f>
        <v>3691292.49</v>
      </c>
    </row>
    <row r="34" spans="1:5" ht="15" customHeight="1">
      <c r="A34" s="25" t="s">
        <v>47</v>
      </c>
      <c r="B34" s="7" t="s">
        <v>24</v>
      </c>
      <c r="C34" s="8">
        <v>470058.23</v>
      </c>
      <c r="D34" s="4">
        <v>0</v>
      </c>
      <c r="E34" s="5">
        <f t="shared" si="1"/>
        <v>470058.23</v>
      </c>
    </row>
    <row r="35" spans="1:5" ht="15" customHeight="1">
      <c r="A35" s="25" t="s">
        <v>48</v>
      </c>
      <c r="B35" s="7" t="s">
        <v>20</v>
      </c>
      <c r="C35" s="8">
        <v>36600</v>
      </c>
      <c r="D35" s="4">
        <v>0</v>
      </c>
      <c r="E35" s="5">
        <f t="shared" si="1"/>
        <v>36600</v>
      </c>
    </row>
    <row r="36" spans="1:5" ht="15" customHeight="1">
      <c r="A36" s="25" t="s">
        <v>29</v>
      </c>
      <c r="B36" s="7" t="s">
        <v>24</v>
      </c>
      <c r="C36" s="8">
        <v>483326.29000000004</v>
      </c>
      <c r="D36" s="4">
        <v>0</v>
      </c>
      <c r="E36" s="5">
        <f t="shared" si="1"/>
        <v>483326.29000000004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634788.71</v>
      </c>
      <c r="D38" s="4">
        <v>0</v>
      </c>
      <c r="E38" s="5">
        <f t="shared" si="1"/>
        <v>634788.71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46</v>
      </c>
      <c r="B41" s="7" t="s">
        <v>24</v>
      </c>
      <c r="C41" s="8">
        <v>140272.66999999998</v>
      </c>
      <c r="D41" s="4">
        <v>0</v>
      </c>
      <c r="E41" s="5">
        <f>C41+D41</f>
        <v>140272.66999999998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7515221.95</v>
      </c>
      <c r="D45" s="22">
        <f>SUM(D28:D44)</f>
        <v>0</v>
      </c>
      <c r="E45" s="23">
        <f>SUM(E28:E44)</f>
        <v>7515221.95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60" zoomScalePageLayoutView="0" workbookViewId="0" topLeftCell="A1">
      <selection activeCell="H1" sqref="H1:J1"/>
    </sheetView>
  </sheetViews>
  <sheetFormatPr defaultColWidth="9.140625" defaultRowHeight="12.75"/>
  <cols>
    <col min="1" max="1" width="2.57421875" style="37" customWidth="1"/>
    <col min="2" max="2" width="3.140625" style="37" customWidth="1"/>
    <col min="3" max="3" width="6.57421875" style="37" customWidth="1"/>
    <col min="4" max="5" width="4.7109375" style="37" customWidth="1"/>
    <col min="6" max="6" width="7.8515625" style="37" customWidth="1"/>
    <col min="7" max="7" width="40.8515625" style="37" customWidth="1"/>
    <col min="8" max="8" width="11.7109375" style="94" customWidth="1"/>
    <col min="9" max="9" width="13.421875" style="37" customWidth="1"/>
    <col min="10" max="10" width="11.7109375" style="37" customWidth="1"/>
    <col min="11" max="12" width="9.140625" style="37" customWidth="1"/>
    <col min="13" max="13" width="10.140625" style="37" bestFit="1" customWidth="1"/>
    <col min="14" max="16384" width="9.140625" style="37" customWidth="1"/>
  </cols>
  <sheetData>
    <row r="1" spans="8:10" ht="12.75">
      <c r="H1" s="96" t="s">
        <v>95</v>
      </c>
      <c r="I1" s="96"/>
      <c r="J1" s="96"/>
    </row>
    <row r="2" spans="2:10" ht="12.75">
      <c r="B2" s="38"/>
      <c r="C2" s="38"/>
      <c r="D2" s="38"/>
      <c r="E2" s="38"/>
      <c r="F2" s="38"/>
      <c r="G2" s="38"/>
      <c r="H2" s="38"/>
      <c r="I2" s="39"/>
      <c r="J2" s="39"/>
    </row>
    <row r="3" spans="2:10" ht="15.75">
      <c r="B3" s="97" t="s">
        <v>65</v>
      </c>
      <c r="C3" s="97"/>
      <c r="D3" s="97"/>
      <c r="E3" s="97"/>
      <c r="F3" s="97"/>
      <c r="G3" s="97"/>
      <c r="H3" s="97"/>
      <c r="I3" s="97"/>
      <c r="J3" s="97"/>
    </row>
    <row r="4" spans="2:10" ht="15" customHeight="1">
      <c r="B4" s="98" t="s">
        <v>66</v>
      </c>
      <c r="C4" s="98"/>
      <c r="D4" s="98"/>
      <c r="E4" s="98"/>
      <c r="F4" s="98"/>
      <c r="G4" s="98"/>
      <c r="H4" s="98"/>
      <c r="I4" s="98"/>
      <c r="J4" s="98"/>
    </row>
    <row r="5" spans="1:10" ht="13.5" thickBot="1">
      <c r="A5" s="40"/>
      <c r="B5" s="41"/>
      <c r="C5" s="42"/>
      <c r="D5" s="42"/>
      <c r="E5" s="42"/>
      <c r="F5" s="42"/>
      <c r="G5" s="42"/>
      <c r="H5" s="43"/>
      <c r="I5" s="42"/>
      <c r="J5" s="44" t="s">
        <v>0</v>
      </c>
    </row>
    <row r="6" spans="1:10" ht="26.25" customHeight="1" thickBot="1">
      <c r="A6" s="45" t="s">
        <v>67</v>
      </c>
      <c r="B6" s="46" t="s">
        <v>68</v>
      </c>
      <c r="C6" s="99" t="s">
        <v>69</v>
      </c>
      <c r="D6" s="100"/>
      <c r="E6" s="47" t="s">
        <v>70</v>
      </c>
      <c r="F6" s="47" t="s">
        <v>19</v>
      </c>
      <c r="G6" s="48" t="s">
        <v>71</v>
      </c>
      <c r="H6" s="49" t="s">
        <v>72</v>
      </c>
      <c r="I6" s="49" t="s">
        <v>92</v>
      </c>
      <c r="J6" s="50" t="s">
        <v>73</v>
      </c>
    </row>
    <row r="7" spans="1:10" ht="13.5" customHeight="1" thickBot="1">
      <c r="A7" s="101" t="s">
        <v>74</v>
      </c>
      <c r="B7" s="51" t="s">
        <v>75</v>
      </c>
      <c r="C7" s="103" t="s">
        <v>76</v>
      </c>
      <c r="D7" s="104"/>
      <c r="E7" s="52" t="s">
        <v>76</v>
      </c>
      <c r="F7" s="52" t="s">
        <v>76</v>
      </c>
      <c r="G7" s="53" t="s">
        <v>77</v>
      </c>
      <c r="H7" s="54">
        <f>H8+H10+H12+H14+H16+H18</f>
        <v>50000</v>
      </c>
      <c r="I7" s="54">
        <f>I8+I10+I12+I14+I16+I18</f>
        <v>0</v>
      </c>
      <c r="J7" s="54">
        <f>J8+J10+J12+J14+J16+J18</f>
        <v>50000</v>
      </c>
    </row>
    <row r="8" spans="1:10" ht="12.75">
      <c r="A8" s="101"/>
      <c r="B8" s="55" t="s">
        <v>75</v>
      </c>
      <c r="C8" s="56" t="s">
        <v>78</v>
      </c>
      <c r="D8" s="57" t="s">
        <v>79</v>
      </c>
      <c r="E8" s="58" t="s">
        <v>76</v>
      </c>
      <c r="F8" s="58" t="s">
        <v>76</v>
      </c>
      <c r="G8" s="59" t="s">
        <v>80</v>
      </c>
      <c r="H8" s="60">
        <f>H9</f>
        <v>50000</v>
      </c>
      <c r="I8" s="61">
        <f>I9</f>
        <v>-33030</v>
      </c>
      <c r="J8" s="62">
        <f>J9</f>
        <v>16970</v>
      </c>
    </row>
    <row r="9" spans="1:10" ht="23.25" thickBot="1">
      <c r="A9" s="101"/>
      <c r="B9" s="63"/>
      <c r="C9" s="64"/>
      <c r="D9" s="65"/>
      <c r="E9" s="66">
        <v>3522</v>
      </c>
      <c r="F9" s="66">
        <v>6313</v>
      </c>
      <c r="G9" s="67" t="s">
        <v>81</v>
      </c>
      <c r="H9" s="68">
        <v>50000</v>
      </c>
      <c r="I9" s="69">
        <v>-33030</v>
      </c>
      <c r="J9" s="70">
        <f>H9+I9</f>
        <v>16970</v>
      </c>
    </row>
    <row r="10" spans="1:10" ht="22.5">
      <c r="A10" s="101"/>
      <c r="B10" s="55" t="s">
        <v>75</v>
      </c>
      <c r="C10" s="56" t="s">
        <v>82</v>
      </c>
      <c r="D10" s="57" t="s">
        <v>79</v>
      </c>
      <c r="E10" s="58" t="s">
        <v>76</v>
      </c>
      <c r="F10" s="58" t="s">
        <v>76</v>
      </c>
      <c r="G10" s="59" t="s">
        <v>94</v>
      </c>
      <c r="H10" s="60">
        <v>0</v>
      </c>
      <c r="I10" s="71">
        <f>I11</f>
        <v>9680</v>
      </c>
      <c r="J10" s="62">
        <f>J11</f>
        <v>9680</v>
      </c>
    </row>
    <row r="11" spans="1:10" ht="13.5" thickBot="1">
      <c r="A11" s="101"/>
      <c r="B11" s="63"/>
      <c r="C11" s="72"/>
      <c r="D11" s="73"/>
      <c r="E11" s="74">
        <v>3522</v>
      </c>
      <c r="F11" s="74">
        <v>6313</v>
      </c>
      <c r="G11" s="75" t="s">
        <v>83</v>
      </c>
      <c r="H11" s="76">
        <v>0</v>
      </c>
      <c r="I11" s="77">
        <v>9680</v>
      </c>
      <c r="J11" s="78">
        <f>H11+I11</f>
        <v>9680</v>
      </c>
    </row>
    <row r="12" spans="1:10" ht="22.5">
      <c r="A12" s="101"/>
      <c r="B12" s="79" t="s">
        <v>75</v>
      </c>
      <c r="C12" s="80" t="s">
        <v>84</v>
      </c>
      <c r="D12" s="81" t="s">
        <v>79</v>
      </c>
      <c r="E12" s="82" t="s">
        <v>76</v>
      </c>
      <c r="F12" s="82" t="s">
        <v>76</v>
      </c>
      <c r="G12" s="83" t="s">
        <v>85</v>
      </c>
      <c r="H12" s="84">
        <f>H13</f>
        <v>0</v>
      </c>
      <c r="I12" s="84">
        <f>I13</f>
        <v>4840</v>
      </c>
      <c r="J12" s="85">
        <f>J13</f>
        <v>4840</v>
      </c>
    </row>
    <row r="13" spans="1:10" ht="13.5" thickBot="1">
      <c r="A13" s="101"/>
      <c r="B13" s="86"/>
      <c r="C13" s="87"/>
      <c r="D13" s="86"/>
      <c r="E13" s="88">
        <v>3522</v>
      </c>
      <c r="F13" s="88">
        <v>6313</v>
      </c>
      <c r="G13" s="89" t="s">
        <v>83</v>
      </c>
      <c r="H13" s="90">
        <v>0</v>
      </c>
      <c r="I13" s="91">
        <v>4840</v>
      </c>
      <c r="J13" s="91">
        <v>4840</v>
      </c>
    </row>
    <row r="14" spans="1:10" ht="33.75">
      <c r="A14" s="101"/>
      <c r="B14" s="79" t="s">
        <v>75</v>
      </c>
      <c r="C14" s="80" t="s">
        <v>86</v>
      </c>
      <c r="D14" s="81" t="s">
        <v>79</v>
      </c>
      <c r="E14" s="82" t="s">
        <v>76</v>
      </c>
      <c r="F14" s="82" t="s">
        <v>76</v>
      </c>
      <c r="G14" s="83" t="s">
        <v>87</v>
      </c>
      <c r="H14" s="84">
        <f>H15</f>
        <v>0</v>
      </c>
      <c r="I14" s="84">
        <f>I15</f>
        <v>9100</v>
      </c>
      <c r="J14" s="85">
        <f>J15</f>
        <v>9100</v>
      </c>
    </row>
    <row r="15" spans="1:10" ht="13.5" thickBot="1">
      <c r="A15" s="101"/>
      <c r="B15" s="86"/>
      <c r="C15" s="87"/>
      <c r="D15" s="86"/>
      <c r="E15" s="88">
        <v>3522</v>
      </c>
      <c r="F15" s="88">
        <v>6313</v>
      </c>
      <c r="G15" s="89" t="s">
        <v>83</v>
      </c>
      <c r="H15" s="90">
        <v>0</v>
      </c>
      <c r="I15" s="91">
        <v>9100</v>
      </c>
      <c r="J15" s="91">
        <v>9100</v>
      </c>
    </row>
    <row r="16" spans="1:10" ht="22.5">
      <c r="A16" s="101"/>
      <c r="B16" s="79" t="s">
        <v>75</v>
      </c>
      <c r="C16" s="92" t="s">
        <v>88</v>
      </c>
      <c r="D16" s="81" t="s">
        <v>79</v>
      </c>
      <c r="E16" s="82" t="s">
        <v>76</v>
      </c>
      <c r="F16" s="82" t="s">
        <v>76</v>
      </c>
      <c r="G16" s="83" t="s">
        <v>89</v>
      </c>
      <c r="H16" s="84">
        <f>H17</f>
        <v>0</v>
      </c>
      <c r="I16" s="84">
        <f>I17</f>
        <v>7600</v>
      </c>
      <c r="J16" s="85">
        <f>J17</f>
        <v>7600</v>
      </c>
    </row>
    <row r="17" spans="1:10" ht="13.5" thickBot="1">
      <c r="A17" s="101"/>
      <c r="B17" s="86"/>
      <c r="C17" s="87"/>
      <c r="D17" s="86"/>
      <c r="E17" s="88">
        <v>3522</v>
      </c>
      <c r="F17" s="88">
        <v>6313</v>
      </c>
      <c r="G17" s="89" t="s">
        <v>83</v>
      </c>
      <c r="H17" s="90">
        <v>0</v>
      </c>
      <c r="I17" s="91">
        <v>7600</v>
      </c>
      <c r="J17" s="91">
        <v>7600</v>
      </c>
    </row>
    <row r="18" spans="1:10" ht="22.5">
      <c r="A18" s="101"/>
      <c r="B18" s="93" t="s">
        <v>75</v>
      </c>
      <c r="C18" s="80" t="s">
        <v>90</v>
      </c>
      <c r="D18" s="81" t="s">
        <v>79</v>
      </c>
      <c r="E18" s="82" t="s">
        <v>76</v>
      </c>
      <c r="F18" s="82" t="s">
        <v>76</v>
      </c>
      <c r="G18" s="83" t="s">
        <v>91</v>
      </c>
      <c r="H18" s="84">
        <f>H19</f>
        <v>0</v>
      </c>
      <c r="I18" s="84">
        <f>I19</f>
        <v>1810</v>
      </c>
      <c r="J18" s="85">
        <f>J19</f>
        <v>1810</v>
      </c>
    </row>
    <row r="19" spans="1:10" ht="13.5" thickBot="1">
      <c r="A19" s="102"/>
      <c r="B19" s="89"/>
      <c r="C19" s="87"/>
      <c r="D19" s="86"/>
      <c r="E19" s="88">
        <v>3522</v>
      </c>
      <c r="F19" s="88">
        <v>6313</v>
      </c>
      <c r="G19" s="89" t="s">
        <v>83</v>
      </c>
      <c r="H19" s="90">
        <v>0</v>
      </c>
      <c r="I19" s="91">
        <v>1810</v>
      </c>
      <c r="J19" s="91">
        <v>1810</v>
      </c>
    </row>
  </sheetData>
  <sheetProtection/>
  <mergeCells count="6">
    <mergeCell ref="H1:J1"/>
    <mergeCell ref="B3:J3"/>
    <mergeCell ref="B4:J4"/>
    <mergeCell ref="C6:D6"/>
    <mergeCell ref="A7:A19"/>
    <mergeCell ref="C7:D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2016-03-16T13:17:15Z</cp:lastPrinted>
  <dcterms:created xsi:type="dcterms:W3CDTF">2007-12-18T12:40:54Z</dcterms:created>
  <dcterms:modified xsi:type="dcterms:W3CDTF">2016-03-16T13:17:18Z</dcterms:modified>
  <cp:category/>
  <cp:version/>
  <cp:contentType/>
  <cp:contentStatus/>
</cp:coreProperties>
</file>