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2"/>
  </bookViews>
  <sheets>
    <sheet name="Bilance PaV" sheetId="1" r:id="rId1"/>
    <sheet name="92303" sheetId="2" r:id="rId2"/>
    <sheet name="92314" sheetId="3" r:id="rId3"/>
  </sheets>
  <definedNames/>
  <calcPr fullCalcOnLoad="1"/>
</workbook>
</file>

<file path=xl/sharedStrings.xml><?xml version="1.0" encoding="utf-8"?>
<sst xmlns="http://schemas.openxmlformats.org/spreadsheetml/2006/main" count="143" uniqueCount="102">
  <si>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</si>
  <si>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</si>
  <si>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</si>
  <si>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</si>
  <si>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</si>
  <si>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</si>
  <si>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</si>
  <si>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</si>
  <si>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</si>
  <si>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</si>
  <si>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</si>
  <si>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</si>
  <si>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</si>
  <si>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</si>
  <si>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</si>
  <si>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</si>
  <si>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</si>
  <si>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</si>
  <si>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</si>
  <si>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</si>
  <si>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</si>
  <si>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</si>
  <si>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</si>
  <si>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</si>
  <si>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</si>
  <si>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</si>
  <si>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</si>
  <si>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</si>
  <si>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</si>
  <si>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</si>
  <si>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</si>
  <si>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</si>
  <si>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</si>
  <si>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</si>
  <si>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</si>
  <si>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</si>
  <si>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</si>
  <si>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</si>
  <si>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</si>
  <si>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</si>
  <si>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</si>
  <si>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</si>
  <si>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</si>
  <si>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</si>
  <si>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</si>
  <si>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</si>
  <si>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</si>
  <si>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</si>
  <si>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</si>
  <si>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</si>
  <si>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</si>
  <si>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</si>
  <si>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</si>
  <si>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</si>
  <si>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</si>
  <si>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</si>
  <si>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</si>
  <si>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</si>
  <si>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</si>
  <si>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</si>
  <si>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</si>
  <si>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</si>
  <si>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</si>
  <si>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</si>
  <si>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SU</t>
  </si>
  <si>
    <t>x</t>
  </si>
  <si>
    <t>budovy, haly a stavby</t>
  </si>
  <si>
    <t>Odbor investic a správy nemovitého majetku</t>
  </si>
  <si>
    <t>Kapitola 923 14 - Spolufinancování EU</t>
  </si>
  <si>
    <t>tis.Kč</t>
  </si>
  <si>
    <t>uk.</t>
  </si>
  <si>
    <t>č.a.</t>
  </si>
  <si>
    <t>§</t>
  </si>
  <si>
    <t>UZ</t>
  </si>
  <si>
    <t xml:space="preserve"> S P O L U F I N A N C O V Á N Í   E U</t>
  </si>
  <si>
    <t>SR 2016</t>
  </si>
  <si>
    <t>Běžné a kapitálové výdaje resortu celkem</t>
  </si>
  <si>
    <t>03 - Ekonomický odbor</t>
  </si>
  <si>
    <t>Kapitola 923 03 - Spolufinancování EU</t>
  </si>
  <si>
    <t>v tis.Kč</t>
  </si>
  <si>
    <t>č.a. (ORG)</t>
  </si>
  <si>
    <t>S P O L U F I N A N C O V Á N Í   E U</t>
  </si>
  <si>
    <t>UR II 2015</t>
  </si>
  <si>
    <t>Příjmy a výdaje kapitoly v resortu celkem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</si>
  <si>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</si>
  <si>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</si>
  <si>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</si>
  <si>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</si>
  <si>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</si>
  <si>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</si>
  <si>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SR</t>
  </si>
  <si>
    <t xml:space="preserve">            ROZPIS ROZPOČTU LIBERECKÉHO KRAJE 2016</t>
  </si>
  <si>
    <t>ZR-RO č.117/16</t>
  </si>
  <si>
    <t>04620110000</t>
  </si>
  <si>
    <t>00000</t>
  </si>
  <si>
    <t xml:space="preserve">Inkubátor výtvarných talentů 160 </t>
  </si>
  <si>
    <t>ZR-RO č. 117/16</t>
  </si>
  <si>
    <t>Změna rozpočtu - rozpočtové opatření č. 117/16</t>
  </si>
  <si>
    <t>ZR-RO                      č. 117/16</t>
  </si>
  <si>
    <t>příloha č. 4 k ZR-RO č. 117/16</t>
  </si>
  <si>
    <t>UR I</t>
  </si>
  <si>
    <t>UR II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</si>
</sst>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23" xfId="50" applyFont="1" applyFill="1" applyBorder="1" applyAlignment="1">
      <alignment horizontal="center" vertical="center"/>
      <protection/>
    </xf>
    <xf numFmtId="49" fontId="9" fillId="0" borderId="24" xfId="0" applyNumberFormat="1" applyFont="1" applyFill="1" applyBorder="1" applyAlignment="1">
      <alignment/>
    </xf>
    <xf numFmtId="0" fontId="8" fillId="0" borderId="24" xfId="50" applyFont="1" applyFill="1" applyBorder="1" applyAlignment="1">
      <alignment horizontal="center" vertical="center"/>
      <protection/>
    </xf>
    <xf numFmtId="49" fontId="8" fillId="0" borderId="24" xfId="50" applyNumberFormat="1" applyFont="1" applyFill="1" applyBorder="1" applyAlignment="1">
      <alignment horizontal="center" vertical="center"/>
      <protection/>
    </xf>
    <xf numFmtId="0" fontId="11" fillId="0" borderId="24" xfId="49" applyFont="1" applyFill="1" applyBorder="1" applyAlignment="1">
      <alignment vertical="center" wrapText="1"/>
      <protection/>
    </xf>
    <xf numFmtId="4" fontId="9" fillId="34" borderId="24" xfId="52" applyNumberFormat="1" applyFont="1" applyFill="1" applyBorder="1" applyAlignment="1">
      <alignment vertical="center"/>
      <protection/>
    </xf>
    <xf numFmtId="4" fontId="8" fillId="0" borderId="24" xfId="50" applyNumberFormat="1" applyFont="1" applyFill="1" applyBorder="1" applyAlignment="1">
      <alignment vertical="center"/>
      <protection/>
    </xf>
    <xf numFmtId="0" fontId="0" fillId="0" borderId="25" xfId="51" applyBorder="1">
      <alignment/>
      <protection/>
    </xf>
    <xf numFmtId="49" fontId="8" fillId="0" borderId="26" xfId="52" applyNumberFormat="1" applyFont="1" applyFill="1" applyBorder="1" applyAlignment="1">
      <alignment horizontal="center" vertical="center"/>
      <protection/>
    </xf>
    <xf numFmtId="0" fontId="51" fillId="0" borderId="26" xfId="50" applyFont="1" applyFill="1" applyBorder="1" applyAlignment="1">
      <alignment horizontal="center" vertical="center" wrapText="1"/>
      <protection/>
    </xf>
    <xf numFmtId="0" fontId="51" fillId="34" borderId="26" xfId="50" applyFont="1" applyFill="1" applyBorder="1" applyAlignment="1">
      <alignment horizontal="center" vertical="center" wrapText="1"/>
      <protection/>
    </xf>
    <xf numFmtId="49" fontId="51" fillId="34" borderId="26" xfId="50" applyNumberFormat="1" applyFont="1" applyFill="1" applyBorder="1" applyAlignment="1">
      <alignment horizontal="center" vertical="center" wrapText="1"/>
      <protection/>
    </xf>
    <xf numFmtId="0" fontId="9" fillId="34" borderId="26" xfId="50" applyFont="1" applyFill="1" applyBorder="1" applyAlignment="1">
      <alignment horizontal="left" vertical="center" wrapText="1"/>
      <protection/>
    </xf>
    <xf numFmtId="4" fontId="9" fillId="34" borderId="27" xfId="52" applyNumberFormat="1" applyFont="1" applyFill="1" applyBorder="1" applyAlignment="1">
      <alignment vertical="center"/>
      <protection/>
    </xf>
    <xf numFmtId="4" fontId="9" fillId="34" borderId="26" xfId="52" applyNumberFormat="1" applyFont="1" applyFill="1" applyBorder="1" applyAlignment="1">
      <alignment vertical="center"/>
      <protection/>
    </xf>
    <xf numFmtId="4" fontId="9" fillId="34" borderId="28" xfId="52" applyNumberFormat="1" applyFont="1" applyFill="1" applyBorder="1" applyAlignment="1">
      <alignment vertical="center"/>
      <protection/>
    </xf>
    <xf numFmtId="0" fontId="12" fillId="0" borderId="0" xfId="47" applyFont="1" applyFill="1" applyAlignment="1">
      <alignment horizontal="center"/>
      <protection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8" fillId="0" borderId="0" xfId="52" applyFont="1" applyAlignment="1">
      <alignment horizontal="center"/>
      <protection/>
    </xf>
    <xf numFmtId="0" fontId="8" fillId="0" borderId="29" xfId="52" applyFont="1" applyFill="1" applyBorder="1" applyAlignment="1">
      <alignment horizontal="center" vertical="center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8" fillId="0" borderId="31" xfId="52" applyFont="1" applyFill="1" applyBorder="1" applyAlignment="1">
      <alignment horizontal="center" vertical="center"/>
      <protection/>
    </xf>
    <xf numFmtId="0" fontId="8" fillId="0" borderId="32" xfId="52" applyFont="1" applyFill="1" applyBorder="1" applyAlignment="1">
      <alignment horizontal="center" vertical="center"/>
      <protection/>
    </xf>
    <xf numFmtId="0" fontId="8" fillId="0" borderId="20" xfId="47" applyFont="1" applyBorder="1" applyAlignment="1">
      <alignment horizontal="center" vertical="center"/>
      <protection/>
    </xf>
    <xf numFmtId="0" fontId="8" fillId="0" borderId="20" xfId="48" applyFont="1" applyFill="1" applyBorder="1" applyAlignment="1">
      <alignment horizontal="center" vertical="center" wrapText="1"/>
      <protection/>
    </xf>
    <xf numFmtId="0" fontId="8" fillId="0" borderId="33" xfId="47" applyFont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8" fillId="0" borderId="20" xfId="52" applyFont="1" applyFill="1" applyBorder="1" applyAlignment="1">
      <alignment horizontal="center" vertical="center"/>
      <protection/>
    </xf>
    <xf numFmtId="0" fontId="8" fillId="0" borderId="20" xfId="52" applyFont="1" applyFill="1" applyBorder="1" applyAlignment="1">
      <alignment horizontal="left" vertical="center"/>
      <protection/>
    </xf>
    <xf numFmtId="4" fontId="8" fillId="0" borderId="34" xfId="52" applyNumberFormat="1" applyFont="1" applyFill="1" applyBorder="1" applyAlignment="1">
      <alignment vertical="center"/>
      <protection/>
    </xf>
    <xf numFmtId="4" fontId="8" fillId="35" borderId="20" xfId="52" applyNumberFormat="1" applyFont="1" applyFill="1" applyBorder="1" applyAlignment="1">
      <alignment vertical="center"/>
      <protection/>
    </xf>
    <xf numFmtId="4" fontId="8" fillId="0" borderId="33" xfId="52" applyNumberFormat="1" applyFont="1" applyFill="1" applyBorder="1" applyAlignment="1">
      <alignment vertical="center"/>
      <protection/>
    </xf>
    <xf numFmtId="4" fontId="9" fillId="34" borderId="35" xfId="52" applyNumberFormat="1" applyFont="1" applyFill="1" applyBorder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165" fontId="0" fillId="0" borderId="0" xfId="50" applyNumberFormat="1" applyAlignment="1">
      <alignment vertical="center"/>
      <protection/>
    </xf>
    <xf numFmtId="0" fontId="0" fillId="0" borderId="0" xfId="50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8" fillId="0" borderId="0" xfId="50" applyFont="1" applyAlignment="1">
      <alignment horizontal="center" vertical="center"/>
      <protection/>
    </xf>
    <xf numFmtId="0" fontId="8" fillId="36" borderId="19" xfId="50" applyFont="1" applyFill="1" applyBorder="1" applyAlignment="1">
      <alignment horizontal="center" vertical="center" wrapText="1"/>
      <protection/>
    </xf>
    <xf numFmtId="0" fontId="8" fillId="36" borderId="20" xfId="50" applyFont="1" applyFill="1" applyBorder="1" applyAlignment="1">
      <alignment horizontal="center" vertical="center" wrapText="1"/>
      <protection/>
    </xf>
    <xf numFmtId="0" fontId="8" fillId="36" borderId="30" xfId="50" applyFont="1" applyFill="1" applyBorder="1" applyAlignment="1">
      <alignment horizontal="center" vertical="center" wrapText="1"/>
      <protection/>
    </xf>
    <xf numFmtId="0" fontId="8" fillId="36" borderId="33" xfId="50" applyFont="1" applyFill="1" applyBorder="1" applyAlignment="1">
      <alignment horizontal="center" vertical="center" wrapText="1"/>
      <protection/>
    </xf>
    <xf numFmtId="0" fontId="8" fillId="37" borderId="19" xfId="50" applyFont="1" applyFill="1" applyBorder="1" applyAlignment="1">
      <alignment horizontal="center" vertical="center"/>
      <protection/>
    </xf>
    <xf numFmtId="0" fontId="8" fillId="37" borderId="20" xfId="50" applyFont="1" applyFill="1" applyBorder="1" applyAlignment="1">
      <alignment horizontal="center" vertical="center"/>
      <protection/>
    </xf>
    <xf numFmtId="0" fontId="8" fillId="37" borderId="20" xfId="50" applyFont="1" applyFill="1" applyBorder="1" applyAlignment="1">
      <alignment horizontal="left" vertical="center" wrapText="1"/>
      <protection/>
    </xf>
    <xf numFmtId="4" fontId="8" fillId="37" borderId="20" xfId="50" applyNumberFormat="1" applyFont="1" applyFill="1" applyBorder="1" applyAlignment="1">
      <alignment vertical="center"/>
      <protection/>
    </xf>
    <xf numFmtId="4" fontId="8" fillId="37" borderId="21" xfId="50" applyNumberFormat="1" applyFont="1" applyFill="1" applyBorder="1" applyAlignment="1">
      <alignment vertical="center"/>
      <protection/>
    </xf>
    <xf numFmtId="0" fontId="52" fillId="38" borderId="10" xfId="50" applyFont="1" applyFill="1" applyBorder="1" applyAlignment="1">
      <alignment horizontal="center" vertical="center" wrapText="1"/>
      <protection/>
    </xf>
    <xf numFmtId="0" fontId="52" fillId="38" borderId="36" xfId="50" applyFont="1" applyFill="1" applyBorder="1" applyAlignment="1">
      <alignment horizontal="center" vertical="center" wrapText="1"/>
      <protection/>
    </xf>
    <xf numFmtId="49" fontId="52" fillId="38" borderId="11" xfId="50" applyNumberFormat="1" applyFont="1" applyFill="1" applyBorder="1" applyAlignment="1">
      <alignment horizontal="center" vertical="center" wrapText="1"/>
      <protection/>
    </xf>
    <xf numFmtId="0" fontId="52" fillId="38" borderId="11" xfId="50" applyFont="1" applyFill="1" applyBorder="1" applyAlignment="1">
      <alignment horizontal="left" vertical="center" wrapText="1"/>
      <protection/>
    </xf>
    <xf numFmtId="4" fontId="52" fillId="38" borderId="11" xfId="50" applyNumberFormat="1" applyFont="1" applyFill="1" applyBorder="1" applyAlignment="1">
      <alignment vertical="center"/>
      <protection/>
    </xf>
    <xf numFmtId="4" fontId="52" fillId="38" borderId="12" xfId="50" applyNumberFormat="1" applyFont="1" applyFill="1" applyBorder="1" applyAlignment="1">
      <alignment vertical="center"/>
      <protection/>
    </xf>
    <xf numFmtId="0" fontId="9" fillId="38" borderId="13" xfId="50" applyFont="1" applyFill="1" applyBorder="1" applyAlignment="1">
      <alignment horizontal="center" vertical="center" wrapText="1"/>
      <protection/>
    </xf>
    <xf numFmtId="0" fontId="9" fillId="38" borderId="37" xfId="50" applyFont="1" applyFill="1" applyBorder="1" applyAlignment="1">
      <alignment horizontal="center" vertical="center" wrapText="1"/>
      <protection/>
    </xf>
    <xf numFmtId="0" fontId="9" fillId="34" borderId="14" xfId="50" applyFont="1" applyFill="1" applyBorder="1" applyAlignment="1">
      <alignment horizontal="center" vertical="center" wrapText="1"/>
      <protection/>
    </xf>
    <xf numFmtId="49" fontId="9" fillId="34" borderId="14" xfId="50" applyNumberFormat="1" applyFont="1" applyFill="1" applyBorder="1" applyAlignment="1">
      <alignment horizontal="center" vertical="center" wrapText="1"/>
      <protection/>
    </xf>
    <xf numFmtId="0" fontId="9" fillId="34" borderId="14" xfId="50" applyFont="1" applyFill="1" applyBorder="1" applyAlignment="1">
      <alignment horizontal="left" vertical="center" wrapText="1"/>
      <protection/>
    </xf>
    <xf numFmtId="4" fontId="9" fillId="38" borderId="14" xfId="50" applyNumberFormat="1" applyFont="1" applyFill="1" applyBorder="1" applyAlignment="1">
      <alignment vertical="center"/>
      <protection/>
    </xf>
    <xf numFmtId="4" fontId="9" fillId="38" borderId="15" xfId="50" applyNumberFormat="1" applyFont="1" applyFill="1" applyBorder="1" applyAlignment="1">
      <alignment vertical="center"/>
      <protection/>
    </xf>
    <xf numFmtId="0" fontId="52" fillId="38" borderId="13" xfId="50" applyFont="1" applyFill="1" applyBorder="1" applyAlignment="1">
      <alignment horizontal="center" vertical="center" wrapText="1"/>
      <protection/>
    </xf>
    <xf numFmtId="0" fontId="52" fillId="38" borderId="37" xfId="50" applyFont="1" applyFill="1" applyBorder="1" applyAlignment="1">
      <alignment horizontal="center" vertical="center" wrapText="1"/>
      <protection/>
    </xf>
    <xf numFmtId="49" fontId="52" fillId="38" borderId="14" xfId="50" applyNumberFormat="1" applyFont="1" applyFill="1" applyBorder="1" applyAlignment="1">
      <alignment horizontal="center" vertical="center" wrapText="1"/>
      <protection/>
    </xf>
    <xf numFmtId="0" fontId="52" fillId="38" borderId="14" xfId="50" applyFont="1" applyFill="1" applyBorder="1" applyAlignment="1">
      <alignment horizontal="left" vertical="center" wrapText="1"/>
      <protection/>
    </xf>
    <xf numFmtId="4" fontId="52" fillId="38" borderId="14" xfId="50" applyNumberFormat="1" applyFont="1" applyFill="1" applyBorder="1" applyAlignment="1">
      <alignment vertical="center"/>
      <protection/>
    </xf>
    <xf numFmtId="0" fontId="9" fillId="38" borderId="25" xfId="50" applyFont="1" applyFill="1" applyBorder="1" applyAlignment="1">
      <alignment horizontal="center" vertical="center" wrapText="1"/>
      <protection/>
    </xf>
    <xf numFmtId="0" fontId="9" fillId="38" borderId="38" xfId="50" applyFont="1" applyFill="1" applyBorder="1" applyAlignment="1">
      <alignment horizontal="center" vertical="center" wrapText="1"/>
      <protection/>
    </xf>
    <xf numFmtId="0" fontId="9" fillId="34" borderId="26" xfId="50" applyFont="1" applyFill="1" applyBorder="1" applyAlignment="1">
      <alignment horizontal="center" vertical="center" wrapText="1"/>
      <protection/>
    </xf>
    <xf numFmtId="4" fontId="9" fillId="38" borderId="26" xfId="50" applyNumberFormat="1" applyFont="1" applyFill="1" applyBorder="1" applyAlignment="1">
      <alignment vertical="center"/>
      <protection/>
    </xf>
    <xf numFmtId="4" fontId="9" fillId="38" borderId="39" xfId="50" applyNumberFormat="1" applyFont="1" applyFill="1" applyBorder="1" applyAlignment="1">
      <alignment vertical="center"/>
      <protection/>
    </xf>
    <xf numFmtId="165" fontId="9" fillId="0" borderId="14" xfId="50" applyNumberFormat="1" applyFont="1" applyFill="1" applyBorder="1" applyAlignment="1">
      <alignment vertical="center"/>
      <protection/>
    </xf>
    <xf numFmtId="165" fontId="9" fillId="0" borderId="11" xfId="50" applyNumberFormat="1" applyFont="1" applyFill="1" applyBorder="1" applyAlignment="1">
      <alignment vertical="center"/>
      <protection/>
    </xf>
    <xf numFmtId="165" fontId="8" fillId="0" borderId="20" xfId="50" applyNumberFormat="1" applyFont="1" applyFill="1" applyBorder="1" applyAlignment="1">
      <alignment vertical="center"/>
      <protection/>
    </xf>
    <xf numFmtId="4" fontId="8" fillId="34" borderId="20" xfId="52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2" fillId="0" borderId="0" xfId="47" applyFont="1" applyFill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12" fillId="0" borderId="0" xfId="50" applyFont="1" applyAlignment="1">
      <alignment horizontal="center" vertical="center"/>
      <protection/>
    </xf>
    <xf numFmtId="0" fontId="12" fillId="0" borderId="0" xfId="50" applyFont="1" applyAlignment="1">
      <alignment horizontal="center" vertical="center"/>
      <protection/>
    </xf>
    <xf numFmtId="49" fontId="8" fillId="0" borderId="0" xfId="51" applyNumberFormat="1" applyFont="1" applyBorder="1" applyAlignment="1">
      <alignment horizontal="center" vertical="center" textRotation="90"/>
      <protection/>
    </xf>
    <xf numFmtId="0" fontId="8" fillId="36" borderId="20" xfId="50" applyFont="1" applyFill="1" applyBorder="1" applyAlignment="1">
      <alignment horizontal="center" vertical="center" wrapText="1"/>
      <protection/>
    </xf>
    <xf numFmtId="0" fontId="8" fillId="37" borderId="20" xfId="50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 4" xfId="48"/>
    <cellStyle name="normální_2. čtení rozpočtu 2006 - příjmy 2" xfId="49"/>
    <cellStyle name="normální_Rozpis výdajů 03 bez PO 2 2" xfId="50"/>
    <cellStyle name="normální_Rozpis výdajů 03 bez PO 3" xfId="51"/>
    <cellStyle name="normální_Rozpis výdajů 03 bez PO_04 - OSMTVS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D1" sqref="D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D1" t="s">
        <v>99</v>
      </c>
    </row>
    <row r="2" spans="1:5" ht="13.5" thickBot="1">
      <c r="A2" s="112" t="s">
        <v>48</v>
      </c>
      <c r="B2" s="112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62</v>
      </c>
      <c r="D3" s="32" t="s">
        <v>92</v>
      </c>
      <c r="E3" s="32" t="s">
        <v>63</v>
      </c>
    </row>
    <row r="4" spans="1:5" ht="15" customHeight="1">
      <c r="A4" s="2" t="s">
        <v>3</v>
      </c>
      <c r="B4" s="29" t="s">
        <v>37</v>
      </c>
      <c r="C4" s="26">
        <f>C5+C6+C7</f>
        <v>2548432.24</v>
      </c>
      <c r="D4" s="26">
        <f>D5+D6+D7</f>
        <v>0</v>
      </c>
      <c r="E4" s="27">
        <f aca="true" t="shared" si="0" ref="E4:E26">C4+D4</f>
        <v>2548432.24</v>
      </c>
    </row>
    <row r="5" spans="1:10" ht="15" customHeight="1">
      <c r="A5" s="6" t="s">
        <v>4</v>
      </c>
      <c r="B5" s="7" t="s">
        <v>5</v>
      </c>
      <c r="C5" s="8">
        <v>2461007.77</v>
      </c>
      <c r="D5" s="9">
        <v>0</v>
      </c>
      <c r="E5" s="10">
        <f t="shared" si="0"/>
        <v>2461007.77</v>
      </c>
      <c r="J5" s="1"/>
    </row>
    <row r="6" spans="1:5" ht="15" customHeight="1">
      <c r="A6" s="6" t="s">
        <v>6</v>
      </c>
      <c r="B6" s="7" t="s">
        <v>7</v>
      </c>
      <c r="C6" s="8">
        <v>87208.22</v>
      </c>
      <c r="D6" s="4">
        <v>0</v>
      </c>
      <c r="E6" s="10">
        <f t="shared" si="0"/>
        <v>87208.22</v>
      </c>
    </row>
    <row r="7" spans="1:5" ht="15" customHeight="1">
      <c r="A7" s="6" t="s">
        <v>8</v>
      </c>
      <c r="B7" s="7" t="s">
        <v>9</v>
      </c>
      <c r="C7" s="8">
        <v>216.25</v>
      </c>
      <c r="D7" s="8">
        <v>0</v>
      </c>
      <c r="E7" s="10">
        <f t="shared" si="0"/>
        <v>216.25</v>
      </c>
    </row>
    <row r="8" spans="1:5" ht="15" customHeight="1">
      <c r="A8" s="12" t="s">
        <v>40</v>
      </c>
      <c r="B8" s="7" t="s">
        <v>10</v>
      </c>
      <c r="C8" s="13">
        <f>C9+C15</f>
        <v>4136198.6500000004</v>
      </c>
      <c r="D8" s="13">
        <f>D9+D15</f>
        <v>0</v>
      </c>
      <c r="E8" s="14">
        <f t="shared" si="0"/>
        <v>4136198.6500000004</v>
      </c>
    </row>
    <row r="9" spans="1:5" ht="15" customHeight="1">
      <c r="A9" s="6" t="s">
        <v>43</v>
      </c>
      <c r="B9" s="7" t="s">
        <v>11</v>
      </c>
      <c r="C9" s="8">
        <f>C10+C11+C13+C14</f>
        <v>4134722.45</v>
      </c>
      <c r="D9" s="8">
        <f>D10+D11+D13+D14</f>
        <v>0</v>
      </c>
      <c r="E9" s="11">
        <f t="shared" si="0"/>
        <v>4134722.45</v>
      </c>
    </row>
    <row r="10" spans="1:5" ht="15" customHeight="1">
      <c r="A10" s="6" t="s">
        <v>41</v>
      </c>
      <c r="B10" s="7" t="s">
        <v>12</v>
      </c>
      <c r="C10" s="8">
        <v>63118.7</v>
      </c>
      <c r="D10" s="8">
        <v>0</v>
      </c>
      <c r="E10" s="11">
        <f t="shared" si="0"/>
        <v>63118.7</v>
      </c>
    </row>
    <row r="11" spans="1:5" ht="15" customHeight="1">
      <c r="A11" s="6" t="s">
        <v>55</v>
      </c>
      <c r="B11" s="7" t="s">
        <v>11</v>
      </c>
      <c r="C11" s="8">
        <v>4046833.75</v>
      </c>
      <c r="D11" s="8">
        <v>0</v>
      </c>
      <c r="E11" s="11">
        <f t="shared" si="0"/>
        <v>4046833.75</v>
      </c>
    </row>
    <row r="12" spans="1:5" ht="15" customHeight="1">
      <c r="A12" s="6" t="s">
        <v>53</v>
      </c>
      <c r="B12" s="7">
        <v>4123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56</v>
      </c>
      <c r="B13" s="7" t="s">
        <v>42</v>
      </c>
      <c r="C13" s="8">
        <v>0</v>
      </c>
      <c r="D13" s="8">
        <v>0</v>
      </c>
      <c r="E13" s="11">
        <f>SUM(C13:D13)</f>
        <v>0</v>
      </c>
    </row>
    <row r="14" spans="1:5" ht="15" customHeight="1">
      <c r="A14" s="6" t="s">
        <v>57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5" ht="15" customHeight="1">
      <c r="A15" s="6" t="s">
        <v>44</v>
      </c>
      <c r="B15" s="7" t="s">
        <v>58</v>
      </c>
      <c r="C15" s="8">
        <f>C16+C18+C19</f>
        <v>1476.2</v>
      </c>
      <c r="D15" s="8">
        <f>D16+D18+D19</f>
        <v>0</v>
      </c>
      <c r="E15" s="11">
        <f t="shared" si="0"/>
        <v>1476.2</v>
      </c>
    </row>
    <row r="16" spans="1:5" ht="15" customHeight="1">
      <c r="A16" s="6" t="s">
        <v>55</v>
      </c>
      <c r="B16" s="7" t="s">
        <v>13</v>
      </c>
      <c r="C16" s="8">
        <v>1476.2</v>
      </c>
      <c r="D16" s="8">
        <v>0</v>
      </c>
      <c r="E16" s="11">
        <f t="shared" si="0"/>
        <v>1476.2</v>
      </c>
    </row>
    <row r="17" spans="1:5" ht="15" customHeight="1">
      <c r="A17" s="6" t="s">
        <v>54</v>
      </c>
      <c r="B17" s="7">
        <v>4223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56</v>
      </c>
      <c r="B18" s="7" t="s">
        <v>59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6" t="s">
        <v>57</v>
      </c>
      <c r="B19" s="7">
        <v>4221</v>
      </c>
      <c r="C19" s="8">
        <v>0</v>
      </c>
      <c r="D19" s="8">
        <v>0</v>
      </c>
      <c r="E19" s="11">
        <f>SUM(C19:D19)</f>
        <v>0</v>
      </c>
    </row>
    <row r="20" spans="1:5" ht="15" customHeight="1">
      <c r="A20" s="12" t="s">
        <v>14</v>
      </c>
      <c r="B20" s="15" t="s">
        <v>38</v>
      </c>
      <c r="C20" s="13">
        <f>C4+C8</f>
        <v>6684630.890000001</v>
      </c>
      <c r="D20" s="13">
        <f>D4+D8</f>
        <v>0</v>
      </c>
      <c r="E20" s="14">
        <f t="shared" si="0"/>
        <v>6684630.890000001</v>
      </c>
    </row>
    <row r="21" spans="1:5" ht="15" customHeight="1">
      <c r="A21" s="12" t="s">
        <v>15</v>
      </c>
      <c r="B21" s="15" t="s">
        <v>16</v>
      </c>
      <c r="C21" s="13">
        <f>SUM(C22:C25)</f>
        <v>840215.1100000001</v>
      </c>
      <c r="D21" s="13">
        <f>SUM(D22:D25)</f>
        <v>0</v>
      </c>
      <c r="E21" s="14">
        <f t="shared" si="0"/>
        <v>840215.1100000001</v>
      </c>
    </row>
    <row r="22" spans="1:5" ht="15" customHeight="1">
      <c r="A22" s="6" t="s">
        <v>51</v>
      </c>
      <c r="B22" s="7" t="s">
        <v>17</v>
      </c>
      <c r="C22" s="8">
        <v>127924.29999999999</v>
      </c>
      <c r="D22" s="8">
        <v>0</v>
      </c>
      <c r="E22" s="11">
        <f t="shared" si="0"/>
        <v>127924.29999999999</v>
      </c>
    </row>
    <row r="23" spans="1:5" ht="15" customHeight="1">
      <c r="A23" s="6" t="s">
        <v>52</v>
      </c>
      <c r="B23" s="7">
        <v>8115</v>
      </c>
      <c r="C23" s="8">
        <v>859165.81</v>
      </c>
      <c r="D23" s="8">
        <v>0</v>
      </c>
      <c r="E23" s="11">
        <f>SUM(C23:D23)</f>
        <v>859165.81</v>
      </c>
    </row>
    <row r="24" spans="1:5" ht="15" customHeight="1">
      <c r="A24" s="6" t="s">
        <v>60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>
      <c r="A25" s="16" t="s">
        <v>61</v>
      </c>
      <c r="B25" s="17">
        <v>-8124</v>
      </c>
      <c r="C25" s="18">
        <v>-146875</v>
      </c>
      <c r="D25" s="18">
        <v>0</v>
      </c>
      <c r="E25" s="19">
        <f>C25+D25</f>
        <v>-146875</v>
      </c>
    </row>
    <row r="26" spans="1:5" ht="15" customHeight="1" thickBot="1">
      <c r="A26" s="20" t="s">
        <v>27</v>
      </c>
      <c r="B26" s="21"/>
      <c r="C26" s="22">
        <f>C4+C8+C21</f>
        <v>7524846.000000001</v>
      </c>
      <c r="D26" s="22">
        <f>D20+D21</f>
        <v>0</v>
      </c>
      <c r="E26" s="23">
        <f t="shared" si="0"/>
        <v>7524846.000000001</v>
      </c>
    </row>
    <row r="27" spans="1:5" ht="13.5" thickBot="1">
      <c r="A27" s="112" t="s">
        <v>49</v>
      </c>
      <c r="B27" s="112"/>
      <c r="C27" s="35"/>
      <c r="D27" s="35"/>
      <c r="E27" s="36" t="s">
        <v>0</v>
      </c>
    </row>
    <row r="28" spans="1:5" ht="24.75" thickBot="1">
      <c r="A28" s="30" t="s">
        <v>18</v>
      </c>
      <c r="B28" s="31" t="s">
        <v>19</v>
      </c>
      <c r="C28" s="32" t="s">
        <v>62</v>
      </c>
      <c r="D28" s="32" t="s">
        <v>92</v>
      </c>
      <c r="E28" s="32" t="s">
        <v>63</v>
      </c>
    </row>
    <row r="29" spans="1:5" ht="15" customHeight="1">
      <c r="A29" s="24" t="s">
        <v>26</v>
      </c>
      <c r="B29" s="3" t="s">
        <v>20</v>
      </c>
      <c r="C29" s="4">
        <v>28361.82</v>
      </c>
      <c r="D29" s="4">
        <v>0</v>
      </c>
      <c r="E29" s="5">
        <f>C29+D29</f>
        <v>28361.82</v>
      </c>
    </row>
    <row r="30" spans="1:5" ht="15" customHeight="1">
      <c r="A30" s="25" t="s">
        <v>21</v>
      </c>
      <c r="B30" s="7" t="s">
        <v>20</v>
      </c>
      <c r="C30" s="8">
        <v>255521.85</v>
      </c>
      <c r="D30" s="4">
        <v>0</v>
      </c>
      <c r="E30" s="5">
        <f aca="true" t="shared" si="1" ref="E30:E45">C30+D30</f>
        <v>255521.85</v>
      </c>
    </row>
    <row r="31" spans="1:5" ht="15" customHeight="1">
      <c r="A31" s="25" t="s">
        <v>50</v>
      </c>
      <c r="B31" s="7" t="s">
        <v>24</v>
      </c>
      <c r="C31" s="8">
        <v>82195.2</v>
      </c>
      <c r="D31" s="4">
        <v>0</v>
      </c>
      <c r="E31" s="5">
        <f>SUM(C31:D31)</f>
        <v>82195.2</v>
      </c>
    </row>
    <row r="32" spans="1:5" ht="15" customHeight="1">
      <c r="A32" s="25" t="s">
        <v>28</v>
      </c>
      <c r="B32" s="7" t="s">
        <v>20</v>
      </c>
      <c r="C32" s="8">
        <v>921230</v>
      </c>
      <c r="D32" s="4">
        <v>0</v>
      </c>
      <c r="E32" s="5">
        <f t="shared" si="1"/>
        <v>921230</v>
      </c>
    </row>
    <row r="33" spans="1:5" ht="15" customHeight="1">
      <c r="A33" s="25" t="s">
        <v>22</v>
      </c>
      <c r="B33" s="7" t="s">
        <v>20</v>
      </c>
      <c r="C33" s="8">
        <v>659946.91</v>
      </c>
      <c r="D33" s="4">
        <v>0</v>
      </c>
      <c r="E33" s="5">
        <f t="shared" si="1"/>
        <v>659946.91</v>
      </c>
    </row>
    <row r="34" spans="1:5" ht="15" customHeight="1">
      <c r="A34" s="25" t="s">
        <v>39</v>
      </c>
      <c r="B34" s="7" t="s">
        <v>20</v>
      </c>
      <c r="C34" s="8">
        <v>3696616.2</v>
      </c>
      <c r="D34" s="4">
        <v>0</v>
      </c>
      <c r="E34" s="5">
        <f>C34+D34</f>
        <v>3696616.2</v>
      </c>
    </row>
    <row r="35" spans="1:5" ht="15" customHeight="1">
      <c r="A35" s="25" t="s">
        <v>46</v>
      </c>
      <c r="B35" s="7" t="s">
        <v>24</v>
      </c>
      <c r="C35" s="8">
        <v>471080.23</v>
      </c>
      <c r="D35" s="4">
        <v>0</v>
      </c>
      <c r="E35" s="5">
        <f t="shared" si="1"/>
        <v>471080.23</v>
      </c>
    </row>
    <row r="36" spans="1:5" ht="15" customHeight="1">
      <c r="A36" s="25" t="s">
        <v>47</v>
      </c>
      <c r="B36" s="7" t="s">
        <v>20</v>
      </c>
      <c r="C36" s="8">
        <v>36600</v>
      </c>
      <c r="D36" s="4">
        <v>0</v>
      </c>
      <c r="E36" s="5">
        <f t="shared" si="1"/>
        <v>36600</v>
      </c>
    </row>
    <row r="37" spans="1:5" ht="15" customHeight="1">
      <c r="A37" s="25" t="s">
        <v>29</v>
      </c>
      <c r="B37" s="7" t="s">
        <v>24</v>
      </c>
      <c r="C37" s="8">
        <v>464462.78</v>
      </c>
      <c r="D37" s="4">
        <v>0</v>
      </c>
      <c r="E37" s="5">
        <f t="shared" si="1"/>
        <v>464462.78</v>
      </c>
    </row>
    <row r="38" spans="1:5" ht="15" customHeight="1">
      <c r="A38" s="25" t="s">
        <v>30</v>
      </c>
      <c r="B38" s="7" t="s">
        <v>23</v>
      </c>
      <c r="C38" s="8">
        <v>0</v>
      </c>
      <c r="D38" s="4">
        <v>0</v>
      </c>
      <c r="E38" s="5">
        <f t="shared" si="1"/>
        <v>0</v>
      </c>
    </row>
    <row r="39" spans="1:5" ht="15" customHeight="1">
      <c r="A39" s="25" t="s">
        <v>31</v>
      </c>
      <c r="B39" s="7" t="s">
        <v>24</v>
      </c>
      <c r="C39" s="8">
        <v>634788.71</v>
      </c>
      <c r="D39" s="4">
        <v>0</v>
      </c>
      <c r="E39" s="5">
        <f t="shared" si="1"/>
        <v>634788.71</v>
      </c>
    </row>
    <row r="40" spans="1:5" ht="15" customHeight="1">
      <c r="A40" s="25" t="s">
        <v>33</v>
      </c>
      <c r="B40" s="7" t="s">
        <v>24</v>
      </c>
      <c r="C40" s="8">
        <v>20000</v>
      </c>
      <c r="D40" s="4">
        <v>0</v>
      </c>
      <c r="E40" s="5">
        <f t="shared" si="1"/>
        <v>20000</v>
      </c>
    </row>
    <row r="41" spans="1:5" ht="15" customHeight="1">
      <c r="A41" s="25" t="s">
        <v>32</v>
      </c>
      <c r="B41" s="7" t="s">
        <v>20</v>
      </c>
      <c r="C41" s="8">
        <v>7787.89</v>
      </c>
      <c r="D41" s="4">
        <v>0</v>
      </c>
      <c r="E41" s="5">
        <f t="shared" si="1"/>
        <v>7787.89</v>
      </c>
    </row>
    <row r="42" spans="1:5" ht="15" customHeight="1">
      <c r="A42" s="25" t="s">
        <v>45</v>
      </c>
      <c r="B42" s="7" t="s">
        <v>24</v>
      </c>
      <c r="C42" s="8">
        <v>140272.66999999998</v>
      </c>
      <c r="D42" s="4">
        <v>0</v>
      </c>
      <c r="E42" s="5">
        <f>C42+D42</f>
        <v>140272.66999999998</v>
      </c>
    </row>
    <row r="43" spans="1:5" ht="15" customHeight="1">
      <c r="A43" s="25" t="s">
        <v>34</v>
      </c>
      <c r="B43" s="7" t="s">
        <v>24</v>
      </c>
      <c r="C43" s="8">
        <v>13993.01</v>
      </c>
      <c r="D43" s="4">
        <v>0</v>
      </c>
      <c r="E43" s="5">
        <f t="shared" si="1"/>
        <v>13993.01</v>
      </c>
    </row>
    <row r="44" spans="1:5" ht="15" customHeight="1">
      <c r="A44" s="25" t="s">
        <v>35</v>
      </c>
      <c r="B44" s="7" t="s">
        <v>24</v>
      </c>
      <c r="C44" s="8">
        <v>84728.29</v>
      </c>
      <c r="D44" s="4">
        <v>0</v>
      </c>
      <c r="E44" s="5">
        <f t="shared" si="1"/>
        <v>84728.29</v>
      </c>
    </row>
    <row r="45" spans="1:5" ht="15" customHeight="1" thickBot="1">
      <c r="A45" s="25" t="s">
        <v>36</v>
      </c>
      <c r="B45" s="7" t="s">
        <v>24</v>
      </c>
      <c r="C45" s="8">
        <v>7260.4400000000005</v>
      </c>
      <c r="D45" s="4">
        <v>0</v>
      </c>
      <c r="E45" s="5">
        <f t="shared" si="1"/>
        <v>7260.4400000000005</v>
      </c>
    </row>
    <row r="46" spans="1:5" ht="15" customHeight="1" thickBot="1">
      <c r="A46" s="28" t="s">
        <v>25</v>
      </c>
      <c r="B46" s="21"/>
      <c r="C46" s="22">
        <f>C29+C30+C32+C33+C34+C35+C36+C37+C38+C39+C40+C41+C42+C43+C44+C45+C31</f>
        <v>7524846</v>
      </c>
      <c r="D46" s="22">
        <f>SUM(D29:D45)</f>
        <v>0</v>
      </c>
      <c r="E46" s="23">
        <f>SUM(E29:E45)</f>
        <v>7524846.000000001</v>
      </c>
    </row>
    <row r="47" spans="3:5" ht="12.75">
      <c r="C47" s="1"/>
      <c r="E47" s="1"/>
    </row>
  </sheetData>
  <sheetProtection/>
  <mergeCells count="2">
    <mergeCell ref="A2:B2"/>
    <mergeCell ref="A27:B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2.28125" style="0" customWidth="1"/>
    <col min="2" max="2" width="3.421875" style="0" bestFit="1" customWidth="1"/>
    <col min="3" max="3" width="8.28125" style="0" customWidth="1"/>
    <col min="4" max="6" width="4.421875" style="0" bestFit="1" customWidth="1"/>
    <col min="7" max="7" width="36.00390625" style="0" customWidth="1"/>
    <col min="8" max="8" width="10.57421875" style="0" customWidth="1"/>
    <col min="9" max="9" width="7.421875" style="0" bestFit="1" customWidth="1"/>
    <col min="10" max="10" width="8.140625" style="0" bestFit="1" customWidth="1"/>
  </cols>
  <sheetData>
    <row r="1" ht="12.75">
      <c r="I1" t="s">
        <v>99</v>
      </c>
    </row>
    <row r="2" spans="1:10" ht="15.75">
      <c r="A2" s="113" t="s">
        <v>91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113" t="s">
        <v>97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">
      <c r="A4" s="71"/>
      <c r="B4" s="71"/>
      <c r="C4" s="71"/>
      <c r="D4" s="71"/>
      <c r="E4" s="71"/>
      <c r="F4" s="71"/>
      <c r="G4" s="71"/>
      <c r="H4" s="71"/>
      <c r="I4" s="72"/>
      <c r="J4" s="73"/>
    </row>
    <row r="5" spans="1:10" ht="15.75">
      <c r="A5" s="115" t="s">
        <v>77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8">
      <c r="A6" s="71"/>
      <c r="B6" s="71"/>
      <c r="C6" s="71"/>
      <c r="D6" s="71"/>
      <c r="E6" s="71"/>
      <c r="F6" s="71"/>
      <c r="G6" s="71"/>
      <c r="H6" s="71"/>
      <c r="I6" s="72"/>
      <c r="J6" s="73"/>
    </row>
    <row r="7" spans="1:10" ht="15.75">
      <c r="A7" s="116" t="s">
        <v>78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8" ht="12.75">
      <c r="A8" s="74"/>
      <c r="B8" s="74"/>
      <c r="C8" s="74"/>
      <c r="D8" s="74"/>
      <c r="E8" s="74"/>
      <c r="F8" s="74"/>
      <c r="G8" s="74"/>
      <c r="H8" s="74"/>
    </row>
    <row r="9" ht="13.5" thickBot="1">
      <c r="J9" s="75" t="s">
        <v>79</v>
      </c>
    </row>
    <row r="10" spans="1:10" ht="23.25" thickBot="1">
      <c r="A10" s="117"/>
      <c r="B10" s="76" t="s">
        <v>70</v>
      </c>
      <c r="C10" s="118" t="s">
        <v>80</v>
      </c>
      <c r="D10" s="118"/>
      <c r="E10" s="77" t="s">
        <v>72</v>
      </c>
      <c r="F10" s="77" t="s">
        <v>19</v>
      </c>
      <c r="G10" s="78" t="s">
        <v>81</v>
      </c>
      <c r="H10" s="78" t="s">
        <v>90</v>
      </c>
      <c r="I10" s="77" t="s">
        <v>98</v>
      </c>
      <c r="J10" s="79" t="s">
        <v>82</v>
      </c>
    </row>
    <row r="11" spans="1:10" ht="13.5" thickBot="1">
      <c r="A11" s="117"/>
      <c r="B11" s="80" t="s">
        <v>65</v>
      </c>
      <c r="C11" s="119" t="s">
        <v>65</v>
      </c>
      <c r="D11" s="119"/>
      <c r="E11" s="81"/>
      <c r="F11" s="81"/>
      <c r="G11" s="82" t="s">
        <v>83</v>
      </c>
      <c r="H11" s="110">
        <f>H14+H12</f>
        <v>19804.21764</v>
      </c>
      <c r="I11" s="83">
        <f>I12+I14</f>
        <v>-800</v>
      </c>
      <c r="J11" s="84">
        <f aca="true" t="shared" si="0" ref="J11:J16">H11+I11</f>
        <v>19004.21764</v>
      </c>
    </row>
    <row r="12" spans="1:10" ht="12.75">
      <c r="A12" s="117"/>
      <c r="B12" s="85" t="s">
        <v>64</v>
      </c>
      <c r="C12" s="86">
        <v>30001</v>
      </c>
      <c r="D12" s="87" t="s">
        <v>84</v>
      </c>
      <c r="E12" s="87"/>
      <c r="F12" s="87"/>
      <c r="G12" s="88" t="s">
        <v>85</v>
      </c>
      <c r="H12" s="109">
        <f>H13</f>
        <v>16704.21764</v>
      </c>
      <c r="I12" s="89">
        <f>I13</f>
        <v>-800</v>
      </c>
      <c r="J12" s="90">
        <f>H12+I12</f>
        <v>15904.217639999999</v>
      </c>
    </row>
    <row r="13" spans="1:10" ht="12.75">
      <c r="A13" s="117"/>
      <c r="B13" s="91"/>
      <c r="C13" s="92"/>
      <c r="D13" s="93"/>
      <c r="E13" s="93">
        <v>6409</v>
      </c>
      <c r="F13" s="94">
        <v>5901</v>
      </c>
      <c r="G13" s="95" t="s">
        <v>86</v>
      </c>
      <c r="H13" s="108">
        <v>16704.21764</v>
      </c>
      <c r="I13" s="96">
        <v>-800</v>
      </c>
      <c r="J13" s="97">
        <f t="shared" si="0"/>
        <v>15904.217639999999</v>
      </c>
    </row>
    <row r="14" spans="1:10" ht="22.5">
      <c r="A14" s="117"/>
      <c r="B14" s="98" t="s">
        <v>64</v>
      </c>
      <c r="C14" s="99">
        <v>30002</v>
      </c>
      <c r="D14" s="100" t="s">
        <v>84</v>
      </c>
      <c r="E14" s="100"/>
      <c r="F14" s="100"/>
      <c r="G14" s="101" t="s">
        <v>87</v>
      </c>
      <c r="H14" s="102">
        <f>H16+H15</f>
        <v>3100</v>
      </c>
      <c r="I14" s="102">
        <v>0</v>
      </c>
      <c r="J14" s="97">
        <f t="shared" si="0"/>
        <v>3100</v>
      </c>
    </row>
    <row r="15" spans="1:10" ht="12.75">
      <c r="A15" s="117"/>
      <c r="B15" s="91"/>
      <c r="C15" s="92"/>
      <c r="D15" s="93"/>
      <c r="E15" s="93">
        <v>6310</v>
      </c>
      <c r="F15" s="93">
        <v>5142</v>
      </c>
      <c r="G15" s="95" t="s">
        <v>88</v>
      </c>
      <c r="H15" s="96">
        <v>3000</v>
      </c>
      <c r="I15" s="96">
        <v>0</v>
      </c>
      <c r="J15" s="97">
        <f t="shared" si="0"/>
        <v>3000</v>
      </c>
    </row>
    <row r="16" spans="1:10" ht="13.5" thickBot="1">
      <c r="A16" s="117"/>
      <c r="B16" s="103"/>
      <c r="C16" s="104"/>
      <c r="D16" s="105"/>
      <c r="E16" s="105">
        <v>6310</v>
      </c>
      <c r="F16" s="105">
        <v>5163</v>
      </c>
      <c r="G16" s="49" t="s">
        <v>89</v>
      </c>
      <c r="H16" s="106">
        <v>100</v>
      </c>
      <c r="I16" s="106">
        <v>0</v>
      </c>
      <c r="J16" s="107">
        <f t="shared" si="0"/>
        <v>100</v>
      </c>
    </row>
  </sheetData>
  <sheetProtection/>
  <mergeCells count="7">
    <mergeCell ref="A2:J2"/>
    <mergeCell ref="A3:J3"/>
    <mergeCell ref="A5:J5"/>
    <mergeCell ref="A7:J7"/>
    <mergeCell ref="A10:A16"/>
    <mergeCell ref="C10:D10"/>
    <mergeCell ref="C11:D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2.8515625" style="0" customWidth="1"/>
    <col min="2" max="2" width="9.8515625" style="0" customWidth="1"/>
    <col min="3" max="4" width="4.7109375" style="0" customWidth="1"/>
    <col min="5" max="5" width="9.421875" style="0" customWidth="1"/>
    <col min="6" max="6" width="40.8515625" style="0" customWidth="1"/>
    <col min="7" max="7" width="8.7109375" style="0" customWidth="1"/>
    <col min="8" max="10" width="9.421875" style="0" customWidth="1"/>
    <col min="12" max="12" width="10.140625" style="0" bestFit="1" customWidth="1"/>
  </cols>
  <sheetData>
    <row r="1" ht="12.75">
      <c r="H1" t="s">
        <v>99</v>
      </c>
    </row>
    <row r="2" spans="1:10" ht="15.75">
      <c r="A2" s="113" t="s">
        <v>67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113" t="s">
        <v>97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.7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114" t="s">
        <v>68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3.5" thickBot="1">
      <c r="A7" s="54"/>
      <c r="B7" s="54"/>
      <c r="C7" s="54"/>
      <c r="D7" s="54"/>
      <c r="E7" s="54"/>
      <c r="F7" s="54"/>
      <c r="G7" s="55"/>
      <c r="H7" s="54"/>
      <c r="I7" s="54"/>
      <c r="J7" s="56" t="s">
        <v>69</v>
      </c>
    </row>
    <row r="8" spans="1:10" ht="23.25" thickBot="1">
      <c r="A8" s="57" t="s">
        <v>70</v>
      </c>
      <c r="B8" s="58" t="s">
        <v>71</v>
      </c>
      <c r="C8" s="59" t="s">
        <v>72</v>
      </c>
      <c r="D8" s="60" t="s">
        <v>19</v>
      </c>
      <c r="E8" s="60" t="s">
        <v>73</v>
      </c>
      <c r="F8" s="59" t="s">
        <v>74</v>
      </c>
      <c r="G8" s="61" t="s">
        <v>75</v>
      </c>
      <c r="H8" s="62" t="s">
        <v>100</v>
      </c>
      <c r="I8" s="62" t="s">
        <v>96</v>
      </c>
      <c r="J8" s="63" t="s">
        <v>101</v>
      </c>
    </row>
    <row r="9" spans="1:12" ht="13.5" thickBot="1">
      <c r="A9" s="64" t="s">
        <v>64</v>
      </c>
      <c r="B9" s="58" t="s">
        <v>65</v>
      </c>
      <c r="C9" s="65" t="s">
        <v>65</v>
      </c>
      <c r="D9" s="58" t="s">
        <v>65</v>
      </c>
      <c r="E9" s="58" t="s">
        <v>65</v>
      </c>
      <c r="F9" s="66" t="s">
        <v>76</v>
      </c>
      <c r="G9" s="67">
        <v>184779</v>
      </c>
      <c r="H9" s="111">
        <v>350652</v>
      </c>
      <c r="I9" s="68">
        <f>I10</f>
        <v>800</v>
      </c>
      <c r="J9" s="69">
        <f>H9+I9</f>
        <v>351452</v>
      </c>
      <c r="L9" s="1"/>
    </row>
    <row r="10" spans="1:10" ht="12.75">
      <c r="A10" s="37" t="s">
        <v>64</v>
      </c>
      <c r="B10" s="38" t="s">
        <v>93</v>
      </c>
      <c r="C10" s="39" t="s">
        <v>65</v>
      </c>
      <c r="D10" s="39" t="s">
        <v>65</v>
      </c>
      <c r="E10" s="40" t="s">
        <v>65</v>
      </c>
      <c r="F10" s="41" t="s">
        <v>95</v>
      </c>
      <c r="G10" s="42">
        <v>0</v>
      </c>
      <c r="H10" s="43">
        <v>0</v>
      </c>
      <c r="I10" s="43">
        <f>I11</f>
        <v>800</v>
      </c>
      <c r="J10" s="70">
        <f>H10+I10</f>
        <v>800</v>
      </c>
    </row>
    <row r="11" spans="1:10" ht="13.5" thickBot="1">
      <c r="A11" s="44"/>
      <c r="B11" s="45"/>
      <c r="C11" s="46">
        <v>3122</v>
      </c>
      <c r="D11" s="47">
        <v>6121</v>
      </c>
      <c r="E11" s="48" t="s">
        <v>94</v>
      </c>
      <c r="F11" s="49" t="s">
        <v>66</v>
      </c>
      <c r="G11" s="50">
        <v>0</v>
      </c>
      <c r="H11" s="51">
        <v>0</v>
      </c>
      <c r="I11" s="50">
        <v>800</v>
      </c>
      <c r="J11" s="52">
        <f>H11+I11</f>
        <v>800</v>
      </c>
    </row>
  </sheetData>
  <sheetProtection/>
  <mergeCells count="3">
    <mergeCell ref="A2:J2"/>
    <mergeCell ref="A5:J5"/>
    <mergeCell ref="A3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Mocková Pavla</cp:lastModifiedBy>
  <cp:lastPrinted>2016-03-30T11:41:00Z</cp:lastPrinted>
  <dcterms:created xsi:type="dcterms:W3CDTF">2007-12-18T12:40:54Z</dcterms:created>
  <dcterms:modified xsi:type="dcterms:W3CDTF">2016-03-30T15:18:24Z</dcterms:modified>
  <cp:category/>
  <cp:version/>
  <cp:contentType/>
  <cp:contentStatus/>
</cp:coreProperties>
</file>