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 windowWidth="18195" windowHeight="11700"/>
  </bookViews>
  <sheets>
    <sheet name="List1" sheetId="1" r:id="rId1"/>
    <sheet name="List2" sheetId="2" r:id="rId2"/>
    <sheet name="List3" sheetId="3" r:id="rId3"/>
  </sheets>
  <calcPr calcId="145621"/>
</workbook>
</file>

<file path=xl/calcChain.xml><?xml version="1.0" encoding="utf-8"?>
<calcChain xmlns="http://schemas.openxmlformats.org/spreadsheetml/2006/main">
  <c r="I103" i="1" l="1"/>
  <c r="I107" i="1"/>
  <c r="I106" i="1"/>
  <c r="I98" i="1"/>
  <c r="N94" i="1" l="1"/>
  <c r="N93" i="1"/>
  <c r="N92" i="1"/>
  <c r="N91" i="1"/>
  <c r="N89" i="1"/>
  <c r="N87" i="1"/>
  <c r="N85" i="1"/>
  <c r="N84" i="1"/>
  <c r="N83" i="1"/>
  <c r="N82" i="1"/>
  <c r="N81" i="1"/>
  <c r="N80" i="1"/>
  <c r="N79" i="1"/>
  <c r="N75" i="1"/>
  <c r="N74" i="1"/>
  <c r="N73" i="1"/>
  <c r="N72" i="1"/>
  <c r="N71" i="1"/>
  <c r="N70" i="1"/>
  <c r="N69" i="1"/>
  <c r="N68" i="1"/>
  <c r="N65" i="1"/>
  <c r="N64" i="1"/>
  <c r="N62" i="1"/>
  <c r="N61" i="1"/>
  <c r="N60" i="1"/>
  <c r="N59" i="1"/>
  <c r="N58" i="1"/>
  <c r="N57" i="1"/>
  <c r="N55" i="1"/>
  <c r="N54" i="1"/>
  <c r="N53" i="1"/>
  <c r="N52" i="1"/>
  <c r="N51" i="1"/>
  <c r="N50" i="1"/>
  <c r="N49" i="1"/>
  <c r="N48" i="1"/>
  <c r="N47" i="1"/>
  <c r="N45" i="1"/>
  <c r="N44" i="1"/>
  <c r="N42" i="1"/>
  <c r="N40" i="1"/>
  <c r="N39" i="1"/>
  <c r="N38" i="1"/>
  <c r="N37" i="1"/>
  <c r="N33" i="1"/>
  <c r="N31" i="1"/>
  <c r="N29" i="1"/>
  <c r="N28" i="1"/>
  <c r="N27" i="1"/>
  <c r="N26" i="1"/>
  <c r="N25" i="1"/>
  <c r="N23" i="1"/>
  <c r="N21" i="1"/>
  <c r="N20" i="1"/>
  <c r="N19" i="1"/>
  <c r="N18" i="1"/>
  <c r="N17" i="1"/>
  <c r="N16" i="1"/>
  <c r="N15" i="1"/>
  <c r="N14" i="1"/>
  <c r="N13" i="1"/>
  <c r="N10" i="1"/>
  <c r="N9" i="1"/>
  <c r="H98" i="1" l="1"/>
</calcChain>
</file>

<file path=xl/sharedStrings.xml><?xml version="1.0" encoding="utf-8"?>
<sst xmlns="http://schemas.openxmlformats.org/spreadsheetml/2006/main" count="633" uniqueCount="418">
  <si>
    <t>Hodnotící formulář - souhrnná tabulka projektů</t>
  </si>
  <si>
    <t>Číslo a název oblasti podpory / programu</t>
  </si>
  <si>
    <t>Číslo vyhlášení programu, příp. rok vyhlášení</t>
  </si>
  <si>
    <t>část I. - informace o projektu</t>
  </si>
  <si>
    <t>část II. - hodnocení správce oblasti podpory</t>
  </si>
  <si>
    <t>část III. - hodnocení komise</t>
  </si>
  <si>
    <t>Poř. číslo</t>
  </si>
  <si>
    <t>Název projektu</t>
  </si>
  <si>
    <t>Popis projektu</t>
  </si>
  <si>
    <t>Celkové výdaje projektu</t>
  </si>
  <si>
    <t>Požadovaná výše dotace</t>
  </si>
  <si>
    <r>
      <t xml:space="preserve">Administrativní soulad </t>
    </r>
    <r>
      <rPr>
        <sz val="8"/>
        <color theme="1"/>
        <rFont val="Times New Roman"/>
        <family val="1"/>
        <charset val="238"/>
      </rPr>
      <t>(projekt je v souladu s účelem a podmínkami programu a je způsobilý pro další hodnocení) ANO/NE</t>
    </r>
  </si>
  <si>
    <t>Závazná kritéria hodnocení (body)</t>
  </si>
  <si>
    <t>Specifická kritéria hodnocení (body)</t>
  </si>
  <si>
    <t>Celkový počet bodů</t>
  </si>
  <si>
    <t>Kč</t>
  </si>
  <si>
    <t>%</t>
  </si>
  <si>
    <t>Město Hejnice</t>
  </si>
  <si>
    <t>Eurocentrum Jablonec nad Nisou s.r.o.</t>
  </si>
  <si>
    <t>Panda Sport, příspěvková organizace</t>
  </si>
  <si>
    <t>Kruh autorů Liberecka (občanské sdružení)</t>
  </si>
  <si>
    <t>STATUTÁRNÍ MĚSTO LIBEREC</t>
  </si>
  <si>
    <t>Komunitní středisko Kontakt</t>
  </si>
  <si>
    <t>Obec Křižany</t>
  </si>
  <si>
    <t>Krakonošovy letní podvečery 2016</t>
  </si>
  <si>
    <t>Hejnické slavnosti 2016</t>
  </si>
  <si>
    <t>Přehlídka harmonikářů v Jablonci nad Nisou 2016</t>
  </si>
  <si>
    <t>Vartenberské slavnosti 2016</t>
  </si>
  <si>
    <t>Lomnické hudební jaro - 22. ročník</t>
  </si>
  <si>
    <t>Kalmanach 2016/2017</t>
  </si>
  <si>
    <t>MODRÝ SLON 2016 (11. ročník celostátní soutěže)</t>
  </si>
  <si>
    <t>33. Letní jazzová dílna Karla Velebného</t>
  </si>
  <si>
    <t>Tanvaldské hudební jaro 2016</t>
  </si>
  <si>
    <t>Zámecké hudební soboty - 15. ročník</t>
  </si>
  <si>
    <t>Příjezd Krakonoše</t>
  </si>
  <si>
    <t>19. ročník festivalu PATŘÍME K SOBĚ</t>
  </si>
  <si>
    <t>Vratislavické slavnosti 2016</t>
  </si>
  <si>
    <t>Letní festival cizinců a národnostních menšin „Liberec - jedno město pro věechny“</t>
  </si>
  <si>
    <t>Sympozium Desná 2016</t>
  </si>
  <si>
    <t>12. ročník akce „Dixieland v Křižanech“</t>
  </si>
  <si>
    <t>Masopust v duchu karnevalu</t>
  </si>
  <si>
    <t>14.ročník Oblastní přehlídky dechových hudeb v Košťálově</t>
  </si>
  <si>
    <t>Jilemnicko - svazek obcí realizuje kulturní přehlídku Krakonošovy letní podvečery již 12 rokem. Akce je čtyřdenní a prezentuje místní spolky, skupiny a regionální řemeslníky. Program je vhodně doplněn o profesionální vstupy. Akce je volně přístupná široké veřejnosti, bezplatná a pořádaná pod širým nebem. Na realizaci se podílí 21 členských obcí a měst. Celá akce je řešena formou služeb (fakturace, smlouvy o zajištění služby s umělci a příkazní smlouvy na nahodilou práci).</t>
  </si>
  <si>
    <t>1.</t>
  </si>
  <si>
    <t>2.</t>
  </si>
  <si>
    <t>3.</t>
  </si>
  <si>
    <t>4.</t>
  </si>
  <si>
    <t>5.</t>
  </si>
  <si>
    <t>6.</t>
  </si>
  <si>
    <t>7.</t>
  </si>
  <si>
    <t>8.</t>
  </si>
  <si>
    <t>9.</t>
  </si>
  <si>
    <t>10.</t>
  </si>
  <si>
    <t>11.</t>
  </si>
  <si>
    <t>12.</t>
  </si>
  <si>
    <t>13.</t>
  </si>
  <si>
    <t xml:space="preserve">Tradiční kulturní akce s počátky v 18. století, která v současné době získává ráz městských slavností spojených s hudebním festivalem v neopakovatelném prostředí podhůří Jizerek. Akce je letos největší akcí na hospodářsky slabém Frýdlantsku. Letní víkend je naplněn řemeslným jarmarkem, stánkovým prodejem, lunaparkovými atrakcemi a bohatým kulturním programem složeným zejména z hudebních produkcí, filmu a divadla. Návštěvnost odhadována na 13 000 návštěvníků. Nabízíme návštěvníkům místo setkávání a prožití nádherného letního víkendu. </t>
  </si>
  <si>
    <t xml:space="preserve">Hlavním účelem projektu je ojedinělá prezentace heligonek a hráčů na tento nástroj, kterých v posledních letech ubývá. Představí se jednotlivci, dua, tradiční kapely, ale také ojedinělý projekt, kde heligonka se speciálním laděním bude hostovat v dudáckém souboru. V rámci Libereckého kraje se jedná o unikátní možnost vidět tyto tradiční hudební nástroje v živém vystoupení. </t>
  </si>
  <si>
    <t>Desáté čáslo velkého sborníku umělců, publicistů, překladatelů a výtvarník sdružených kolem Kruhu autorů Liberecka přinese ukázky děl, který vznikly na území Libercekého kraje a Euroregionu Nisa, nebo jejichž autoři žijí na tomto úzermí. Kruh autorů Liberecka se snaží dlouhodbě upozorňovat na literární a výtvarnou tvorbu tohoto regionu. Součástí sborníku bývají pravidelně i ukázky z děl autorů žijících na německé a polské straně ERN. Snahou editorů Kalmanachu je připomínat zapomenutá výročí a v centru jejich zájmu jsou i česko-německé vztahy.</t>
  </si>
  <si>
    <t>MODRÝ SLON je nejvýznamnější celostátní soutěží v oblasti neprofesionálních uměleckých aktivit osob se zdravotním postižením všech věkových kategorií, tradičně realizovanou na území Libereckého kraje. Soutěž zahrnuje týdenní výstavu uměleckých prací soutěžících o cenu Modrého slona, jednodenní prezentací divadelní a hudební tvorby, která vyvrcholí předáním cen Modrého slona vítězům jednotlivých kategorií. Součástí setkání je prezentace umělecké tvorby chráněných dílen v regionu. Vlastní akce bude probíhat ve dnech 14. 6. 2016 – 19. 6. 2016.</t>
  </si>
  <si>
    <t>Týdenní interpretační seminář Letní jazzová dílna Karla Velebného je určen amatérským, poloprofesionálním i profesionálním hudebníkům, kteří se chtějí blíže seznámit se specifikou jazzové interpretace. Posluchači se pod vedením předních českých a zahraničních jazzových sólistů seznamují s problematikou jazzové improvizace, sólového vystupování i hraní v různých ansámblech. Součástí výuky je vedle praktického hraní rovněž základní teoretická příprava (harmonie, instrumentace, aranžování, kompozice atd.).</t>
  </si>
  <si>
    <t xml:space="preserve">Tanvaldské hudební jaro je jedním ze 7 festivalů komorní hudby cyklu České kulturní slavnosti. Festival samotný má dlouholetou tradici, v letošním roce je to již 60. ročník. Na 4 koncertech posluchači uslyší přední interprety české i světové hudební scény, navíc doplněné o vystoupení žáků ZUŠ a DDM Ulita Tanvald, kteří se tak opětovně představí publiku na koncertním pódiu. </t>
  </si>
  <si>
    <t xml:space="preserve">Jedná se o navazující aktivitu (15. ročník) stejnojmenného loňského úspěšného projektu. Jedná se o hudební přehlídku amatérských skupin Libereckého kraje ve stylu folk, country, lidová píseň, rock aj. , která je v Lomnici nad Popelkou ojedinělou akcí. Cílem je podpořit aktivní kulturní tvorbu neprofesionálních mladých umělců a také představit široké veřejnosti různé hudební žánry v podání amatérských hudebních těles a sólistů. </t>
  </si>
  <si>
    <t>Tradiční akce Příjezd Krakonoše v letošním roce oslaví již 70 let své existence. Jádro této slávy se podařilo dochovat do dob dnešních, tzn., že se očekává příjezd pána hor, Krakonoše, který má za úkol, jaksepatří se vší slávou, přivítat se svou družinou a návštěvníky příchod jara.Příjezd Krakonoše je jedna z akcí, která má tu v Harrachově svou dlouholetou tradici a význam.Letošní program návštěvníkům opět podívanou v podobě vystoupení mažoretek, loutkového divadla, folklórního souboru Špindleráček, kapel různých žánrů, umělecké agentury Pranýř</t>
  </si>
  <si>
    <t>19. ročník festivalu Patříme k sobě, kde na jevišti vystupují lidé s těžštím, převážně mentálním, postižením. Koncerty nabízíme veřejnosti ve dvou městech a žákům škol v dalších čtyřech místech regionu. Součástí festivalu je výstava výtvarných prací, diskotéka, návštěva muzeí, vystoupení v Domově pro seniory,v DC Semily i na semilském náměstí. Přihlášených na 280 účastníků z 25 zařízení, diváků předpokládáme 1500. Náklady: ubytování, strava, nájmy, doprava, materiál, doprovodný program.</t>
  </si>
  <si>
    <t>14.</t>
  </si>
  <si>
    <t>15.</t>
  </si>
  <si>
    <t>16.</t>
  </si>
  <si>
    <t>17.</t>
  </si>
  <si>
    <t>18.</t>
  </si>
  <si>
    <t xml:space="preserve">Vratislavické slavnosti (dále „VS“) jsou tradiční kulturně-společenskou událostí pořádanou MOLiberec – Vratislavice nad Nisou. Letošní 21. ročník bude probíhat v netradičním duchu, kdy VS zahájí několik na sebe navazujících akcí. VS se uskuteční v sobotu 20. 8. 2016. Na VS naváže od pondělí 29. 8. 2016 do pátku 2. 9. 2016 týden otevřených dveří kostela Nejsvětější trojice ve Vratislavicích nad Nisou, který letos slaví 315. výročí od dokončení své barokní podoby. Vystopí kapela Slza, Wohnout, houslista Pavel Šporcl. Odpoledne je věnováno dětem. </t>
  </si>
  <si>
    <t>Festival tradičního jazzu - dixielandu pod názvem „Dixieland v Křižanech“. Doprovodné akce jsou přehlídka s trhem regionálních výrobků, ukázky hasičského zásahu místního SDH, výstava KŘIŽANSKÝ TRPASLÍK, o.s., výstava trofejí místních myslivců, jízdy na koních pro děti a jiné atrakce pro děti. Festival je koncipován jako cellodenní akce od 9:00 do 23:00. Jedná se o novou tradici obce Křižany s celokrajským významem, která má letos 12. ročník.</t>
  </si>
  <si>
    <t>Obec Košťálov s dech.hudbou Táboranka pořádá v sobotu 3.září 2016 14.ročník Oblastní přehlídky dechových hudeb na hasičském areálu Pod Kozlovem v Košťálově. V celodenním programu vystoupí soubory Libereckého kraje (DH Táboranka, DH Javorka, mažoretky DDM Lomnice n.P. a další) a známá osobnost a soubor z oblasti dechové hudby. Všechny předešlé ročníky jasně vypovídají o významu této akce pro Liberecký kraj: Je v podvědomí široké veřejnosti (návštěvníci z celé republiky i ze zahraničí -kolem 700 lidí) i odborných kruhů (SDOČR, tisk, media).</t>
  </si>
  <si>
    <t>Jubilejní 10. ročník Masopustu (nejstaršího svátku lidstva) se koná k posílení kulturní tradice regionu s odkazem na společné kořeny tohoto svátku ve světě. Prostřednictvím hudby, tance, filmu, výtvarného umění i sportu aktivně zapojujeme mladou generaci a probouzím e zájem nejen o kultur a umění, ale i o historii města a regionu. (audiovizuální přednášky, semináře, výtvarné dílny, masopustní průvod, hudební a taneční vystoupení). Spolupracujeme se spolky na Novoborsku a okolí. (ZŠ, MŠ, DDM, Ski Polevsko, kejklíři Volfartnice, Zumba Cvikov aj.)</t>
  </si>
  <si>
    <t>Vartenberské slavnosti 2016 jsou tradiční historické slavnosti města Stráž pod Ralskem, které připomínají různá historická výročí, zejména také ve spojitosti s historií města. Účelem Vartenberských slavností je prezentace města jako takového, vyzdvihnout historickou podstatu města a připravit pro občany, hosty a návštěvníky odpoledne, do kterého se zapojí jak samotní občané, tak zástupci města a jednotlivé zájmové organizace města</t>
  </si>
  <si>
    <t>Kulturní aktivity v Libereckém kraji</t>
  </si>
  <si>
    <t>ANO</t>
  </si>
  <si>
    <t>19.</t>
  </si>
  <si>
    <t>20.</t>
  </si>
  <si>
    <t>21.</t>
  </si>
  <si>
    <t>22.</t>
  </si>
  <si>
    <t>24.</t>
  </si>
  <si>
    <t>25.</t>
  </si>
  <si>
    <t>26.</t>
  </si>
  <si>
    <t>27.</t>
  </si>
  <si>
    <t>28.</t>
  </si>
  <si>
    <t>29.</t>
  </si>
  <si>
    <t>30.</t>
  </si>
  <si>
    <t>31.</t>
  </si>
  <si>
    <t>32.</t>
  </si>
  <si>
    <t>33.</t>
  </si>
  <si>
    <t>Obec Jeřmanice</t>
  </si>
  <si>
    <t>MEDIA a.s.</t>
  </si>
  <si>
    <t>Město Frýdlant</t>
  </si>
  <si>
    <t>Jeřmanické slavnosti</t>
  </si>
  <si>
    <t>18. ročník Léto tančí</t>
  </si>
  <si>
    <t>Omalovánky Libereckého kraje</t>
  </si>
  <si>
    <t>„Frýdlant se baví“</t>
  </si>
  <si>
    <t>Festival je určen cizincům, zástupcům jednotlivých národnostních menšin žijících na území města Liberec a také občanům českého původu, kteří se chtějí dozvědět více o jednotlivých komunitách, ochutnat národní pokrmy a strávit příjemné odpoledne se zajímavým, rúznorodým programem. Atraktivní akce pro širokou veřejnost, která proběhla v minulosti již čtyřikrát, a to ve spolupráci s Centrem na podporu integrace cizinců v Libereckém kraji, nabídla pestrý program, do kterého se zapojili zástupci různých tradičních i exotických komunit.</t>
  </si>
  <si>
    <t xml:space="preserve">Letní dílna - festival pohybu, tance a rytmu „Léto tančí“ je tradiční regionální akcí, která pravidelně zahajuje letní kulturní sezónu v Jablonci nad Nisou. V roce 2016 se jedná o již 18. ročník. Akce je určena široké veřejnosti, která se zapojuje jak aktivně formou účasti na jednotlivých seminářích, tak i pasivně jako diváci. Léto tančí se v roce 2016 uskuteční od 4. do 9. července v areálu Eurocentra Jablonec nad Nisou. </t>
  </si>
  <si>
    <t>Jedná se o pořádání 22. ročníku tradičního festivalu celokrajského významu, především amatérských uměleckých souborů či sólistů. Smyslem je prezentace občanských sdružení pracujících s dětmi a mládeží v oblasti hudby, tance a zpěvu. Je to příležitost k setkání více než tisícovky mladých lidí do 19ti let, kteří mají tyto ušlechtilé společné zájmy, a to jak z ČR tak i ze zahraničí. Festival, který je zaměřen na tradiční českou hudebnost je zároveň velmi vhodnou příležitostí k vyhledávání talentů, propagaci a rozvoji kultury v Libereckém kraji.</t>
  </si>
  <si>
    <t>Organizace kulturní a společenské akce Jeřmanické slavnosti.</t>
  </si>
  <si>
    <t xml:space="preserve">Během týdne tvorby vytvoří dřevosochaři umělecká díla, která budou nabídnuta k prodeji v aukci, která proběhne přímo v zahradě Riedelovy vily v sobotu 7. 5. od 17 hodin. Výtěžek aukce bude věnován na podporu turistického ruchu. Výtěžky z aukcí v minulých letech byly věnovány na dobročinné účely. Během pátečního odpoledne a celého sobotního dne bude probíhat bohatý, program. Akce je určena pro širokou veřejnost. </t>
  </si>
  <si>
    <t>Výšinka zpívá díla českých autorů 20.století - festival</t>
  </si>
  <si>
    <t>Ochotnické divadlo v našem regionu</t>
  </si>
  <si>
    <t>Horolezecký festival Český ráj 2016</t>
  </si>
  <si>
    <t>Rodina se baví</t>
  </si>
  <si>
    <t>Chuchelská pouť 2016</t>
  </si>
  <si>
    <t>Koncerty tradiční židovské hudby v Synagoze Turnov</t>
  </si>
  <si>
    <t>Bramberské hudební slavnosti</t>
  </si>
  <si>
    <t>Pašeráckej vejkend 2016</t>
  </si>
  <si>
    <t>Podivín, který okrášlil svět a neb Vzpomínání na Gustava Ginzela (rozšířené vydání)</t>
  </si>
  <si>
    <t>Liberecký flašinetář - 7. ročník</t>
  </si>
  <si>
    <t>Základní škola, Liberec, Aloisina výšina 642</t>
  </si>
  <si>
    <t>Městské divadlo Jablonec nad Nisou o.p.s.</t>
  </si>
  <si>
    <t>Horolezecký festival Český ráj, spolek</t>
  </si>
  <si>
    <t>Rutter Jiří</t>
  </si>
  <si>
    <t>Obec Chuchelna</t>
  </si>
  <si>
    <t>Turnovské památky a cestovní ruch, příspěvková organizace</t>
  </si>
  <si>
    <t>Město Lučany nad Nisou</t>
  </si>
  <si>
    <t>Město Rokytnice nad Jizerou</t>
  </si>
  <si>
    <t>Šebelka Jan</t>
  </si>
  <si>
    <t>Pianola o.s. Husova 255/52 460 01 Liberec 5</t>
  </si>
  <si>
    <t>V rozmezí 7/2016 až 12/2016 chceme široké veřejnosti představit na jevišti jabloneckého divadla šest ochotnických spolků z Libereckého kraje, které získaly ocenění ať už za herecké výkony, režii či hudbu. Některé dokonce reprezentovaly ČR v zahraničí. Jsou to: DS Vojan Desná - Mladá haluz, Lučanský spolek divadelní, DS J. K. Tyl Lomnice n/P, E. F. Burian Tanvald, Kočovné divadlo Ad Hoc a jako host Rádobydivadlo Klapý.</t>
  </si>
  <si>
    <t>InGarden</t>
  </si>
  <si>
    <t>ČESKÉ DOTEKY HUDBY EM-ART</t>
  </si>
  <si>
    <t>Město Semily</t>
  </si>
  <si>
    <t>Sdružení pro Krompach z.s.</t>
  </si>
  <si>
    <t>Výstava nových vtipů Pavla Kantorka</t>
  </si>
  <si>
    <t>670. výročí založení obce</t>
  </si>
  <si>
    <t>V. ročník podještědského kulturního festivalu POUŤ MEZI DVĚMA JÁNY</t>
  </si>
  <si>
    <t>Dvořákův festival - 61.ročník</t>
  </si>
  <si>
    <t>Westernový den</t>
  </si>
  <si>
    <t>Sedmý společný koncert v Krompachu Pěveckého sboru ČVUT Praha a jeho letošního hosta- Kytlického chrámového sboru.</t>
  </si>
  <si>
    <t>34.</t>
  </si>
  <si>
    <t>35.</t>
  </si>
  <si>
    <t>36.</t>
  </si>
  <si>
    <t>37.</t>
  </si>
  <si>
    <t>38.</t>
  </si>
  <si>
    <t>39.</t>
  </si>
  <si>
    <t>40.</t>
  </si>
  <si>
    <t xml:space="preserve">41. </t>
  </si>
  <si>
    <t>42.</t>
  </si>
  <si>
    <t>43.</t>
  </si>
  <si>
    <t>44.</t>
  </si>
  <si>
    <t>45.</t>
  </si>
  <si>
    <t>46.</t>
  </si>
  <si>
    <t>47.</t>
  </si>
  <si>
    <t>48.</t>
  </si>
  <si>
    <t>49.</t>
  </si>
  <si>
    <t>50.</t>
  </si>
  <si>
    <t>Účelem projektu je uspořádání dvou koncertů tradiční židovské hudby v turnovské synagoze, která jako jediná v Libereckém kraji přestála 2. světovou válku a komunismus. Jedná se koncer skupin Čabrakaa Simcha, příčemž první z koncertů se uskuteční při příležitosti založení státu Izraele. Kapacita objektu je 35 míst a příjem z akcí plně nepokryje náklady. Kulturní akce pořádané v Synagoze Turnov od roku 2008 přispívají k zachování tradice židovské obce v Turnově a rozvíjí specifickou regionální kulturu.</t>
  </si>
  <si>
    <t>Cílem projektu výstavy Pavla Kantorka „Průřez celoživotní tvorbou“ je především obohatit kulturní nabídku v obci Plavy a v mikroregionu Tanvaldsko. Pavel Kantorek je humorista a kreslíř, jenž s nadhledem a dobrým pozorovacím talentem komentuje situace, které se objevují v mezilidských vztazích, našich profesních životech nebo například v polidštěné komunikaci mezi různými druhy zvířat. Jeho vtipy jsou velice oblíbené, jelikož se týkají situací, které každý zná, ale zároveň pootáčí perspektivu náhledu do humorné zkratky a pointy.</t>
  </si>
  <si>
    <t>Pašeráckej vejkend je tradiční dvoudenní akce konající se každoročně v Rokytnici nad Jizerou. Účelem projektu je obohatit a zpestřit kulturní a společenský život v Rokytnici nad Jizerou, zároveň pečejeme o udržování tradice této akce. Akce se koná se zapojením více subjektů i více míst konání akce. Město Rokytnice nad Jizerou se zapojením SDH a ZŠ pořádá jarmark a kulturní program na náměstí, Horská služba Rokytnice pořádá tradiční sjezd pašeráků na Studenově a Spartak a.s. pokračuje druhý den s pašeráckým programem ve skiareálu Horní Domky.</t>
  </si>
  <si>
    <t>Uspořádání 3. ročníku kulturní a společenské akce u rozhledny Bramberk. V rámci akce budou probíhat hudební vystoupení kapel a doprovodný program, ve kterém se prezentují místní spolky a organizace. Akce má za cíl zvýšit povědomí o atraktivní lokalitě v Libereckém kraji (kulturní památka) a návštěvníkům zpestřit návštěvu tohoto místa. Je zaměřená rovněž na obecně prospěšný účel (výtěžek ze vstupného bude použit na provoz a opravy rozhledny).</t>
  </si>
  <si>
    <t>Přiblížit obyvatelům z Krompachu a dalších městeček a vesnic libereckého regionu neobvyklý kulturní zážitek, za kterým je jinak nutno dojíždět do vzdálených kulturních center. Dále je cílem projektu rozvoj kulturní spolupráce a prezentace české kultury mezi vzájemně sousedícími lokalitami na českosaském pomezí. V neposlední řadě je to i podpora spolupráce dvou velmi kvalitních pěveckých těles, z nichž jedno je z libereckého regionu a druhé je velmi známé a renomované hudební těleso.</t>
  </si>
  <si>
    <t>Jedná se o kulturní festival, kombinující prvky tradiční podještědské festivity s moderními tématy (koncerty, přednášky odborníků). Je zaměřen především na tradiční lidovou hudebnost (soubory Dykyta a Ritornello), divadlo a tradice (soubor horačky: Stínání kohouta, obnova tradice „Božího Těla“) a lidovou architekturu. Cílem je prezentovat tato témata veřejnosti, stejně jako seznámit s činností aktuální folklorních souborů. Předešlé čtyři ročníky jsou důkazem toho, že se to našemu spolku i díky stále se rozrůstajícím a bohatším programem daří.</t>
  </si>
  <si>
    <t>Jedná se o 3000 ks omalovánek s 12 originálními obrázky zajímavých míst v Libereckém kraji. Celkem budou mít omalovánky 24 stran, formát A5 na šířku sešité sponkami. Cílem projektu je vyhotovení 3000 ks omalovánek a díky nim zvýšit návštěvnost daných míst. U každého obrázku bude uveden název, GPS souřadnice a QR kód s odkazem na webové stránky kraje. Omalovánky složí k propagaci kraje, naplnění volného času obyvatel i návštěvníků kraje a zvýšení povědomí o zajímavých kulturních místech. Podrobný popis projektu viz příloha tištěné žádosti.</t>
  </si>
  <si>
    <t>Ochrana Klokočských skal, z. s.,</t>
  </si>
  <si>
    <t>Ing.Petr Jerman, galerie Prostor 228</t>
  </si>
  <si>
    <t>Wietew z.s.</t>
  </si>
  <si>
    <t>Obec Prysk</t>
  </si>
  <si>
    <t>Město Hodkovice nad Mohelkou</t>
  </si>
  <si>
    <t>Propagace výstavní činnosti galerie Prostor 228 pro rok 2016</t>
  </si>
  <si>
    <t>Den otců ve Frýdlantu</t>
  </si>
  <si>
    <t>Léto s Pryskem 2016 - Cestujeme s Koktejlem</t>
  </si>
  <si>
    <t>Rok 2016 s TULIPANem</t>
  </si>
  <si>
    <t>HODKOVICKÉ SLAVNOSTI 2016</t>
  </si>
  <si>
    <t>STAROČESKÉ ŘEMESLNICKÉ TRHY TURNOV 2016 XXII. ročník (28. - 29. 5. 2016)</t>
  </si>
  <si>
    <t>Rotštejnská setkávání 2016</t>
  </si>
  <si>
    <t>59.</t>
  </si>
  <si>
    <t>51.</t>
  </si>
  <si>
    <t>52.</t>
  </si>
  <si>
    <t>53.</t>
  </si>
  <si>
    <t>54.</t>
  </si>
  <si>
    <t>55.</t>
  </si>
  <si>
    <t>56.</t>
  </si>
  <si>
    <t>57.</t>
  </si>
  <si>
    <t>58.</t>
  </si>
  <si>
    <t>60.</t>
  </si>
  <si>
    <t>Oslavy 670. výročí založení obcí Bulovka, Arnoltice i Dolní Oldřiš bychomrádi využili k zvýšení povědomí občanů o historii obce (výstava Obec před 100 lety a dnes), dále o turistických aktrakcích (kostely, křížky, pomníky) a nových možnostech turistiky (cyklotrasy, hypostezky, významná místa v krajině), hrdosti na obec (soutěž amaterských fotografů - vítězná fotografie bude podklad na novou pohlednici ze všech obcí, soutěž dětí - Namaluj své nejoblíbenější místo v obci. Vyvrcholení letní slavnosti Bulovské léto 2016 aneb oslavme 670. výročí.</t>
  </si>
  <si>
    <t>Obec BULOVKA</t>
  </si>
  <si>
    <t>IQLANDIA, o.p.s.</t>
  </si>
  <si>
    <t>Podještědské muzeum a knihovna, p.o.</t>
  </si>
  <si>
    <t>Most 2012, z.s.</t>
  </si>
  <si>
    <t>Jítrava, z.s.</t>
  </si>
  <si>
    <t>Obec Dlouhý Most</t>
  </si>
  <si>
    <t>Galerie Kaplička - současné české vizuální umění</t>
  </si>
  <si>
    <t>Muzejní noc pod Ještědem</t>
  </si>
  <si>
    <t>Karel IV. - 700 let: V. Podještědská muzejní noc aneb Návrat Karla IV. do Českého Dubu  + doprovodná výstava</t>
  </si>
  <si>
    <t>Oslavy 230. let divadelních tradic ve Vysokém nad Jizerou</t>
  </si>
  <si>
    <t>Pohádkový víkend 2016</t>
  </si>
  <si>
    <t>Svatopankrácká pouť v Jítravě 2016</t>
  </si>
  <si>
    <t>SEMILSKÝ PAROHÁČ 2016</t>
  </si>
  <si>
    <t>Českolipský divadelní podzim</t>
  </si>
  <si>
    <t>150. výročí srážky z roku 1866 u Dlouhého Mostu</t>
  </si>
  <si>
    <t xml:space="preserve">Jítrava,z.s. v r. 2012 započalo tradici Svatopankrácké pouti (2 denní kulturní program na zastřešeném podiu, až 70 jarmarečních stánků s řemeslným zbožím, dílničky pro děti). Účelem je prezentace naší vesnice a upevňování zdejšího spolkového života. Dosud navštívilo pouť celkem 8000 návštěvníků. Akci financujeme zejména z darů sponzorů, z příspěvku obce Rynoltice, 2013, 2014 a 2015 také z dotace LK. Podstatnou součástí příjmů je obrovský podíl bezplatné práce členů sdružení a dobrovolníků. Program je zaměřen hlavně na rodiny s dětmi . </t>
  </si>
  <si>
    <t>Zajištění kulturní akce - westernový den.</t>
  </si>
  <si>
    <t xml:space="preserve">Muzejní noc je celoevropsky významná kulturní akce, která se stala tradičním kulturním svátkem i v České republice. Projekt Muzejní noc pod Ještědem se drží jejího konceptu, přičemž je cílená především na návštěvníky z Libereckého kraje. Během jednoho večera je zdarma nočním návštěvníkům umožněna prohlídka stálých expozic a výstav, kterou doprovází rozmanitý program. Projekt propaguje kulturní nabídku v regionu a zprotředkovává nečekané zážitky a setkávání mezi veřejností a zapojenými institucemi. </t>
  </si>
  <si>
    <t>Prezentace volnočasových aktivit ve Frýdlantu a okolí bez úzkého zaměření na věkovou skupinu, nebo obor. Příležitost pro spolky, sportovní oddíly, zájmové spolky, kroužky seznámit návštěvníky se svojí činností zajímavou formou. Akce je koncipována tak, že součástí jsou nejen praktické ukázky činnosti, ale i kompletní informační servis pro zájemce a bohatý kulturní program po celý den.Dalším pracovním výstupem projektu bude tištěný materiál o možnostech volnočasových aktivit, který bude po akci k dispozici na Informační centru ve Frýdlantu.</t>
  </si>
  <si>
    <t>Hlavním cílem je hlavně setkávání dětí, mládeže a dospělých na nám. Republiky v Doksech. Zapojení samotných místních dětí do pořádané akce, která si sama připravují vystoupení, dát příležitost vystoupit místním a okolním spolkům. Pořízení si drobných nákupů a pobavení zúčastněných. Účelem je stmelovat občany a zapojovat je i do pořádání samotných akcí. V letos jsou dvě výročí, která se přímo týkají města Doksy a to 750 let od založení města a 650 let od založení Velkého rybníka Karlem IV. a v den konání květnové akce je 700 let od jeho naroz.</t>
  </si>
  <si>
    <t>Galerie se nachází v nejstarší části Liberce, ve čtvrti, která se potýká s mnoha negativně kulturně-sociálními jevy. Galerie intervenuje v sociálně vyloučené lokalitě již několik let. Svou přítomností se snaží kompenzovat znevýhodnění občanů, kteří žijí v této části Liberce, zejména v oblasti vzdělávání a kulturního přehledu. Galerie tímto bourá sociální a ekonomické bariéry, které mnohým brání v návštěvě kulturních institucí. Vstup je zdarma.</t>
  </si>
  <si>
    <t>Projekt Rok s TULIPANem je zaměřen na rozvoj kulturních aktivit v Liberci, resp.v libereckém regionu. Hlavním cílem projektu je prostřednictvím kulturních aktivit propojit zdravou a tělesně znevýhodněnou populací. Aktivity se nesou ve 2 rovninách: A. spočívají v uspořádání 2 kulturních akcí (zahrnujících hudbu, tanec a další kulturní tvorbu): TULIFEST 2016 a Týden s TULIPANem 2016, a B.zahrnují výtvarné aktivity osob se zdravotním znevýhodněním. Jedná se o aktivity se širším společenským přínosem v Libereckém kraji.</t>
  </si>
  <si>
    <t>U příležitosti Dne Otců uspořádáme ve Frýdlantu kulturní festival. Akcí pozitivně vyzdvihneme hodnoty a dovednosti, které jsou s otcovstvím a mužstvím spojovány (např. řemeslo, hra, kreativita). Na festivalu budou různé kreativní řemeslné dílny s místními řezbáři, kováři či včelaři. Akci připravujeme s MAS Frýdlantsko a místními spolky. Kulturní program zahrnuje mladé a neotřelé hudební a divadelní soubory. Naším cílem je nabídnout účastníkům netradiční program o tradicích a podpořit život komunity v regionu „bez tradic“.</t>
  </si>
  <si>
    <t>61.</t>
  </si>
  <si>
    <t>62.</t>
  </si>
  <si>
    <t>63.</t>
  </si>
  <si>
    <t>64.</t>
  </si>
  <si>
    <t>Město Tanvald</t>
  </si>
  <si>
    <t>„Ahoj! kolektiv“, z.s.</t>
  </si>
  <si>
    <t>Jablonecké kulturní a informační centrum, o.p.s.</t>
  </si>
  <si>
    <t>Vysocká pouť 2016</t>
  </si>
  <si>
    <t>Hudební festival Eurion 2016 - 24. ročník</t>
  </si>
  <si>
    <t>48. ročník přehlídky Humor v amatérském filmu HAF 2016</t>
  </si>
  <si>
    <t>Ahoj kino!</t>
  </si>
  <si>
    <t>Bílou stopou po padesáté</t>
  </si>
  <si>
    <t>65.</t>
  </si>
  <si>
    <t>66.</t>
  </si>
  <si>
    <t>67.</t>
  </si>
  <si>
    <t>68.</t>
  </si>
  <si>
    <t>69.</t>
  </si>
  <si>
    <t>70.</t>
  </si>
  <si>
    <t>XXII. ročník Staročeských řemeslnických trhů se snaží zprostředkovat návštěvníkům bezprostřední kontakt s tradičním řemeslem.Klade za cíl vysvětlit význam rukodělné výroby a tradičních řemesel. Názornými ukázkami (rukodělné, řemeslné dílny, předvádění ad.).Trhy jsou připomenutím rozmanitosti řemeslné výroby v regionu - přehlídka regionálních výrobců. Festival řemesla (150 řemeslníků) je jedinečným způsobem propojen s kulturním programem na dvou pódiích při zachování velmi nízkého vstupného tak, aby akce byla přístupná opravdu široké veřejnosti.</t>
  </si>
  <si>
    <t xml:space="preserve">Obec Chuchelna ve spolupráci s místními spolky chystá již 6. ročník obnovené chuchelské pouti. Pro návštěvníky bude opět připraven bohatý kulturní program. Pro děti budou připraveny oblíbené soutěže, hry a pouťové atrakce – střelnice, kolotoč, houpačky, skákací hrad, trampolíny, vláček, malování na obličej. Nebude chybět ani výborné občerstvení. Druhý den proběhne tradiční fotbalový zápas „svobodní“ proti „ženatým“. Obliba chuchelské pouti rok od roku stoupá, a to nejen u občanů Chuchelny, ale i u návštěvníků ze širokého okolí. </t>
  </si>
  <si>
    <t>V roce 2015 vyšla kniha vzpomínek na legendu Jizerských hor Gustava Ginzela. Na svérázného horolezce, cestovatelea pábitelé v ní vzpomínají známé osbnosti, ale i lidé, kteří kolem Hnojového domu jen někdy prošli. Rozšířené vydání knihy by mělo přinést jak původní texty, tak další vzpomínky, které se především týkají padesátých a šedesátých let, kdy Gustav Ginzel cestoval mimo jiné po Rusku na občnaský průkaz. Kniha bude doplněna řadou objevených unikátních fotografií a jiných grafických prvků</t>
  </si>
  <si>
    <t>Cyklus kulturně vzdělávacích akcí nazvaný souhrnně Rotštejnská setkávání, který pravidelně probíhá na zřícenině hradu Rotštejn v Českém ráji obsahuje celkem 12 divadelních představení s písničkami skupiny historické hudby Trifikus a 3 vystoupení mluveného slova s písničkou</t>
  </si>
  <si>
    <t>Organizace významného setkání flašinetářů v Liberci a prezentace jejich hry pro širokou veřejnost-</t>
  </si>
  <si>
    <t>23.</t>
  </si>
  <si>
    <t>Festival Jazz pod Kozákovem - 30. ročník</t>
  </si>
  <si>
    <t>Léto na zámku 2016 – 5. ročník</t>
  </si>
  <si>
    <t>Filmový festival Fokus Fest</t>
  </si>
  <si>
    <t>ano</t>
  </si>
  <si>
    <t>Uspořádání série výstav současného českého vizuálního umění v Galerii Kaplička v Jablonci nad Nisou</t>
  </si>
  <si>
    <t>ČDP je tradiční přehlídka amatér. divadel. souborů, letos jubilejní 40. ve dnech 11.-15.10. v Jiráskově divadle. Představí se 6 až 7 nejúspěšnějších amatér.inscenací z let 2015, 2016. V minulých letech tu hostovaly např. soubory z Prahy, Prostějova, Klapého, Brna, Kladna, host z SR. V každém roce se hrají min. dvě dopolední představení pro žáky ZŠ a SŠ, součástí je divad. dílna, koncert a výstava k výročí 90 let existence souboru. Cílem je představit regionu nejvyšší aktuální kvalitu amatér.divadla a aktivity související.</t>
  </si>
  <si>
    <t>Projektem chce náš spolek připomenout dlouhotrvající tradici divadelního dění v našem regionu, která trvá již od roku 1786. Protože kulaté víročí 250. let je ještě hodně daleko, rozhodli jsme se kontinuálně navázat na uskutečněné oslavy z předchozích let (2014 - 90.let loutkové scény a 2015 - 90. výročí položení základního kamene divadelní budovy Krakonoš). Tímto projektem chceme završit 3letý cyklus připomínání divadelní tradice ve Vysokém nad Jizerou s ohledem na povědomost zejména mladší generace do budoucnosti. Viz. podrobný popis projektu</t>
  </si>
  <si>
    <t xml:space="preserve">Důstojně připomenout 700. výročí narození významné historické osobnosti Karla IV., jehož přímý vztah k pořadatelskému místu je historicky doložen. Český Dub by tento fakt v roce 2016 veřejnosti rád připomenul několika plánovanými aktivitami, z nichž nejvýznamnější je právě akce Muzejní noc + doprovodná výstava, na které je příspěvek požadován. </t>
  </si>
  <si>
    <t>Městká knihovna Antonína Marka, příspěvková organizace</t>
  </si>
  <si>
    <t>Lipý Česká Lípa, příspěvková organizace</t>
  </si>
  <si>
    <t>12. Všudybud open-air 2016 / letní hudební festival</t>
  </si>
  <si>
    <t>Den architektury 2016</t>
  </si>
  <si>
    <t>Letní netradiční knihovna</t>
  </si>
  <si>
    <t>Kulturní a společenská akce u příležitosti 150. výročí srážky roku 1866 u Kuřívod</t>
  </si>
  <si>
    <t>Divadelní léto na hradě</t>
  </si>
  <si>
    <t>71.</t>
  </si>
  <si>
    <t>72.</t>
  </si>
  <si>
    <t>73.</t>
  </si>
  <si>
    <t>74.</t>
  </si>
  <si>
    <t>75.</t>
  </si>
  <si>
    <t>Město Vysoké nad Jizerou</t>
  </si>
  <si>
    <t xml:space="preserve">Kulturně společenská dvoudenní událost pro veřejnost - občany města Vysokého nad Jizerou se silným akcentem na podporu rozvoje tradic a zároveň podporu turistického ruchu. Vysocká pouť je realizována všemi věkovými kategoriemi obyvatel se zapojením spolků. </t>
  </si>
  <si>
    <t xml:space="preserve">Zapsaný spolek "MOST 2012 " ve spolupráci s obcemi Dlouhý Most, Šimonovice a Jeřmanice pořádá ve dnech 21. a 22.5.2016 XVI. ročník Víkendu s pohádkou pro celou rodinu. </t>
  </si>
  <si>
    <t>Obec Dlouhý Most ve spolupráci s Komitétem pro udržování památek z války roku 1866, z.s. pořádá kulturní a společenskou akci u příležitosti150. výročí bojové srážky z roku 1866 u Dlouhého Mostu ve dnech 15. - 16.4.2016</t>
  </si>
  <si>
    <t xml:space="preserve">Již po mnoho let (od roku 2003) probíhá v obci akce Léto s Pryskem. Celé léto nabízíme našim občanům a návštěvníkům obce mnoho koncertů, výstav, divadelních vystoupení. Vyvrcholením oslav jsou pak Letní slavnosti s bohatým a pestrým programem. Každoročně je program tematicky zaměřen a po loňském „pusťte si vodu domů“ přicházíme s „cestujeme s Koktejlem“. Na programu budou besedy s cestovateli, promítání cestovatelských filmů, divadelní a hudební vystoupení, soutěže a atrakce pro širokou veřejnost. </t>
  </si>
  <si>
    <t xml:space="preserve">Fenomén běžeckého lyžování v Jizerských Horách přesahuje z čistě sportovní záležitosti do sféry společenských událostí a dnes již patří mezi společensko-kulturní odkaz našich předků. Uspořádání výstavy a doprovodného programu pro školy a veřejnost na téma historie lyžování a závodu Jizerská 50 se zaměří na běžecké lyžování a jeho vliv na dění v našem regionu. Také představí spolky a řemeslné dílny, které díky lyžování v regionu fungovaly. V neposlední řadě připomene osobnost V. Karouška, sochaře a horolezce, který zahynul v expedici Peru ’70. </t>
  </si>
  <si>
    <t>76.</t>
  </si>
  <si>
    <t>77.</t>
  </si>
  <si>
    <t>78.</t>
  </si>
  <si>
    <t>Městské kulturní středisko, příspěvková organizace</t>
  </si>
  <si>
    <t>Bachův varhanní podzim o.p.s.</t>
  </si>
  <si>
    <t>Městské kulturní středisko Doksy, příspěvková organizace</t>
  </si>
  <si>
    <t>Lumen vitae, z.s.</t>
  </si>
  <si>
    <t>Bachův varhanní podzim</t>
  </si>
  <si>
    <t>Řemesla našich předků</t>
  </si>
  <si>
    <t>Particoloured ART</t>
  </si>
  <si>
    <t>Taneční festival KALE JAKHA- II. ročník</t>
  </si>
  <si>
    <t>Pocta pro Karla IV.</t>
  </si>
  <si>
    <t>Dvořákovo „Te Deum“ v Libereckém kraji</t>
  </si>
  <si>
    <t>Máchovo jezero na starých mapách</t>
  </si>
  <si>
    <t>Občanské sdružení Paměť Českého ráje a Podještědí</t>
  </si>
  <si>
    <t>LICARD MODEL CLUB LIBEREC, z.s.</t>
  </si>
  <si>
    <t>COR APERTUM, o.s.</t>
  </si>
  <si>
    <t>Studio Hamlet Železný Brod, z. s.</t>
  </si>
  <si>
    <t>Kulturně společenské akce v obci Bedřichov v roce 2016</t>
  </si>
  <si>
    <t>Vydávání vlastivědného sborníku Od Ještěda k Troskám</t>
  </si>
  <si>
    <t>Licard Model Show 2016 - Mezinárodní soutěžní výstava papírových modelů</t>
  </si>
  <si>
    <t>Výstava OČIMA GENERACÍ</t>
  </si>
  <si>
    <t>Shakespearovy slavnosti v Železném Brodě</t>
  </si>
  <si>
    <t>Festival OČIMA GENERACÍ</t>
  </si>
  <si>
    <t>79.</t>
  </si>
  <si>
    <t>80.</t>
  </si>
  <si>
    <t>Při příležitosti výročí W. Shakespeara proběhnou divadelní slavnosti, na kterých se budou podílet ochotnické soubory z Libereckého kraje. Akce tak podpoří amatérské divadlo v kraji, kde je tolik aktivních divadelních spolků i nejstarší ochotnický spolek vůbec. Akce by měla položit základ novodobé tradice, kdy se v pravidelných intervalech (1x ročně nebo 1x za dva roky) uskuteční v Libereckém kraji tematická divadelní slavnost u příležitost významného divadelního výročí, které by mohlo spojit všechny nebo valnou část souborů v kraji.</t>
  </si>
  <si>
    <t>Účel projektu: Možnost kulturního vyžití obyvatel, možnost veřejných vystoupení ochotnických spolků, propagace jedinečné kulturní akce v tomto regionu v pořádaném období, propagace p. o. Lipý Česká Lípa, propagace objektů organizace. Navázána spolupráce s organizací s DK Jirsásek Česká Lípa, vystoupení širokého okruhu ochotníckých a divadelních spolků.</t>
  </si>
  <si>
    <t xml:space="preserve">Cílem projektu Partikoloured ART je uvést v život možnost projevení vlastní kreativity lidí v každodenním životě. Tyto kulturní festiválky nabízejí zájemcům poznání rúznorodých tradičních výtvarných a jiných uměleckých směrů a technik. Prostřednictvím výtvarných dílen, kontaktem s profesionály a formou různých performanc je během jejich realizace zapojována široká veřejnost bez věkového a jiných rozdílů do společné tvorby s podporou papírenské výroby a malířského umění, kterými organizátoři navazují na historii Rychnova u Jablonce nad Nisou. </t>
  </si>
  <si>
    <t>Obec Janov nad Nisou</t>
  </si>
  <si>
    <t>Kotěrovo centrum architektury</t>
  </si>
  <si>
    <t>Janovský jarmark 2016</t>
  </si>
  <si>
    <t>Putování po stavbách architekta Josefa Zasch</t>
  </si>
  <si>
    <t>81.</t>
  </si>
  <si>
    <t>82.</t>
  </si>
  <si>
    <t>alokace na výzvu: 1.000.000 Kč</t>
  </si>
  <si>
    <t>83.</t>
  </si>
  <si>
    <t>84.</t>
  </si>
  <si>
    <t>85.</t>
  </si>
  <si>
    <t xml:space="preserve">Společensko kulturní obohacení života v obci, pro občany a návštěvníky obce, pro občany přilehlých obcí celého regionu. </t>
  </si>
  <si>
    <t>Cervus semilensis, z.s.</t>
  </si>
  <si>
    <t>Hrádecký divadelní podzim 2016</t>
  </si>
  <si>
    <t>Staročeská pouť</t>
  </si>
  <si>
    <t>86.</t>
  </si>
  <si>
    <t>87.</t>
  </si>
  <si>
    <t>88.</t>
  </si>
  <si>
    <t>ARCHA 13 o.p.s.</t>
  </si>
  <si>
    <t>Vánoce s Nisankou</t>
  </si>
  <si>
    <t>Alpy a Liberecký region</t>
  </si>
  <si>
    <t xml:space="preserve">Účelem projektu je uspořádání 24. ročníku hudebního festivalu, který se ve Smržovce koná již od roku 1993. Jedná se o již tradiční festival, který je charakteristický svou žánrovou pestrostí a progresivitou v oblasti nekomerční a alternativní hudby (world music, různé odnože rocku, experimentální elektronika, přesahy do jazzu). Festival každým rokem představuje několik nekomerční hudebních počinů, které ještě nestačily vstoupit do obecného povědomí, a nabízí tak návštěvníkům nové obzory ve vnímání hudby. </t>
  </si>
  <si>
    <t>Účelem projektu je uspořádání Dne architektury v rámci celorepublikového festivalu, který se koná u příležitosti Světového dne architektury, místem konání je Továrna Mastných v Lomnici nad Popelkou ve dnech 1.-2. října 2016.</t>
  </si>
  <si>
    <t xml:space="preserve">Hlavním cílem projektu je aktivizovat děti a mládež v kulturní oblasti a rozvíjet jejich talent. Hlavního cíle bude dosaženo pomocí tanečního a hudebního festivalu. Sekundárním cílem je pak předcházení neužitečného popřípadě i patologického trávení volného času dětí a mládeže. </t>
  </si>
  <si>
    <t>Město Hodkovice nad Mohelkou bude pořádat pro své občany a návštěvníky tradiční HODKOVICKÉ SLAVNOSTI již po devatenácté. Cílem slavností je prezentace místní spolků, oddílů a organizací, které se výraznou měrou zapojují do celých příprav a využívají této možnosti zviditelnit svou dobrovolnou činnost. Dalším důležitým prvkem je společenský přesah - setkání rodáků, návštěvníků i obyvatel našeho města, společné prožitky a zážitky. Rádi v našem krásném městě uvítáme všechny návštěvníky z Libereckého kraje.</t>
  </si>
  <si>
    <t xml:space="preserve">Cyklus kulturních akcí Léto na zámku 2016 je navazujícím 5. ročníkem tradiční regionální akce celokrajského významu, jehož hlavním cílem je odkazovat na regionální tradice v oblasti kulturní a umělecké (divadelní, dramatické, hudební, řemeslné) a nadále je rozvíjet. Projekt umožňuje prezentaci ochotnických divadelních i loutkářských souborů a amatérských hudebních uskupení nebo jednotlivců (i začínajících) z regionu a Libereckého kraje. </t>
  </si>
  <si>
    <t>Festival vychází především z ohromné tradice a prestiže jedné z nejznámějších českých osobností ve světě – hudebního skladatele Antonína Dvořáka. Neuvěřitelná tradice Dvořákova festivalu, nejstaršího hudebního festivalu s Dvořákovou hudbou na světě, bylo ohromnou výzvou pro jeho rozšíření z Turnova a Sychrova o další místa pobytu Antonína Dvořáka, ale i o blízká místa, kde trávil značnou část svého volného času. V uplynulém roce došlo také k rozšíření do Liberckého a Pardubického kraje.</t>
  </si>
  <si>
    <t>- Seznámení veřejnosti s papírovým modelářstvím, prezentace zajímavé volnočasové aktivity, setkání modelářů</t>
  </si>
  <si>
    <t>Podpořit liberecké pěvecké sbory v čele s DPS Výšinka v interpretaci současné české artificiální hudby. Projekt navazuje na projekty podpořené LK v minulých letech. Zatímco v minulých letech vznikly nahrávky současné české hudby DPS Výšinka a notový materiál skladatele Jana Duška, letos chceme do projektu zapojit další dětské sbory a současnou českou hudbu prezentovat veřejnosti. Zároveň chceme podpořit děti z nevýběrových sborů v jejich umělecké práci.</t>
  </si>
  <si>
    <t>Mezigenerační festival různých uměleckých forem-v jednom čase a prostoru k sobě přivádíme zástupce různých generací. Společně tvoříme, jsme a sdílíme. Tady a teď jsme spolu, hovoříme, nasloucháme si, navzájem se bavíme, sdílíme zážitky a pocity. Umělecká tvorba spojená se vzájemnou pozitivní konfrontací, hledáním porozumění, ukazuje svět očima těch druhých, vede k jeho pochopení a akceptaci. Projekt má za cíl připravit síť uměleckých akcí, pořádaných různými institucemi, které budou programovou náplní zaměřeny na mezigeneračního soužití.</t>
  </si>
  <si>
    <t>ne</t>
  </si>
  <si>
    <t>Porušení podmínek vyhlášeného programu: žadatel podal dvě žádosti o dotaci</t>
  </si>
  <si>
    <t>Výstava OČIMA GENERACÍ je výstavou uměleckých prací dětí, mládeže a seniorů z Libereckého kraje. Je součástí celorepublikového projektu OČIMA GENERACÍ a navazuje na výstavy v jiných krajích. Záměrem akce je představit práce více generací žijících v jednom regionu, v jednom prostředí. Téma zadání je pro všechny totožné. Tím máme možnost zhlédnutí rozdílných pohledů, názorů při zpracování daného tématu na jednom výstavním prostoru. Uměním vytváříme možnost vzájemné pozitivní konfrontace a hledání mezigeneračního pochopení a vzájemné akceptace.</t>
  </si>
  <si>
    <t>Popis administrativního nesouladu:</t>
  </si>
  <si>
    <t>Vzpomínková a kulturní akce, jejímž účelem je připomenout obyvatelstvu a návštěvníkům historickou událost v Ralsku. Vzpomínková akce na oběti prusko-rakouské války z roku 1866 započne dne 30. 04. 2016 v ranních hodinách v městské části Ploužnice vysvěcením pomníku na počest padlým vojákům z této války a následně se přesune do městské části Kuřívody, kde proběhne bitevní rekonstrukce srážky u Kuřívod 1866.</t>
  </si>
  <si>
    <t xml:space="preserve">Kulturní akce Pocta pro Karla IV. = komponovaný program (hudba, tanec, šerm, mluvené slovo, stará řemesla) - regionální umělci, zachování tradic a předávání kulturního dědictví našich předků pro širokou veřejnost regionu. V r. 2016 uplyne 700 let od narození Karla IV., v programu, který je plánován uskutečnit na zámku Lemberk, v Jablonci n/N, a na skalním hradě Pantheon na Malé Skále, se představí hudba z doby vlády Karla IV. a další umění té doby. Zazní také světská hudba z Podještědí a Pojizeří. </t>
  </si>
  <si>
    <t>Festival Jazz pod Kozákovem přibližuje každoročně návštěvníkům jazzovou hudbu v pestré stylové a repertoárové šíři. Pravidelně zaznívá blues, fanky, dixieland, swing i velkokapelový jazz. V současné době zaznamenáváme stoupající zájem také u mladých věkových skupin. Tímto festivalem chceme také posluchačům nabídnout možnost porovnání hudebních směrů a stalů a současně poskytnout hudební zážitek, který člověka v životě obohatí. Velký význam pro účastníky festivalu má rovněž vzájemné setkávání regionálních i profesionálních hudebníků.</t>
  </si>
  <si>
    <t>Na 250 účinkujících z Podkrkonošského symfonického orchestru a čtyř pěveckých sborů libereckého kraje spojí své síly a na jaře 2016 provede hned na čtyřech koncertech jednu z nejzásadnějších skladeb Antonína Dvořáka - "Te Deum". Toto monumentální dílo je v ČR s ohledem na vysokou náročnost prováděno jen výjimečně. Na zpěv sólových partů byli osloveni sólisté divadla F. X. Šaldy. Projekt je připravován mimo jiné k výročí 150 let od povýšení Jablonce n. Nisou na město nebo k výročí 165 let od založení turnovského Pěveckého sboru Antonín Dvořák.</t>
  </si>
  <si>
    <t>Záměrem projektu je uspořádání 3. ročníku filmového festivalu Fokus Fest v Semilech, jehož cílem je skrze nový pohled na specifické trendy a fenomény současné kinematografie vytvořit respektovanou a unikátní kulturní událost v Libereckém kraji. Festival nabídne kromě tematických filmových projekcí také bohatý doprovodný program v podobě koncertů, přednášek a debat s filmovými tvůrci. Zároveň bychom letos program rádi obohatili o filmový workshop a zapojili místní kreativní komunity, spolky, studenty apod. do festivalové produkce.</t>
  </si>
  <si>
    <t xml:space="preserve">Jedná se o přehlídku divadelních, loutkářských a hudebních souborů, která se stala součástí společenského života v Semilech. Cílem přehlídky je získat zejména diváky mezi dětmi a mládeží. Je naší snahou zaujmout dorost a ukázat jim, že divadlo a hudba je vhodná seberealizace a smysluplné využití volného času. Mezi vystupující často řadíme místní mladé umělce, kteří se realizují na uměleckých školách a mají už své vlastní projekty. Mezi vystupujícími každoročně účinkují i žáci dramatického oboru místní umělecké školy. </t>
  </si>
  <si>
    <t xml:space="preserve">Projekt je prezentací staveb architekta Josefa Zasche v Libereckém kraji formou výstavy, webového portálu, a doprovodného programu (besedy, komentované prohlídky, prochházky). Působnost bude zaměřena nejen na místa v Libereckém kraji, ale i v Praze. Cílem realizace projektu je přiblížit toto architektonické dílo jako významnou část moderní architektury kraje a seznámit s ním domácí i zahraniční návštěvníky. Více v přiloženém projektu. </t>
  </si>
  <si>
    <t>Požadovaná dotace převyšuje přípustnou výši dotace.</t>
  </si>
  <si>
    <t>Připravit občanům města Semily, ale i mimosemilským, možnost vzájemného neformálního setkávání, oživit (ukázat) některé prvky tradiční lidové zábavy, oživit Komenského náměstí a vrátit mu alespoň částečně "důstojnost" náměstí. Přínosem je zviditelnění města, oživení kulturních tradic, rozšíření spektra nabídky kulturních akcí v Semilech, ale především možnost setkávání lidí a spolupráce s dalšími spolky. Cílovou skupinou jsou všechny věkové kategorie obyvatel, primárně je však projekt určen pro rodiny s dětmi.</t>
  </si>
  <si>
    <t>Adventní koncert, ve kterém naučnou a úsměvnou formou předvede Nisanka, Malá Nisanka a jejich hosté zvyky a obyčeje, které byly součástí života lidí v našem regionu (Podještědí, Pojizeří a Podkrkonoší) v době adventu, před a po něm. Vánoce s Nisankou jsou pořádány každoročně již od roku 1990. V roce 2016 jde tedy již o 27. ročník. Na jevišti se předvede více než 150 účinkujících v celé škále věkových kategorií, od 2,5 letých dětí až po seniory. Akce je určena široké veřejnosti a svým rozsahem nemá v LK obdobu.</t>
  </si>
  <si>
    <t>Jedná se o výstavu a přednášku spojenou s historií Libereckého kraje a Alpami. O Liberecké chatě v Alpách, Rudolfu Kauškovi - první mistr evropy v jízdě na saních roku 1914 na Ještědu a Johanu Stuedlovi, objeviteli Alp pro turismus, rodákovi z Prahy. Výstava bude částečně v knihovně a podzemních prostorách liberecké radnice. Součástí bude vernisáž, které se osobně účastní současný vedoucí sekce Reichenberg, pan Otto Malík a další hosté z Vídně a Mnichova.</t>
  </si>
  <si>
    <t>Janovský jarmark představuje prezentaci tradičních řemesel Libereckého kraje a zároveň přináší bohatý doprovodný program, sestávající z vystoupení hudebních skupin, tanečních souborů, divadelních představení a dalších aktivit. Od obnovení tradice jeho pořádání roste zájem účastníků na tuto akci, zároveň se koná v turisticky exponované lokalitě, přispívá tedy k zatraktivnění oblasti z hlediska cestovního ruchu.</t>
  </si>
  <si>
    <t>Hrádecký divadelní podzim je tradiční přehlídkou amatérských divadelních souborů. V letošním roce proběhne jeho 36. ročník. Naše společnost jej pořádá spolu s hrádeckým DS Vojan. Přehlídka trvá tři dny a zahrnuje 5 představení. Dvě představení jsou určena především dětskému publiku. Kromě domácího souboru na přehlídku pečlivě vybíráme inscenace souborů z širšího okolí. Součástí přehlídky jsou neveřejné semináře po každém představení, vedené zkušenými divadelníky, které mají za cíl souborům pomoci v jejich dalším rozvoji.</t>
  </si>
  <si>
    <t>Vzdělávací a zábavný pořad Řemesla našich předků představí interaktivní formou běžný život před staletími. Malí i velcí návštěvníci se seznámí se světem rukodělné práce a vývojem starých řemesel.</t>
  </si>
  <si>
    <t xml:space="preserve">Chtěli bychom ukázat návštěvníkům, jak se geograficky měnila krajina kolem Velkého rybníka, dnešního Máchova jezera, což je vidět hlavně na fotografiích a na starých mapách.VMG v České Lípě poskytne na výstavu ze svých sbírek kopie map včetně jejich popisků. Mapy bude možné prohlížet na panelech velikosti A2 zavěšených na stojanu. Výstavu bude možné instalovat i v prostorách připravované expozice na zámku v Doksech, případně zapůjčit dalším institucím. </t>
  </si>
  <si>
    <t>BVP vznikl z nadšení pro varhany a varhanní hudbu. V centru pozornosti je J. S. Bach, jehož tvorba je pilířem repertoáru varhaníků. BVP zvyšuje povědomí o rozmanitosti varhanní hudby a seznamuje laickou veřejnost se zajímavými nástroji. Proniká do všech krajů ČR: uskuteční se celkem 54 koncertů, z toho 4-5 v Libereckém kraji. Zváni jsou také další instrumentalisté, pěvci a pěvecké sbory, domácí i zahraniční.</t>
  </si>
  <si>
    <t>Žádost v písemné podobě podána na KÚ LK po termínu - doručeno poštou dne 23.2.2016</t>
  </si>
  <si>
    <t>Projekt Ahoj kino! je koncipován jako multižánrový umělecký festival, který osobitým způsobem propojuje rozdílné mediální formy (film, hudba, divadlo, literatura, výtvarné umění) a ukotvuje je v nových kontextech. Zároveň projekt navazuje na předchozí aktivity a funguje jako důležitá platforma oživující prostor dnes už technicky zastaralého kina a umožňující posun v uvažování o dalších rovinách jeho fungování nejen na lokální úrovni. Zaměření festivalu je představení analogových technologií jako způsobu uměleckého vyjádření v současném umění.</t>
  </si>
  <si>
    <t>48. ročník celostátní filmové přehlídky s mezinárodní účastí Humor v amatérském filmu HAF 2016, která proběhne 7. a 8. října 2016 v Kině Jas v Tanvaldě, je jedna z mála filmových akcí amatérských filmařů, která v naší republice existuje. Je to setkání našich a zahraničních tvůrců mezi sebou a veřejná projekce jejich tvorby pro veřejnost.</t>
  </si>
  <si>
    <t>Iva Ouhrabková</t>
  </si>
  <si>
    <t>Iva Ouhrabková - Island, výstavní projekt k 60.narozeninám</t>
  </si>
  <si>
    <t>Výstava s katalogem k významnému jubileu autorky.</t>
  </si>
  <si>
    <t>Divadlení společnost Vojan, z.s.</t>
  </si>
  <si>
    <t>Podještědské divadelní slavnosti</t>
  </si>
  <si>
    <t>Účelem projektu je zachování divadelní a kulturní tradice v Podještědí a propagace ochotnické činnosti v kraji</t>
  </si>
  <si>
    <t>Žádost doručena pouze v písemné podobě, chybí doručení do systému VFP</t>
  </si>
  <si>
    <t>89.</t>
  </si>
  <si>
    <t>Muzeum a Pojizerská galerie Semily, p.o.</t>
  </si>
  <si>
    <t>Festival lidové kultury</t>
  </si>
  <si>
    <t>Podpora regionálních kulturních aktivit, propagace regionu a turistického ruchu.</t>
  </si>
  <si>
    <t>Žádost doručena pouze v písemné podobě, chybí doručení do systému VFP, chybí požadované přílohy</t>
  </si>
  <si>
    <t>Cílem je nadále udržet vydávání vlastivědného sborníku Od Ještěda k Troskám, který již vycházel v letech 1922-1938. U jeho zrodu stál historik J. V. Šimák. V roce 1994 došlo k jeho obnově a vydáváme ho pravidelně čtyřikrát ročně. Články jsou zaměřeny na vlastivědu Českého ráje a Podještědí (zoologie, botanika, historie, archeologie, umění, životopisy osobností atd.) s přesahem do okolních regionů. Autory příspěvků jsou amatérští, ale i profesionální badatelé. Sborník průběžně a cíleně podporuje spolupráci nejrůznějších jednotlivců a organizací.</t>
  </si>
  <si>
    <t>Cílem Horolezeckého festivalu Český ráj je podpořit turistický ruch v Českém ráji formou besed a filmové přehlídky. Součástí programu budou besedy a filmy o rozvoji Českého ráje, o rozvoji horolezectví, o ochraně přírody. Současně proběhnou besedy s nejlepšími čs. horolezci, výstavy fotografií zaměřené na skalní oblast a horolezectví. a komentované procházky Skalákem. Filmová přehlídka bude zaměřená převážně na filmy vzniklé právě v Českém ráji (Špáta, Vlček...) Chceme ukázat nejširší veřejnosti spojení horolezectví s ochranou přírody.</t>
  </si>
  <si>
    <t>Žádost nebyla podána v písemné podobě, pouze elektronicky do VFP, bez povinných příloh</t>
  </si>
  <si>
    <t>žádost není na předepsaném formuláři, dotace převyšuje max. přípustnou výši dotace</t>
  </si>
  <si>
    <t xml:space="preserve">Hlavním cílem projektuVšudybud (Českolipsko) je aktivizovat děti a mládež v kulturní oblasti a rozvíjet jejich talent. Hlavního cíle bude dosaženo pomocí tanečního a hudebního festivalu. Sekundárním cílem je pak předcházení neužitečného popřípadě i patologického trávení volného času dětí a mládeže. </t>
  </si>
  <si>
    <t>Originální festival tohoto typu v kraji (knihovna Turnov)snoubící tradici s moderním uměním a myšlenkou aktivního a hodnotného trávení volného času všech generací s literaturou, hudbou a divadlem. Multižánrový kulturní festival si klade za cíl představit občanům knihovnu jako kulturní a vzdělávací instituci v jiném než tradičním světle.</t>
  </si>
  <si>
    <t>33. Letní jazzová dílna Karla Velebného (Frýdlant v Č.)</t>
  </si>
  <si>
    <t>Particoloured ART (Rychnov u J.n.N.)</t>
  </si>
  <si>
    <t>Taneční festival KALE JAKHA- II. Ročník (Česká Lípa)</t>
  </si>
  <si>
    <t>Dvořákovo „Te Deum“ v Libereckém kraji (Semily)</t>
  </si>
  <si>
    <t>Licard Model Show 2016 - Mezinárodní soutěžní výstava papírových modelů (Liberec)</t>
  </si>
  <si>
    <t>Vánoce s Nisankou (Jablonec nad Nisou)</t>
  </si>
  <si>
    <t>nehodnoceno</t>
  </si>
  <si>
    <t>NE</t>
  </si>
  <si>
    <t>zásobník</t>
  </si>
  <si>
    <t>kráceno 33538,-</t>
  </si>
  <si>
    <t>kráceno 20962,-</t>
  </si>
  <si>
    <t>32x</t>
  </si>
  <si>
    <t>4x</t>
  </si>
  <si>
    <t>celkem</t>
  </si>
  <si>
    <t>LEGENDA:</t>
  </si>
  <si>
    <t>neúspěšní</t>
  </si>
  <si>
    <t>Jilemnicko - svazek obcí/dobrovolný svazek obcí</t>
  </si>
  <si>
    <t>Klub přátel a sponzorů Domu dětí a mládeže, z.s./spolek</t>
  </si>
  <si>
    <t>CENTRUM PRO ZDRAVOTNĚ POSTIŽENÉ Libereckého kraje, o.p.s./obecně prospěšná společnost</t>
  </si>
  <si>
    <t>AB Studio/spolek</t>
  </si>
  <si>
    <t>Česká kultura, o.s./spolek</t>
  </si>
  <si>
    <t>LOKACER, sdružení pro podporu rozvoje kultury a cestovního ruchu na Lomnicku, z.s./spolek</t>
  </si>
  <si>
    <t>Město Harrachov/obec</t>
  </si>
  <si>
    <t>Podkrkonošská společnost přátel dětí zdravotně postižených Semily, z.s./spolek</t>
  </si>
  <si>
    <t>Město Desná/obec</t>
  </si>
  <si>
    <t>Kultura Nový Bor, s.r.o./společnost s ručením omezeným</t>
  </si>
  <si>
    <t>Obec Košťálov/obec</t>
  </si>
  <si>
    <t>Spolek jabloneckých dam a pánů, z.s./spolek</t>
  </si>
  <si>
    <t>Klub přátel festivalu Jazz pod Kozákovem/spolek</t>
  </si>
  <si>
    <t>Dubáci/spolek</t>
  </si>
  <si>
    <t>Sdružení TULIPAN, z. s./spolek</t>
  </si>
  <si>
    <t>Spolek přátel Muzea Českého ráje v Turnově/spolek</t>
  </si>
  <si>
    <t>PLAC, z.s./spolek</t>
  </si>
  <si>
    <t>Divedelní spolek KRAKONOŠ /spolek</t>
  </si>
  <si>
    <t>Žadatel:Název/forma</t>
  </si>
  <si>
    <t>Klub přátel divadla Semily z.s./spolek</t>
  </si>
  <si>
    <t>Divadelní klub Jirásek Česká Lípa, z.s./spolek</t>
  </si>
  <si>
    <t>Rudolf Musil/fyzická osoba podnikající</t>
  </si>
  <si>
    <t>Kulturní a informační středisko Města Lomnice nad Popelkou/příspěvková organizace ostatní</t>
  </si>
  <si>
    <t>Kulturní centrum Golf Semily/příspěvková organizace ostatní</t>
  </si>
  <si>
    <t>Filozofický klub Progres z. s./spolek</t>
  </si>
  <si>
    <t>Spolek pro záchranu továrny Mastných v Lomnici nad Popelkou/spolek</t>
  </si>
  <si>
    <t>Město Ralsko/obec</t>
  </si>
  <si>
    <t>BEZMEZER, o.p.s./obecně prospěšná společnost</t>
  </si>
  <si>
    <t>Spolek přátel hudby Jablonec n/N, z.s./spolek</t>
  </si>
  <si>
    <t>Podkrkonošský symfonický orchestr, z. s./spolek</t>
  </si>
  <si>
    <t>Bedřichováci, o.s./spolek</t>
  </si>
  <si>
    <t>Brána Trojzemí o. p. s./obecně prospěšná společnost</t>
  </si>
  <si>
    <t>Folklorní soubor Nisanka, z.s./spolek</t>
  </si>
  <si>
    <t>27x</t>
  </si>
  <si>
    <t>12x</t>
  </si>
  <si>
    <t xml:space="preserve">89x </t>
  </si>
  <si>
    <t>14x</t>
  </si>
  <si>
    <t>neúspěšní 2. kolo hodnocení</t>
  </si>
  <si>
    <t>0x</t>
  </si>
  <si>
    <t>úspěšní 2. kolo</t>
  </si>
  <si>
    <t>doplněn položkový rozpočet</t>
  </si>
  <si>
    <t>doplněn položkový rozpočet a smlouva</t>
  </si>
  <si>
    <t>úspěšní 1. kolo</t>
  </si>
  <si>
    <t>vyřazení administrativní nesoulad (nehodnoceno)</t>
  </si>
  <si>
    <t>kráceno</t>
  </si>
  <si>
    <t>Hararachov</t>
  </si>
  <si>
    <t>KOšťálov</t>
  </si>
  <si>
    <t>přiděleno</t>
  </si>
  <si>
    <t>P01_Informativní tabulka po hodnocení</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</si>
</sst>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 _K_č_-;\-* #,##0\ _K_č_-;_-* &quot;-&quot;\ _K_č_-;_-@_-"/>
  </numFmts>
  <fonts count="12" x14ac:knownFonts="1">
    <font>
      <sz val="11"/>
      <color theme="1"/>
      <name val="Calibri"/>
      <family val="2"/>
      <charset val="238"/>
      <scheme val="minor"/>
    </font>
    <font>
      <b/>
      <sz val="10"/>
      <color theme="1"/>
      <name val="Times New Roman"/>
      <family val="1"/>
      <charset val="238"/>
    </font>
    <font>
      <sz val="8"/>
      <color theme="1"/>
      <name val="Times New Roman"/>
      <family val="1"/>
      <charset val="238"/>
    </font>
    <font>
      <b/>
      <sz val="8"/>
      <color theme="1"/>
      <name val="Times New Roman"/>
      <family val="1"/>
      <charset val="238"/>
    </font>
    <font>
      <i/>
      <sz val="8"/>
      <color theme="1"/>
      <name val="Times New Roman"/>
      <family val="1"/>
      <charset val="238"/>
    </font>
    <font>
      <b/>
      <sz val="8"/>
      <name val="Tahoma"/>
      <family val="2"/>
      <charset val="238"/>
    </font>
    <font>
      <sz val="8"/>
      <name val="Tahoma"/>
      <family val="2"/>
      <charset val="238"/>
    </font>
    <font>
      <b/>
      <sz val="8"/>
      <name val="Times New Roman"/>
      <family val="1"/>
      <charset val="238"/>
    </font>
    <font>
      <sz val="10"/>
      <name val="Tahoma"/>
      <family val="2"/>
      <charset val="238"/>
    </font>
    <font>
      <sz val="10"/>
      <color theme="1"/>
      <name val="Times New Roman"/>
      <family val="1"/>
      <charset val="238"/>
    </font>
    <font>
      <sz val="8"/>
      <name val="Times New Roman"/>
      <family val="1"/>
      <charset val="238"/>
    </font>
    <font>
      <sz val="11"/>
      <name val="Calibri"/>
      <family val="2"/>
      <charset val="238"/>
      <scheme val="minor"/>
    </font>
  </fonts>
  <fills count="10">
    <fill>
      <patternFill patternType="none"/>
    </fill>
    <fill>
      <patternFill patternType="gray125"/>
    </fill>
    <fill>
      <patternFill patternType="solid">
        <fgColor rgb="FF969696"/>
        <bgColor indexed="64"/>
      </patternFill>
    </fill>
    <fill>
      <patternFill patternType="solid">
        <fgColor rgb="FFC0C0C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7030A0"/>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68">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0" xfId="0" applyFont="1" applyAlignment="1">
      <alignment vertical="center"/>
    </xf>
    <xf numFmtId="16" fontId="3" fillId="0" borderId="0" xfId="0" applyNumberFormat="1" applyFont="1" applyAlignment="1">
      <alignment vertical="center"/>
    </xf>
    <xf numFmtId="0" fontId="5" fillId="0" borderId="9" xfId="0" applyFont="1" applyBorder="1" applyAlignment="1">
      <alignment horizontal="left" vertical="center" wrapText="1"/>
    </xf>
    <xf numFmtId="0" fontId="7" fillId="0" borderId="9" xfId="0" applyFont="1" applyBorder="1" applyAlignment="1">
      <alignment horizontal="left" vertical="center" wrapText="1"/>
    </xf>
    <xf numFmtId="0" fontId="3" fillId="3" borderId="12" xfId="0" applyFont="1" applyFill="1" applyBorder="1" applyAlignment="1">
      <alignment horizontal="center" vertical="center" wrapText="1"/>
    </xf>
    <xf numFmtId="0" fontId="3" fillId="0" borderId="9"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horizontal="left" vertical="center" wrapText="1"/>
    </xf>
    <xf numFmtId="0" fontId="2" fillId="0" borderId="9" xfId="0" applyFont="1" applyBorder="1" applyAlignment="1">
      <alignment horizontal="center" vertical="center" wrapText="1"/>
    </xf>
    <xf numFmtId="0" fontId="3" fillId="0" borderId="9" xfId="0" applyFont="1" applyBorder="1" applyAlignment="1">
      <alignment vertical="center" wrapText="1"/>
    </xf>
    <xf numFmtId="0" fontId="2" fillId="0" borderId="9" xfId="0" applyFont="1" applyBorder="1" applyAlignment="1">
      <alignment vertical="center" wrapText="1"/>
    </xf>
    <xf numFmtId="4" fontId="2" fillId="0" borderId="9" xfId="0" applyNumberFormat="1" applyFont="1" applyBorder="1" applyAlignment="1">
      <alignment horizontal="center" vertical="center"/>
    </xf>
    <xf numFmtId="4" fontId="3" fillId="0" borderId="9" xfId="0" applyNumberFormat="1" applyFont="1" applyBorder="1" applyAlignment="1">
      <alignment horizontal="center" vertical="center"/>
    </xf>
    <xf numFmtId="4" fontId="0" fillId="0" borderId="0" xfId="0" applyNumberFormat="1"/>
    <xf numFmtId="4" fontId="3" fillId="3" borderId="12" xfId="0" applyNumberFormat="1" applyFont="1" applyFill="1" applyBorder="1" applyAlignment="1">
      <alignment horizontal="center" vertical="center" wrapText="1"/>
    </xf>
    <xf numFmtId="4" fontId="8" fillId="0" borderId="9" xfId="0" applyNumberFormat="1" applyFont="1" applyBorder="1" applyAlignment="1">
      <alignment horizontal="center" vertical="center"/>
    </xf>
    <xf numFmtId="4" fontId="9" fillId="0" borderId="9" xfId="0" applyNumberFormat="1" applyFont="1" applyBorder="1" applyAlignment="1">
      <alignment horizontal="center" vertical="center"/>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41" fontId="2" fillId="0" borderId="0" xfId="0" applyNumberFormat="1" applyFont="1" applyAlignment="1">
      <alignment vertical="center"/>
    </xf>
    <xf numFmtId="41" fontId="3" fillId="0" borderId="0" xfId="0" applyNumberFormat="1" applyFont="1" applyAlignment="1">
      <alignment vertical="center"/>
    </xf>
    <xf numFmtId="41" fontId="6" fillId="0" borderId="9" xfId="0" applyNumberFormat="1" applyFont="1" applyBorder="1" applyAlignment="1">
      <alignment horizontal="center" vertical="center"/>
    </xf>
    <xf numFmtId="41" fontId="2" fillId="0" borderId="9" xfId="0" applyNumberFormat="1" applyFont="1" applyBorder="1" applyAlignment="1">
      <alignment horizontal="center" vertical="center"/>
    </xf>
    <xf numFmtId="41" fontId="0" fillId="0" borderId="0" xfId="0" applyNumberFormat="1"/>
    <xf numFmtId="41" fontId="10" fillId="0" borderId="9" xfId="0" applyNumberFormat="1" applyFont="1" applyBorder="1" applyAlignment="1">
      <alignment horizontal="center" vertical="center"/>
    </xf>
    <xf numFmtId="41" fontId="7" fillId="0" borderId="9" xfId="0" applyNumberFormat="1" applyFont="1" applyBorder="1" applyAlignment="1">
      <alignment horizontal="center" vertical="center"/>
    </xf>
    <xf numFmtId="0" fontId="2" fillId="4" borderId="9" xfId="0" applyFont="1" applyFill="1" applyBorder="1" applyAlignment="1">
      <alignment horizontal="center" vertical="center"/>
    </xf>
    <xf numFmtId="0" fontId="3" fillId="4" borderId="9" xfId="0" applyFont="1" applyFill="1" applyBorder="1" applyAlignment="1">
      <alignment vertical="center" wrapText="1"/>
    </xf>
    <xf numFmtId="0" fontId="2" fillId="4" borderId="9" xfId="0" applyFont="1" applyFill="1" applyBorder="1" applyAlignment="1">
      <alignment horizontal="left" vertical="center" wrapText="1"/>
    </xf>
    <xf numFmtId="41" fontId="2" fillId="4" borderId="9" xfId="0" applyNumberFormat="1" applyFont="1" applyFill="1" applyBorder="1" applyAlignment="1">
      <alignment horizontal="center" vertical="center"/>
    </xf>
    <xf numFmtId="4" fontId="9" fillId="4" borderId="9" xfId="0" applyNumberFormat="1" applyFont="1" applyFill="1" applyBorder="1" applyAlignment="1">
      <alignment horizontal="center" vertical="center"/>
    </xf>
    <xf numFmtId="0" fontId="9" fillId="4" borderId="9" xfId="0" applyFont="1" applyFill="1" applyBorder="1" applyAlignment="1">
      <alignment horizontal="center" vertical="center" wrapText="1"/>
    </xf>
    <xf numFmtId="0" fontId="9" fillId="4" borderId="9" xfId="0" applyFont="1" applyFill="1" applyBorder="1" applyAlignment="1">
      <alignment horizontal="center" vertical="center"/>
    </xf>
    <xf numFmtId="0" fontId="7" fillId="4" borderId="9" xfId="0" applyFont="1" applyFill="1" applyBorder="1" applyAlignment="1">
      <alignment horizontal="left" vertical="center" wrapText="1"/>
    </xf>
    <xf numFmtId="41" fontId="6" fillId="4" borderId="9" xfId="0" applyNumberFormat="1" applyFont="1" applyFill="1" applyBorder="1" applyAlignment="1">
      <alignment horizontal="center" vertical="center"/>
    </xf>
    <xf numFmtId="4" fontId="8" fillId="4" borderId="9" xfId="0" applyNumberFormat="1" applyFont="1" applyFill="1" applyBorder="1" applyAlignment="1">
      <alignment horizontal="center" vertical="center"/>
    </xf>
    <xf numFmtId="0" fontId="7" fillId="4" borderId="9" xfId="0" applyFont="1" applyFill="1" applyBorder="1" applyAlignment="1">
      <alignment horizontal="left" vertical="top" wrapText="1"/>
    </xf>
    <xf numFmtId="0" fontId="10" fillId="0" borderId="9" xfId="0" applyFont="1" applyBorder="1" applyAlignment="1">
      <alignment vertical="center" wrapText="1"/>
    </xf>
    <xf numFmtId="0" fontId="0" fillId="4" borderId="0" xfId="0" applyFill="1"/>
    <xf numFmtId="0" fontId="2" fillId="4" borderId="9" xfId="0" applyFont="1" applyFill="1" applyBorder="1" applyAlignment="1">
      <alignment horizontal="center" vertical="center" wrapText="1"/>
    </xf>
    <xf numFmtId="0" fontId="2" fillId="4" borderId="9" xfId="0" applyFont="1" applyFill="1" applyBorder="1" applyAlignment="1">
      <alignment vertical="center" wrapText="1"/>
    </xf>
    <xf numFmtId="0" fontId="3" fillId="0" borderId="9" xfId="0" applyFont="1" applyFill="1" applyBorder="1" applyAlignment="1">
      <alignment vertical="center" wrapText="1"/>
    </xf>
    <xf numFmtId="0" fontId="2" fillId="5" borderId="9" xfId="0" applyFont="1" applyFill="1" applyBorder="1" applyAlignment="1">
      <alignment horizontal="center" vertical="center"/>
    </xf>
    <xf numFmtId="0" fontId="5" fillId="5" borderId="9" xfId="0" applyFont="1" applyFill="1" applyBorder="1" applyAlignment="1">
      <alignment horizontal="left" vertical="center" wrapText="1"/>
    </xf>
    <xf numFmtId="0" fontId="2" fillId="5" borderId="9" xfId="0" applyFont="1" applyFill="1" applyBorder="1" applyAlignment="1">
      <alignment horizontal="left" vertical="center" wrapText="1"/>
    </xf>
    <xf numFmtId="41" fontId="2" fillId="5" borderId="9" xfId="0" applyNumberFormat="1" applyFont="1" applyFill="1" applyBorder="1" applyAlignment="1">
      <alignment horizontal="center" vertical="center"/>
    </xf>
    <xf numFmtId="4" fontId="9" fillId="5" borderId="9" xfId="0" applyNumberFormat="1"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9" xfId="0" applyFont="1" applyFill="1" applyBorder="1" applyAlignment="1">
      <alignment horizontal="center" vertical="center"/>
    </xf>
    <xf numFmtId="0" fontId="2" fillId="5" borderId="9" xfId="0" applyFont="1" applyFill="1" applyBorder="1" applyAlignment="1">
      <alignment horizontal="center" vertical="center" wrapText="1"/>
    </xf>
    <xf numFmtId="0" fontId="3" fillId="5" borderId="9" xfId="0" applyFont="1" applyFill="1" applyBorder="1" applyAlignment="1">
      <alignment vertical="center" wrapText="1"/>
    </xf>
    <xf numFmtId="0" fontId="2" fillId="5" borderId="9" xfId="0" applyFont="1" applyFill="1" applyBorder="1" applyAlignment="1">
      <alignment vertical="center" wrapText="1"/>
    </xf>
    <xf numFmtId="41" fontId="6" fillId="5" borderId="9" xfId="0" applyNumberFormat="1" applyFont="1" applyFill="1" applyBorder="1" applyAlignment="1">
      <alignment horizontal="center" vertical="center"/>
    </xf>
    <xf numFmtId="0" fontId="0" fillId="5" borderId="0" xfId="0" applyFill="1"/>
    <xf numFmtId="0" fontId="7" fillId="5" borderId="9" xfId="0" applyFont="1" applyFill="1" applyBorder="1" applyAlignment="1">
      <alignment horizontal="left" vertical="center" wrapText="1"/>
    </xf>
    <xf numFmtId="4" fontId="8" fillId="5" borderId="9" xfId="0" applyNumberFormat="1" applyFont="1" applyFill="1" applyBorder="1" applyAlignment="1">
      <alignment horizontal="center" vertical="center"/>
    </xf>
    <xf numFmtId="0" fontId="0" fillId="6" borderId="0" xfId="0" applyFill="1"/>
    <xf numFmtId="0" fontId="2" fillId="5" borderId="9" xfId="0" applyFont="1" applyFill="1" applyBorder="1" applyAlignment="1">
      <alignment horizontal="left" vertical="top" wrapText="1"/>
    </xf>
    <xf numFmtId="0" fontId="10" fillId="5" borderId="9" xfId="0" applyFont="1" applyFill="1" applyBorder="1" applyAlignment="1">
      <alignment horizontal="left" vertical="center" wrapText="1"/>
    </xf>
    <xf numFmtId="0" fontId="10" fillId="5" borderId="9" xfId="0" applyFont="1" applyFill="1" applyBorder="1" applyAlignment="1">
      <alignment vertical="center" wrapText="1"/>
    </xf>
    <xf numFmtId="0" fontId="2" fillId="6" borderId="9" xfId="0" applyFont="1" applyFill="1" applyBorder="1" applyAlignment="1">
      <alignment horizontal="center" vertical="center"/>
    </xf>
    <xf numFmtId="0" fontId="3" fillId="6" borderId="9" xfId="0" applyFont="1" applyFill="1" applyBorder="1" applyAlignment="1">
      <alignment vertical="center" wrapText="1"/>
    </xf>
    <xf numFmtId="0" fontId="2" fillId="6" borderId="9" xfId="0" applyFont="1" applyFill="1" applyBorder="1" applyAlignment="1">
      <alignment vertical="center" wrapText="1"/>
    </xf>
    <xf numFmtId="41" fontId="6" fillId="6" borderId="9" xfId="0" applyNumberFormat="1" applyFont="1" applyFill="1" applyBorder="1" applyAlignment="1">
      <alignment horizontal="center" vertical="center"/>
    </xf>
    <xf numFmtId="4" fontId="8" fillId="6" borderId="9" xfId="0" applyNumberFormat="1" applyFont="1" applyFill="1" applyBorder="1" applyAlignment="1">
      <alignment horizontal="center" vertical="center"/>
    </xf>
    <xf numFmtId="0" fontId="9" fillId="6" borderId="9" xfId="0" applyFont="1" applyFill="1" applyBorder="1" applyAlignment="1">
      <alignment horizontal="center" vertical="center" wrapText="1"/>
    </xf>
    <xf numFmtId="0" fontId="9" fillId="6" borderId="9" xfId="0" applyFont="1" applyFill="1" applyBorder="1" applyAlignment="1">
      <alignment horizontal="center" vertical="center"/>
    </xf>
    <xf numFmtId="0" fontId="2" fillId="6" borderId="9" xfId="0" applyFont="1" applyFill="1" applyBorder="1" applyAlignment="1">
      <alignment horizontal="center" vertical="center" wrapText="1"/>
    </xf>
    <xf numFmtId="0" fontId="2" fillId="6" borderId="9" xfId="0" applyFont="1" applyFill="1" applyBorder="1" applyAlignment="1">
      <alignment horizontal="left" vertical="center" wrapText="1"/>
    </xf>
    <xf numFmtId="41" fontId="2" fillId="6" borderId="9" xfId="0" applyNumberFormat="1" applyFont="1" applyFill="1" applyBorder="1" applyAlignment="1">
      <alignment horizontal="center" vertical="center"/>
    </xf>
    <xf numFmtId="4" fontId="9" fillId="6" borderId="9" xfId="0" applyNumberFormat="1" applyFont="1" applyFill="1" applyBorder="1" applyAlignment="1">
      <alignment horizontal="center" vertical="center"/>
    </xf>
    <xf numFmtId="0" fontId="0" fillId="7" borderId="0" xfId="0" applyFill="1"/>
    <xf numFmtId="0" fontId="0" fillId="8" borderId="0" xfId="0" applyFill="1"/>
    <xf numFmtId="0" fontId="11" fillId="9" borderId="0" xfId="0" applyFont="1" applyFill="1"/>
    <xf numFmtId="0" fontId="0" fillId="9" borderId="0" xfId="0" applyFill="1"/>
    <xf numFmtId="0" fontId="2" fillId="7" borderId="9" xfId="0" applyFont="1" applyFill="1" applyBorder="1" applyAlignment="1">
      <alignment horizontal="center" vertical="center"/>
    </xf>
    <xf numFmtId="0" fontId="7" fillId="7" borderId="9" xfId="0" applyFont="1" applyFill="1" applyBorder="1" applyAlignment="1">
      <alignment horizontal="left" vertical="center" wrapText="1"/>
    </xf>
    <xf numFmtId="0" fontId="2" fillId="7" borderId="9" xfId="0" applyFont="1" applyFill="1" applyBorder="1" applyAlignment="1">
      <alignment horizontal="left" vertical="center" wrapText="1"/>
    </xf>
    <xf numFmtId="41" fontId="6" fillId="7" borderId="9" xfId="0" applyNumberFormat="1" applyFont="1" applyFill="1" applyBorder="1" applyAlignment="1">
      <alignment horizontal="center" vertical="center"/>
    </xf>
    <xf numFmtId="4" fontId="9" fillId="7" borderId="9" xfId="0" applyNumberFormat="1" applyFont="1" applyFill="1" applyBorder="1" applyAlignment="1">
      <alignment horizontal="center" vertical="center"/>
    </xf>
    <xf numFmtId="0" fontId="9" fillId="7" borderId="9" xfId="0" applyFont="1" applyFill="1" applyBorder="1" applyAlignment="1">
      <alignment horizontal="center" vertical="center" wrapText="1"/>
    </xf>
    <xf numFmtId="0" fontId="9" fillId="7" borderId="9" xfId="0" applyFont="1" applyFill="1" applyBorder="1" applyAlignment="1">
      <alignment horizontal="center" vertical="center"/>
    </xf>
    <xf numFmtId="0" fontId="2" fillId="7" borderId="9" xfId="0" applyFont="1" applyFill="1" applyBorder="1" applyAlignment="1">
      <alignment horizontal="center" vertical="center" wrapText="1"/>
    </xf>
    <xf numFmtId="0" fontId="3" fillId="7" borderId="9" xfId="0" applyFont="1" applyFill="1" applyBorder="1" applyAlignment="1">
      <alignment vertical="center" wrapText="1"/>
    </xf>
    <xf numFmtId="0" fontId="2" fillId="7" borderId="9" xfId="0" applyFont="1" applyFill="1" applyBorder="1" applyAlignment="1">
      <alignment vertical="center" wrapText="1"/>
    </xf>
    <xf numFmtId="4" fontId="8" fillId="7" borderId="9" xfId="0" applyNumberFormat="1" applyFont="1" applyFill="1" applyBorder="1" applyAlignment="1">
      <alignment horizontal="center" vertical="center"/>
    </xf>
    <xf numFmtId="41" fontId="2" fillId="7" borderId="9" xfId="0" applyNumberFormat="1" applyFont="1" applyFill="1" applyBorder="1" applyAlignment="1">
      <alignment horizontal="center" vertical="center"/>
    </xf>
    <xf numFmtId="0" fontId="2" fillId="7" borderId="9" xfId="0" applyFont="1" applyFill="1" applyBorder="1" applyAlignment="1">
      <alignment horizontal="left" vertical="top" wrapText="1"/>
    </xf>
    <xf numFmtId="0" fontId="0" fillId="9" borderId="15" xfId="0" applyFill="1" applyBorder="1"/>
    <xf numFmtId="0" fontId="0" fillId="7" borderId="15" xfId="0" applyFill="1" applyBorder="1"/>
    <xf numFmtId="0" fontId="0" fillId="0" borderId="15" xfId="0" applyBorder="1"/>
    <xf numFmtId="41" fontId="0" fillId="0" borderId="15" xfId="0" applyNumberFormat="1" applyBorder="1"/>
    <xf numFmtId="4" fontId="0" fillId="0" borderId="15" xfId="0" applyNumberFormat="1" applyBorder="1"/>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0" borderId="9" xfId="0" applyFont="1" applyBorder="1" applyAlignment="1">
      <alignment horizontal="left" vertical="center" wrapText="1"/>
    </xf>
    <xf numFmtId="0" fontId="3" fillId="4" borderId="9"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5" borderId="14" xfId="0" applyFont="1" applyFill="1" applyBorder="1" applyAlignment="1">
      <alignment horizontal="left" vertical="center" wrapText="1"/>
    </xf>
    <xf numFmtId="0" fontId="2" fillId="0" borderId="9" xfId="0" applyFont="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7" borderId="9" xfId="0" applyFont="1" applyFill="1" applyBorder="1" applyAlignment="1" applyProtection="1">
      <alignment horizontal="left" vertical="center" wrapText="1"/>
      <protection locked="0"/>
    </xf>
    <xf numFmtId="0" fontId="3" fillId="7" borderId="9" xfId="0" applyFont="1" applyFill="1" applyBorder="1" applyAlignment="1">
      <alignment horizontal="left" vertical="center" wrapText="1"/>
    </xf>
    <xf numFmtId="0" fontId="3" fillId="6" borderId="9" xfId="0" applyFont="1" applyFill="1" applyBorder="1" applyAlignment="1">
      <alignment horizontal="left" vertical="center" wrapText="1"/>
    </xf>
    <xf numFmtId="0" fontId="2" fillId="0" borderId="9" xfId="0" applyFont="1" applyBorder="1" applyAlignment="1">
      <alignment vertical="center" wrapText="1"/>
    </xf>
    <xf numFmtId="0" fontId="2" fillId="6" borderId="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9" xfId="0" applyFont="1" applyFill="1" applyBorder="1" applyAlignment="1">
      <alignment vertical="center" wrapText="1"/>
    </xf>
    <xf numFmtId="0" fontId="2" fillId="7" borderId="9"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6" borderId="9"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3" fillId="3" borderId="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7" borderId="9" xfId="0" applyFont="1" applyFill="1" applyBorder="1" applyAlignment="1">
      <alignment vertical="center" wrapText="1"/>
    </xf>
    <xf numFmtId="0" fontId="3" fillId="0" borderId="5" xfId="0" applyFont="1" applyBorder="1" applyAlignment="1">
      <alignmen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41" fontId="3" fillId="3" borderId="6" xfId="0" applyNumberFormat="1" applyFont="1" applyFill="1" applyBorder="1" applyAlignment="1">
      <alignment horizontal="center" vertical="center" wrapText="1"/>
    </xf>
    <xf numFmtId="41" fontId="3" fillId="3" borderId="10"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9" xfId="0" applyFont="1" applyBorder="1" applyAlignment="1">
      <alignment vertical="center" wrapText="1"/>
    </xf>
    <xf numFmtId="0" fontId="7" fillId="0" borderId="9" xfId="0" applyFont="1" applyBorder="1" applyAlignment="1">
      <alignment horizontal="left" vertical="center" wrapText="1"/>
    </xf>
    <xf numFmtId="0" fontId="7" fillId="5" borderId="9" xfId="0" applyFont="1" applyFill="1" applyBorder="1" applyAlignment="1">
      <alignment horizontal="left" vertical="center" wrapText="1"/>
    </xf>
    <xf numFmtId="0" fontId="0" fillId="0" borderId="0" xfId="0" applyBorder="1" applyAlignment="1">
      <alignment horizontal="center"/>
    </xf>
    <xf numFmtId="0" fontId="0" fillId="0" borderId="0" xfId="0" applyAlignment="1">
      <alignment horizontal="center"/>
    </xf>
    <xf numFmtId="0" fontId="3" fillId="7" borderId="13"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2" fillId="7" borderId="13"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4" borderId="13" xfId="0" applyFont="1" applyFill="1" applyBorder="1" applyAlignment="1">
      <alignment vertical="center" wrapText="1"/>
    </xf>
    <xf numFmtId="0" fontId="2" fillId="4" borderId="14" xfId="0" applyFont="1" applyFill="1" applyBorder="1" applyAlignment="1">
      <alignmen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41" fontId="3" fillId="0" borderId="0" xfId="0" applyNumberFormat="1" applyFont="1" applyAlignment="1">
      <alignment vertical="center"/>
    </xf>
    <xf numFmtId="0" fontId="0" fillId="0" borderId="0" xfId="0" applyAlignment="1">
      <alignmen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abSelected="1" topLeftCell="C1" workbookViewId="0">
      <selection activeCell="E2" sqref="E2:F2"/>
    </sheetView>
  </sheetViews>
  <sheetFormatPr defaultRowHeight="15" x14ac:dyDescent="0.25"/>
  <cols>
    <col min="1" max="1" width="4.5703125" customWidth="1"/>
    <col min="2" max="2" width="22.5703125" customWidth="1"/>
    <col min="3" max="3" width="9.140625" customWidth="1"/>
    <col min="4" max="4" width="11.7109375" customWidth="1"/>
    <col min="5" max="5" width="59.140625" customWidth="1"/>
    <col min="8" max="8" width="14.5703125" style="32" customWidth="1"/>
    <col min="9" max="9" width="12" style="22" customWidth="1"/>
  </cols>
  <sheetData>
    <row r="1" spans="1:14" x14ac:dyDescent="0.25">
      <c r="A1" s="149" t="s">
        <v>0</v>
      </c>
      <c r="B1" s="149"/>
      <c r="C1" s="149"/>
      <c r="D1" s="149"/>
      <c r="E1" s="149"/>
      <c r="F1" s="149"/>
      <c r="G1" s="1"/>
      <c r="H1" s="28"/>
      <c r="I1" s="150"/>
      <c r="J1" s="150"/>
      <c r="K1" s="1"/>
      <c r="L1" s="2"/>
      <c r="M1" s="1"/>
      <c r="N1" s="1"/>
    </row>
    <row r="2" spans="1:14" x14ac:dyDescent="0.25">
      <c r="A2" s="1"/>
      <c r="B2" s="150"/>
      <c r="C2" s="150"/>
      <c r="D2" s="6"/>
      <c r="E2" s="150"/>
      <c r="F2" s="150"/>
      <c r="G2" s="1"/>
      <c r="H2" s="28"/>
      <c r="I2" s="150"/>
      <c r="J2" s="150"/>
      <c r="K2" s="1"/>
      <c r="L2" s="2"/>
      <c r="M2" s="1"/>
      <c r="N2" s="1"/>
    </row>
    <row r="3" spans="1:14" x14ac:dyDescent="0.25">
      <c r="A3" s="151" t="s">
        <v>1</v>
      </c>
      <c r="B3" s="151"/>
      <c r="C3" s="151"/>
      <c r="D3" s="7">
        <v>42376</v>
      </c>
      <c r="E3" s="151" t="s">
        <v>75</v>
      </c>
      <c r="F3" s="151"/>
      <c r="G3" s="3"/>
      <c r="H3" s="166" t="s">
        <v>417</v>
      </c>
      <c r="I3" s="167"/>
      <c r="J3" s="167"/>
      <c r="K3" s="1"/>
      <c r="L3" s="2"/>
      <c r="M3" s="1"/>
      <c r="N3" s="1"/>
    </row>
    <row r="4" spans="1:14" x14ac:dyDescent="0.25">
      <c r="A4" s="151" t="s">
        <v>2</v>
      </c>
      <c r="B4" s="151"/>
      <c r="C4" s="151"/>
      <c r="D4" s="151"/>
      <c r="E4" s="152">
        <v>2016</v>
      </c>
      <c r="F4" s="152"/>
      <c r="G4" s="3"/>
      <c r="H4" s="29"/>
      <c r="I4" s="151"/>
      <c r="J4" s="151"/>
      <c r="K4" s="1"/>
      <c r="L4" s="2"/>
      <c r="M4" s="1"/>
      <c r="N4" s="1"/>
    </row>
    <row r="5" spans="1:14" ht="15.75" thickBot="1" x14ac:dyDescent="0.3">
      <c r="A5" s="3"/>
      <c r="B5" s="3"/>
      <c r="C5" s="136"/>
      <c r="D5" s="136"/>
      <c r="E5" s="136" t="s">
        <v>289</v>
      </c>
      <c r="F5" s="136"/>
      <c r="G5" s="3"/>
      <c r="H5" s="29"/>
      <c r="I5" s="136"/>
      <c r="J5" s="136"/>
      <c r="K5" s="1"/>
      <c r="L5" s="2"/>
      <c r="M5" s="1"/>
      <c r="N5" s="1"/>
    </row>
    <row r="6" spans="1:14" ht="57" thickBot="1" x14ac:dyDescent="0.3">
      <c r="A6" s="137" t="s">
        <v>3</v>
      </c>
      <c r="B6" s="138"/>
      <c r="C6" s="138"/>
      <c r="D6" s="138"/>
      <c r="E6" s="138"/>
      <c r="F6" s="138"/>
      <c r="G6" s="138"/>
      <c r="H6" s="138"/>
      <c r="I6" s="138"/>
      <c r="J6" s="139"/>
      <c r="K6" s="4" t="s">
        <v>4</v>
      </c>
      <c r="L6" s="5"/>
      <c r="M6" s="138" t="s">
        <v>5</v>
      </c>
      <c r="N6" s="140"/>
    </row>
    <row r="7" spans="1:14" ht="117" customHeight="1" thickBot="1" x14ac:dyDescent="0.3">
      <c r="A7" s="133" t="s">
        <v>6</v>
      </c>
      <c r="B7" s="133" t="s">
        <v>387</v>
      </c>
      <c r="C7" s="141" t="s">
        <v>7</v>
      </c>
      <c r="D7" s="142"/>
      <c r="E7" s="142" t="s">
        <v>8</v>
      </c>
      <c r="F7" s="141" t="s">
        <v>315</v>
      </c>
      <c r="G7" s="142"/>
      <c r="H7" s="145" t="s">
        <v>9</v>
      </c>
      <c r="I7" s="147" t="s">
        <v>10</v>
      </c>
      <c r="J7" s="148"/>
      <c r="K7" s="133" t="s">
        <v>11</v>
      </c>
      <c r="L7" s="133" t="s">
        <v>12</v>
      </c>
      <c r="M7" s="133" t="s">
        <v>13</v>
      </c>
      <c r="N7" s="133" t="s">
        <v>14</v>
      </c>
    </row>
    <row r="8" spans="1:14" x14ac:dyDescent="0.25">
      <c r="A8" s="134"/>
      <c r="B8" s="134"/>
      <c r="C8" s="143"/>
      <c r="D8" s="144"/>
      <c r="E8" s="144"/>
      <c r="F8" s="143"/>
      <c r="G8" s="144"/>
      <c r="H8" s="146"/>
      <c r="I8" s="23" t="s">
        <v>15</v>
      </c>
      <c r="J8" s="10" t="s">
        <v>16</v>
      </c>
      <c r="K8" s="134"/>
      <c r="L8" s="134"/>
      <c r="M8" s="134"/>
      <c r="N8" s="134"/>
    </row>
    <row r="9" spans="1:14" s="62" customFormat="1" ht="67.5" customHeight="1" x14ac:dyDescent="0.25">
      <c r="A9" s="51" t="s">
        <v>43</v>
      </c>
      <c r="B9" s="59" t="s">
        <v>369</v>
      </c>
      <c r="C9" s="119" t="s">
        <v>24</v>
      </c>
      <c r="D9" s="119" t="s">
        <v>24</v>
      </c>
      <c r="E9" s="60" t="s">
        <v>42</v>
      </c>
      <c r="F9" s="127"/>
      <c r="G9" s="127"/>
      <c r="H9" s="54">
        <v>300000</v>
      </c>
      <c r="I9" s="55">
        <v>40000</v>
      </c>
      <c r="J9" s="56">
        <v>13.33</v>
      </c>
      <c r="K9" s="57" t="s">
        <v>76</v>
      </c>
      <c r="L9" s="58">
        <v>4.25</v>
      </c>
      <c r="M9" s="51">
        <v>7.5</v>
      </c>
      <c r="N9" s="51">
        <f t="shared" ref="N9:N40" si="0">SUM(L9:M9)</f>
        <v>11.75</v>
      </c>
    </row>
    <row r="10" spans="1:14" ht="78.75" customHeight="1" x14ac:dyDescent="0.25">
      <c r="A10" s="14" t="s">
        <v>44</v>
      </c>
      <c r="B10" s="50" t="s">
        <v>17</v>
      </c>
      <c r="C10" s="120" t="s">
        <v>25</v>
      </c>
      <c r="D10" s="120" t="s">
        <v>25</v>
      </c>
      <c r="E10" s="12" t="s">
        <v>56</v>
      </c>
      <c r="F10" s="124"/>
      <c r="G10" s="124"/>
      <c r="H10" s="31">
        <v>200000</v>
      </c>
      <c r="I10" s="25">
        <v>40000</v>
      </c>
      <c r="J10" s="26">
        <v>20</v>
      </c>
      <c r="K10" s="27" t="s">
        <v>76</v>
      </c>
      <c r="L10" s="15">
        <v>4.25</v>
      </c>
      <c r="M10" s="14">
        <v>6</v>
      </c>
      <c r="N10" s="14">
        <f t="shared" si="0"/>
        <v>10.25</v>
      </c>
    </row>
    <row r="11" spans="1:14" s="80" customFormat="1" ht="55.5" customHeight="1" x14ac:dyDescent="0.25">
      <c r="A11" s="84" t="s">
        <v>45</v>
      </c>
      <c r="B11" s="92" t="s">
        <v>18</v>
      </c>
      <c r="C11" s="121" t="s">
        <v>26</v>
      </c>
      <c r="D11" s="121" t="s">
        <v>26</v>
      </c>
      <c r="E11" s="93" t="s">
        <v>57</v>
      </c>
      <c r="F11" s="135" t="s">
        <v>409</v>
      </c>
      <c r="G11" s="135"/>
      <c r="H11" s="95">
        <v>117000</v>
      </c>
      <c r="I11" s="88">
        <v>30000</v>
      </c>
      <c r="J11" s="89">
        <v>25.64</v>
      </c>
      <c r="K11" s="90" t="s">
        <v>360</v>
      </c>
      <c r="L11" s="91">
        <v>4.75</v>
      </c>
      <c r="M11" s="84">
        <v>5.25</v>
      </c>
      <c r="N11" s="84">
        <v>10</v>
      </c>
    </row>
    <row r="12" spans="1:14" s="80" customFormat="1" ht="67.5" customHeight="1" x14ac:dyDescent="0.25">
      <c r="A12" s="84" t="s">
        <v>46</v>
      </c>
      <c r="B12" s="92" t="s">
        <v>19</v>
      </c>
      <c r="C12" s="121" t="s">
        <v>27</v>
      </c>
      <c r="D12" s="121" t="s">
        <v>27</v>
      </c>
      <c r="E12" s="86" t="s">
        <v>74</v>
      </c>
      <c r="F12" s="128" t="s">
        <v>409</v>
      </c>
      <c r="G12" s="128"/>
      <c r="H12" s="95">
        <v>200000</v>
      </c>
      <c r="I12" s="88">
        <v>30000</v>
      </c>
      <c r="J12" s="89">
        <v>15</v>
      </c>
      <c r="K12" s="90" t="s">
        <v>76</v>
      </c>
      <c r="L12" s="91">
        <v>3.75</v>
      </c>
      <c r="M12" s="84">
        <v>4.5</v>
      </c>
      <c r="N12" s="84">
        <v>8.25</v>
      </c>
    </row>
    <row r="13" spans="1:14" s="62" customFormat="1" ht="76.5" customHeight="1" x14ac:dyDescent="0.25">
      <c r="A13" s="51" t="s">
        <v>47</v>
      </c>
      <c r="B13" s="59" t="s">
        <v>370</v>
      </c>
      <c r="C13" s="119" t="s">
        <v>28</v>
      </c>
      <c r="D13" s="119" t="s">
        <v>28</v>
      </c>
      <c r="E13" s="60" t="s">
        <v>100</v>
      </c>
      <c r="F13" s="127"/>
      <c r="G13" s="127"/>
      <c r="H13" s="54">
        <v>81000</v>
      </c>
      <c r="I13" s="55">
        <v>40000</v>
      </c>
      <c r="J13" s="56">
        <v>49.38</v>
      </c>
      <c r="K13" s="57" t="s">
        <v>76</v>
      </c>
      <c r="L13" s="58">
        <v>4.05</v>
      </c>
      <c r="M13" s="51">
        <v>7.5</v>
      </c>
      <c r="N13" s="51">
        <f t="shared" si="0"/>
        <v>11.55</v>
      </c>
    </row>
    <row r="14" spans="1:14" ht="77.25" customHeight="1" x14ac:dyDescent="0.25">
      <c r="A14" s="14" t="s">
        <v>48</v>
      </c>
      <c r="B14" s="11" t="s">
        <v>20</v>
      </c>
      <c r="C14" s="120" t="s">
        <v>29</v>
      </c>
      <c r="D14" s="120" t="s">
        <v>29</v>
      </c>
      <c r="E14" s="12" t="s">
        <v>58</v>
      </c>
      <c r="F14" s="124"/>
      <c r="G14" s="124"/>
      <c r="H14" s="31">
        <v>100000</v>
      </c>
      <c r="I14" s="25">
        <v>40000</v>
      </c>
      <c r="J14" s="26">
        <v>40</v>
      </c>
      <c r="K14" s="27" t="s">
        <v>76</v>
      </c>
      <c r="L14" s="15">
        <v>3.55</v>
      </c>
      <c r="M14" s="14">
        <v>6</v>
      </c>
      <c r="N14" s="14">
        <f t="shared" si="0"/>
        <v>9.5500000000000007</v>
      </c>
    </row>
    <row r="15" spans="1:14" s="62" customFormat="1" ht="77.25" customHeight="1" x14ac:dyDescent="0.25">
      <c r="A15" s="51" t="s">
        <v>49</v>
      </c>
      <c r="B15" s="59" t="s">
        <v>371</v>
      </c>
      <c r="C15" s="119" t="s">
        <v>30</v>
      </c>
      <c r="D15" s="119" t="s">
        <v>30</v>
      </c>
      <c r="E15" s="66" t="s">
        <v>59</v>
      </c>
      <c r="F15" s="127"/>
      <c r="G15" s="127"/>
      <c r="H15" s="54">
        <v>100000</v>
      </c>
      <c r="I15" s="55">
        <v>30000</v>
      </c>
      <c r="J15" s="56">
        <v>30</v>
      </c>
      <c r="K15" s="57" t="s">
        <v>76</v>
      </c>
      <c r="L15" s="58">
        <v>4.75</v>
      </c>
      <c r="M15" s="51">
        <v>7.5</v>
      </c>
      <c r="N15" s="51">
        <f t="shared" si="0"/>
        <v>12.25</v>
      </c>
    </row>
    <row r="16" spans="1:14" s="62" customFormat="1" ht="78" customHeight="1" x14ac:dyDescent="0.25">
      <c r="A16" s="51" t="s">
        <v>50</v>
      </c>
      <c r="B16" s="59" t="s">
        <v>372</v>
      </c>
      <c r="C16" s="119" t="s">
        <v>353</v>
      </c>
      <c r="D16" s="119" t="s">
        <v>31</v>
      </c>
      <c r="E16" s="60" t="s">
        <v>60</v>
      </c>
      <c r="F16" s="127"/>
      <c r="G16" s="127"/>
      <c r="H16" s="54">
        <v>562000</v>
      </c>
      <c r="I16" s="55">
        <v>40000</v>
      </c>
      <c r="J16" s="56">
        <v>7.12</v>
      </c>
      <c r="K16" s="57" t="s">
        <v>76</v>
      </c>
      <c r="L16" s="58">
        <v>4.75</v>
      </c>
      <c r="M16" s="51">
        <v>7.5</v>
      </c>
      <c r="N16" s="51">
        <f t="shared" si="0"/>
        <v>12.25</v>
      </c>
    </row>
    <row r="17" spans="1:14" s="62" customFormat="1" ht="57" customHeight="1" x14ac:dyDescent="0.25">
      <c r="A17" s="51" t="s">
        <v>51</v>
      </c>
      <c r="B17" s="59" t="s">
        <v>373</v>
      </c>
      <c r="C17" s="119" t="s">
        <v>32</v>
      </c>
      <c r="D17" s="119" t="s">
        <v>32</v>
      </c>
      <c r="E17" s="60" t="s">
        <v>61</v>
      </c>
      <c r="F17" s="127"/>
      <c r="G17" s="127"/>
      <c r="H17" s="54">
        <v>140500</v>
      </c>
      <c r="I17" s="55">
        <v>30000</v>
      </c>
      <c r="J17" s="56">
        <v>21.35</v>
      </c>
      <c r="K17" s="57" t="s">
        <v>76</v>
      </c>
      <c r="L17" s="58">
        <v>4.25</v>
      </c>
      <c r="M17" s="51">
        <v>7.5</v>
      </c>
      <c r="N17" s="51">
        <f t="shared" si="0"/>
        <v>11.75</v>
      </c>
    </row>
    <row r="18" spans="1:14" s="62" customFormat="1" ht="64.5" customHeight="1" x14ac:dyDescent="0.25">
      <c r="A18" s="51" t="s">
        <v>52</v>
      </c>
      <c r="B18" s="59" t="s">
        <v>374</v>
      </c>
      <c r="C18" s="119" t="s">
        <v>33</v>
      </c>
      <c r="D18" s="119" t="s">
        <v>33</v>
      </c>
      <c r="E18" s="60" t="s">
        <v>62</v>
      </c>
      <c r="F18" s="127"/>
      <c r="G18" s="127"/>
      <c r="H18" s="54">
        <v>71000</v>
      </c>
      <c r="I18" s="55">
        <v>35000</v>
      </c>
      <c r="J18" s="56">
        <v>49.3</v>
      </c>
      <c r="K18" s="57" t="s">
        <v>76</v>
      </c>
      <c r="L18" s="58">
        <v>4.25</v>
      </c>
      <c r="M18" s="51">
        <v>7.5</v>
      </c>
      <c r="N18" s="51">
        <f t="shared" si="0"/>
        <v>11.75</v>
      </c>
    </row>
    <row r="19" spans="1:14" s="62" customFormat="1" ht="76.5" customHeight="1" x14ac:dyDescent="0.25">
      <c r="A19" s="51" t="s">
        <v>53</v>
      </c>
      <c r="B19" s="59" t="s">
        <v>375</v>
      </c>
      <c r="C19" s="119" t="s">
        <v>34</v>
      </c>
      <c r="D19" s="119" t="s">
        <v>34</v>
      </c>
      <c r="E19" s="66" t="s">
        <v>63</v>
      </c>
      <c r="F19" s="126" t="s">
        <v>362</v>
      </c>
      <c r="G19" s="126"/>
      <c r="H19" s="54">
        <v>151000</v>
      </c>
      <c r="I19" s="55">
        <v>40000</v>
      </c>
      <c r="J19" s="56">
        <v>26.49</v>
      </c>
      <c r="K19" s="57" t="s">
        <v>76</v>
      </c>
      <c r="L19" s="58">
        <v>4.25</v>
      </c>
      <c r="M19" s="51">
        <v>6.75</v>
      </c>
      <c r="N19" s="51">
        <f t="shared" si="0"/>
        <v>11</v>
      </c>
    </row>
    <row r="20" spans="1:14" s="62" customFormat="1" ht="66.75" customHeight="1" x14ac:dyDescent="0.25">
      <c r="A20" s="51" t="s">
        <v>54</v>
      </c>
      <c r="B20" s="59" t="s">
        <v>376</v>
      </c>
      <c r="C20" s="119" t="s">
        <v>35</v>
      </c>
      <c r="D20" s="119" t="s">
        <v>35</v>
      </c>
      <c r="E20" s="66" t="s">
        <v>64</v>
      </c>
      <c r="F20" s="126"/>
      <c r="G20" s="126"/>
      <c r="H20" s="54">
        <v>345000</v>
      </c>
      <c r="I20" s="55">
        <v>40000</v>
      </c>
      <c r="J20" s="56">
        <v>11.59</v>
      </c>
      <c r="K20" s="57" t="s">
        <v>76</v>
      </c>
      <c r="L20" s="58">
        <v>4.75</v>
      </c>
      <c r="M20" s="51">
        <v>7.5</v>
      </c>
      <c r="N20" s="51">
        <f t="shared" si="0"/>
        <v>12.25</v>
      </c>
    </row>
    <row r="21" spans="1:14" ht="77.25" customHeight="1" x14ac:dyDescent="0.25">
      <c r="A21" s="14" t="s">
        <v>55</v>
      </c>
      <c r="B21" s="50" t="s">
        <v>21</v>
      </c>
      <c r="C21" s="120" t="s">
        <v>36</v>
      </c>
      <c r="D21" s="120" t="s">
        <v>36</v>
      </c>
      <c r="E21" s="16" t="s">
        <v>70</v>
      </c>
      <c r="F21" s="113"/>
      <c r="G21" s="113"/>
      <c r="H21" s="31">
        <v>250000</v>
      </c>
      <c r="I21" s="25">
        <v>40000</v>
      </c>
      <c r="J21" s="26">
        <v>16</v>
      </c>
      <c r="K21" s="27" t="s">
        <v>76</v>
      </c>
      <c r="L21" s="15">
        <v>4.25</v>
      </c>
      <c r="M21" s="14">
        <v>6</v>
      </c>
      <c r="N21" s="14">
        <f t="shared" si="0"/>
        <v>10.25</v>
      </c>
    </row>
    <row r="22" spans="1:14" s="80" customFormat="1" ht="78" customHeight="1" x14ac:dyDescent="0.25">
      <c r="A22" s="84" t="s">
        <v>65</v>
      </c>
      <c r="B22" s="92" t="s">
        <v>22</v>
      </c>
      <c r="C22" s="121" t="s">
        <v>37</v>
      </c>
      <c r="D22" s="121" t="s">
        <v>37</v>
      </c>
      <c r="E22" s="86" t="s">
        <v>98</v>
      </c>
      <c r="F22" s="128" t="s">
        <v>409</v>
      </c>
      <c r="G22" s="128"/>
      <c r="H22" s="95">
        <v>99685</v>
      </c>
      <c r="I22" s="88">
        <v>39585</v>
      </c>
      <c r="J22" s="89">
        <v>39.71</v>
      </c>
      <c r="K22" s="90" t="s">
        <v>360</v>
      </c>
      <c r="L22" s="91">
        <v>4.05</v>
      </c>
      <c r="M22" s="84">
        <v>4.5</v>
      </c>
      <c r="N22" s="84">
        <v>8.5500000000000007</v>
      </c>
    </row>
    <row r="23" spans="1:14" s="62" customFormat="1" ht="66.75" customHeight="1" x14ac:dyDescent="0.25">
      <c r="A23" s="51" t="s">
        <v>66</v>
      </c>
      <c r="B23" s="59" t="s">
        <v>377</v>
      </c>
      <c r="C23" s="119" t="s">
        <v>38</v>
      </c>
      <c r="D23" s="119" t="s">
        <v>38</v>
      </c>
      <c r="E23" s="66" t="s">
        <v>102</v>
      </c>
      <c r="F23" s="126"/>
      <c r="G23" s="126"/>
      <c r="H23" s="54">
        <v>230000</v>
      </c>
      <c r="I23" s="55">
        <v>40000</v>
      </c>
      <c r="J23" s="56">
        <v>17.39</v>
      </c>
      <c r="K23" s="57" t="s">
        <v>76</v>
      </c>
      <c r="L23" s="58">
        <v>5.25</v>
      </c>
      <c r="M23" s="51">
        <v>6.75</v>
      </c>
      <c r="N23" s="51">
        <f t="shared" si="0"/>
        <v>12</v>
      </c>
    </row>
    <row r="24" spans="1:14" s="80" customFormat="1" ht="65.25" customHeight="1" x14ac:dyDescent="0.25">
      <c r="A24" s="84" t="s">
        <v>67</v>
      </c>
      <c r="B24" s="92" t="s">
        <v>23</v>
      </c>
      <c r="C24" s="121" t="s">
        <v>39</v>
      </c>
      <c r="D24" s="121" t="s">
        <v>39</v>
      </c>
      <c r="E24" s="96" t="s">
        <v>71</v>
      </c>
      <c r="F24" s="128" t="s">
        <v>409</v>
      </c>
      <c r="G24" s="128"/>
      <c r="H24" s="95">
        <v>220000</v>
      </c>
      <c r="I24" s="88">
        <v>40000</v>
      </c>
      <c r="J24" s="89">
        <v>18.18</v>
      </c>
      <c r="K24" s="90" t="s">
        <v>360</v>
      </c>
      <c r="L24" s="91">
        <v>4.25</v>
      </c>
      <c r="M24" s="84">
        <v>5.25</v>
      </c>
      <c r="N24" s="84">
        <v>10.5</v>
      </c>
    </row>
    <row r="25" spans="1:14" s="62" customFormat="1" ht="78" customHeight="1" x14ac:dyDescent="0.25">
      <c r="A25" s="51" t="s">
        <v>68</v>
      </c>
      <c r="B25" s="59" t="s">
        <v>378</v>
      </c>
      <c r="C25" s="119" t="s">
        <v>40</v>
      </c>
      <c r="D25" s="119" t="s">
        <v>40</v>
      </c>
      <c r="E25" s="66" t="s">
        <v>73</v>
      </c>
      <c r="F25" s="126"/>
      <c r="G25" s="126"/>
      <c r="H25" s="54">
        <v>77800</v>
      </c>
      <c r="I25" s="55">
        <v>23000</v>
      </c>
      <c r="J25" s="56">
        <v>29.56</v>
      </c>
      <c r="K25" s="57" t="s">
        <v>76</v>
      </c>
      <c r="L25" s="58">
        <v>4.25</v>
      </c>
      <c r="M25" s="51">
        <v>7.5</v>
      </c>
      <c r="N25" s="51">
        <f t="shared" si="0"/>
        <v>11.75</v>
      </c>
    </row>
    <row r="26" spans="1:14" s="62" customFormat="1" ht="79.5" customHeight="1" x14ac:dyDescent="0.25">
      <c r="A26" s="51" t="s">
        <v>69</v>
      </c>
      <c r="B26" s="59" t="s">
        <v>379</v>
      </c>
      <c r="C26" s="119" t="s">
        <v>41</v>
      </c>
      <c r="D26" s="119" t="s">
        <v>41</v>
      </c>
      <c r="E26" s="66" t="s">
        <v>72</v>
      </c>
      <c r="F26" s="126" t="s">
        <v>363</v>
      </c>
      <c r="G26" s="126"/>
      <c r="H26" s="54">
        <v>85000</v>
      </c>
      <c r="I26" s="55">
        <v>25000</v>
      </c>
      <c r="J26" s="56">
        <v>29.41</v>
      </c>
      <c r="K26" s="57" t="s">
        <v>76</v>
      </c>
      <c r="L26" s="58">
        <v>4.25</v>
      </c>
      <c r="M26" s="51">
        <v>6.75</v>
      </c>
      <c r="N26" s="51">
        <f t="shared" si="0"/>
        <v>11</v>
      </c>
    </row>
    <row r="27" spans="1:14" ht="26.25" customHeight="1" x14ac:dyDescent="0.25">
      <c r="A27" s="14" t="s">
        <v>77</v>
      </c>
      <c r="B27" s="8" t="s">
        <v>91</v>
      </c>
      <c r="C27" s="118" t="s">
        <v>94</v>
      </c>
      <c r="D27" s="118" t="s">
        <v>94</v>
      </c>
      <c r="E27" s="16" t="s">
        <v>101</v>
      </c>
      <c r="F27" s="113"/>
      <c r="G27" s="113"/>
      <c r="H27" s="31">
        <v>60000</v>
      </c>
      <c r="I27" s="25">
        <v>18000</v>
      </c>
      <c r="J27" s="26">
        <v>30</v>
      </c>
      <c r="K27" s="27" t="s">
        <v>76</v>
      </c>
      <c r="L27" s="15">
        <v>3.75</v>
      </c>
      <c r="M27" s="14">
        <v>6</v>
      </c>
      <c r="N27" s="14">
        <f t="shared" si="0"/>
        <v>9.75</v>
      </c>
    </row>
    <row r="28" spans="1:14" ht="58.5" customHeight="1" x14ac:dyDescent="0.25">
      <c r="A28" s="51" t="s">
        <v>78</v>
      </c>
      <c r="B28" s="52" t="s">
        <v>380</v>
      </c>
      <c r="C28" s="119" t="s">
        <v>95</v>
      </c>
      <c r="D28" s="119" t="s">
        <v>95</v>
      </c>
      <c r="E28" s="53" t="s">
        <v>99</v>
      </c>
      <c r="F28" s="126"/>
      <c r="G28" s="126"/>
      <c r="H28" s="54">
        <v>205000</v>
      </c>
      <c r="I28" s="55">
        <v>40000</v>
      </c>
      <c r="J28" s="56">
        <v>19.510000000000002</v>
      </c>
      <c r="K28" s="57" t="s">
        <v>76</v>
      </c>
      <c r="L28" s="58">
        <v>5.25</v>
      </c>
      <c r="M28" s="51">
        <v>7.5</v>
      </c>
      <c r="N28" s="51">
        <f t="shared" si="0"/>
        <v>12.75</v>
      </c>
    </row>
    <row r="29" spans="1:14" ht="78" customHeight="1" x14ac:dyDescent="0.25">
      <c r="A29" s="14" t="s">
        <v>79</v>
      </c>
      <c r="B29" s="8" t="s">
        <v>92</v>
      </c>
      <c r="C29" s="120" t="s">
        <v>96</v>
      </c>
      <c r="D29" s="120" t="s">
        <v>96</v>
      </c>
      <c r="E29" s="16" t="s">
        <v>157</v>
      </c>
      <c r="F29" s="113"/>
      <c r="G29" s="113"/>
      <c r="H29" s="31">
        <v>100000</v>
      </c>
      <c r="I29" s="25">
        <v>40000</v>
      </c>
      <c r="J29" s="26">
        <v>40</v>
      </c>
      <c r="K29" s="27" t="s">
        <v>76</v>
      </c>
      <c r="L29" s="15">
        <v>2.5499999999999998</v>
      </c>
      <c r="M29" s="14">
        <v>3.75</v>
      </c>
      <c r="N29" s="14">
        <f t="shared" si="0"/>
        <v>6.3</v>
      </c>
    </row>
    <row r="30" spans="1:14" s="80" customFormat="1" ht="82.5" customHeight="1" x14ac:dyDescent="0.25">
      <c r="A30" s="84" t="s">
        <v>80</v>
      </c>
      <c r="B30" s="85" t="s">
        <v>93</v>
      </c>
      <c r="C30" s="121" t="s">
        <v>97</v>
      </c>
      <c r="D30" s="121" t="s">
        <v>97</v>
      </c>
      <c r="E30" s="86" t="s">
        <v>199</v>
      </c>
      <c r="F30" s="128" t="s">
        <v>409</v>
      </c>
      <c r="G30" s="128"/>
      <c r="H30" s="95">
        <v>162500</v>
      </c>
      <c r="I30" s="88">
        <v>40000</v>
      </c>
      <c r="J30" s="89">
        <v>24.62</v>
      </c>
      <c r="K30" s="90" t="s">
        <v>312</v>
      </c>
      <c r="L30" s="91">
        <v>4.25</v>
      </c>
      <c r="M30" s="84">
        <v>5.25</v>
      </c>
      <c r="N30" s="84">
        <v>9.5</v>
      </c>
    </row>
    <row r="31" spans="1:14" s="62" customFormat="1" ht="78.75" customHeight="1" x14ac:dyDescent="0.25">
      <c r="A31" s="51" t="s">
        <v>227</v>
      </c>
      <c r="B31" s="63" t="s">
        <v>381</v>
      </c>
      <c r="C31" s="119" t="s">
        <v>228</v>
      </c>
      <c r="D31" s="119"/>
      <c r="E31" s="60" t="s">
        <v>318</v>
      </c>
      <c r="F31" s="126"/>
      <c r="G31" s="126"/>
      <c r="H31" s="54">
        <v>220000</v>
      </c>
      <c r="I31" s="55">
        <v>40000</v>
      </c>
      <c r="J31" s="56">
        <v>18.18</v>
      </c>
      <c r="K31" s="57" t="s">
        <v>231</v>
      </c>
      <c r="L31" s="58">
        <v>4.75</v>
      </c>
      <c r="M31" s="51">
        <v>6.75</v>
      </c>
      <c r="N31" s="51">
        <f t="shared" si="0"/>
        <v>11.5</v>
      </c>
    </row>
    <row r="32" spans="1:14" s="80" customFormat="1" ht="67.5" x14ac:dyDescent="0.25">
      <c r="A32" s="84" t="s">
        <v>81</v>
      </c>
      <c r="B32" s="92" t="s">
        <v>113</v>
      </c>
      <c r="C32" s="121" t="s">
        <v>103</v>
      </c>
      <c r="D32" s="121" t="s">
        <v>103</v>
      </c>
      <c r="E32" s="86" t="s">
        <v>310</v>
      </c>
      <c r="F32" s="128" t="s">
        <v>409</v>
      </c>
      <c r="G32" s="128"/>
      <c r="H32" s="95">
        <v>60000</v>
      </c>
      <c r="I32" s="88">
        <v>40000</v>
      </c>
      <c r="J32" s="89">
        <v>66.67</v>
      </c>
      <c r="K32" s="90" t="s">
        <v>312</v>
      </c>
      <c r="L32" s="91">
        <v>1.5</v>
      </c>
      <c r="M32" s="84">
        <v>5.25</v>
      </c>
      <c r="N32" s="84">
        <v>6.75</v>
      </c>
    </row>
    <row r="33" spans="1:14" s="65" customFormat="1" ht="67.5" x14ac:dyDescent="0.25">
      <c r="A33" s="69" t="s">
        <v>82</v>
      </c>
      <c r="B33" s="70" t="s">
        <v>114</v>
      </c>
      <c r="C33" s="131" t="s">
        <v>104</v>
      </c>
      <c r="D33" s="131" t="s">
        <v>104</v>
      </c>
      <c r="E33" s="77" t="s">
        <v>123</v>
      </c>
      <c r="F33" s="125"/>
      <c r="G33" s="125"/>
      <c r="H33" s="78">
        <v>93000</v>
      </c>
      <c r="I33" s="79">
        <v>40000</v>
      </c>
      <c r="J33" s="74">
        <v>43.01</v>
      </c>
      <c r="K33" s="75" t="s">
        <v>76</v>
      </c>
      <c r="L33" s="76">
        <v>4.05</v>
      </c>
      <c r="M33" s="69">
        <v>6.75</v>
      </c>
      <c r="N33" s="69">
        <f t="shared" si="0"/>
        <v>10.8</v>
      </c>
    </row>
    <row r="34" spans="1:14" s="47" customFormat="1" ht="80.25" customHeight="1" x14ac:dyDescent="0.25">
      <c r="A34" s="35" t="s">
        <v>83</v>
      </c>
      <c r="B34" s="36" t="s">
        <v>115</v>
      </c>
      <c r="C34" s="132" t="s">
        <v>105</v>
      </c>
      <c r="D34" s="132" t="s">
        <v>105</v>
      </c>
      <c r="E34" s="37" t="s">
        <v>348</v>
      </c>
      <c r="F34" s="109" t="s">
        <v>349</v>
      </c>
      <c r="G34" s="110"/>
      <c r="H34" s="38">
        <v>200000</v>
      </c>
      <c r="I34" s="39">
        <v>40000</v>
      </c>
      <c r="J34" s="40">
        <v>20</v>
      </c>
      <c r="K34" s="41" t="s">
        <v>312</v>
      </c>
      <c r="L34" s="48" t="s">
        <v>359</v>
      </c>
      <c r="M34" s="35" t="s">
        <v>359</v>
      </c>
      <c r="N34" s="35" t="s">
        <v>359</v>
      </c>
    </row>
    <row r="35" spans="1:14" s="80" customFormat="1" ht="78.75" x14ac:dyDescent="0.25">
      <c r="A35" s="84" t="s">
        <v>84</v>
      </c>
      <c r="B35" s="92" t="s">
        <v>116</v>
      </c>
      <c r="C35" s="121" t="s">
        <v>106</v>
      </c>
      <c r="D35" s="121" t="s">
        <v>106</v>
      </c>
      <c r="E35" s="86" t="s">
        <v>200</v>
      </c>
      <c r="F35" s="128" t="s">
        <v>409</v>
      </c>
      <c r="G35" s="128"/>
      <c r="H35" s="87">
        <v>82500</v>
      </c>
      <c r="I35" s="88">
        <v>39000</v>
      </c>
      <c r="J35" s="89">
        <v>47.27</v>
      </c>
      <c r="K35" s="90" t="s">
        <v>312</v>
      </c>
      <c r="L35" s="91">
        <v>3.05</v>
      </c>
      <c r="M35" s="84">
        <v>6</v>
      </c>
      <c r="N35" s="84">
        <v>9.0500000000000007</v>
      </c>
    </row>
    <row r="36" spans="1:14" s="80" customFormat="1" ht="78.75" x14ac:dyDescent="0.25">
      <c r="A36" s="84" t="s">
        <v>85</v>
      </c>
      <c r="B36" s="92" t="s">
        <v>117</v>
      </c>
      <c r="C36" s="121" t="s">
        <v>107</v>
      </c>
      <c r="D36" s="121" t="s">
        <v>107</v>
      </c>
      <c r="E36" s="86" t="s">
        <v>223</v>
      </c>
      <c r="F36" s="128" t="s">
        <v>409</v>
      </c>
      <c r="G36" s="128"/>
      <c r="H36" s="95">
        <v>45000</v>
      </c>
      <c r="I36" s="88">
        <v>13500</v>
      </c>
      <c r="J36" s="89">
        <v>30</v>
      </c>
      <c r="K36" s="90" t="s">
        <v>312</v>
      </c>
      <c r="L36" s="91">
        <v>4.25</v>
      </c>
      <c r="M36" s="84">
        <v>5.25</v>
      </c>
      <c r="N36" s="84">
        <v>10.75</v>
      </c>
    </row>
    <row r="37" spans="1:14" ht="78.75" x14ac:dyDescent="0.25">
      <c r="A37" s="14" t="s">
        <v>86</v>
      </c>
      <c r="B37" s="11" t="s">
        <v>118</v>
      </c>
      <c r="C37" s="120" t="s">
        <v>108</v>
      </c>
      <c r="D37" s="120" t="s">
        <v>108</v>
      </c>
      <c r="E37" s="16" t="s">
        <v>151</v>
      </c>
      <c r="F37" s="113"/>
      <c r="G37" s="113"/>
      <c r="H37" s="31">
        <v>20000</v>
      </c>
      <c r="I37" s="25">
        <v>10000</v>
      </c>
      <c r="J37" s="26">
        <v>50</v>
      </c>
      <c r="K37" s="27" t="s">
        <v>76</v>
      </c>
      <c r="L37" s="15">
        <v>2.5499999999999998</v>
      </c>
      <c r="M37" s="14">
        <v>5.25</v>
      </c>
      <c r="N37" s="14">
        <f t="shared" si="0"/>
        <v>7.8</v>
      </c>
    </row>
    <row r="38" spans="1:14" ht="75" customHeight="1" x14ac:dyDescent="0.25">
      <c r="A38" s="14" t="s">
        <v>87</v>
      </c>
      <c r="B38" s="11" t="s">
        <v>119</v>
      </c>
      <c r="C38" s="120" t="s">
        <v>109</v>
      </c>
      <c r="D38" s="120" t="s">
        <v>109</v>
      </c>
      <c r="E38" s="12" t="s">
        <v>154</v>
      </c>
      <c r="F38" s="124"/>
      <c r="G38" s="124"/>
      <c r="H38" s="31">
        <v>29000</v>
      </c>
      <c r="I38" s="25">
        <v>14000</v>
      </c>
      <c r="J38" s="26">
        <v>48.28</v>
      </c>
      <c r="K38" s="27" t="s">
        <v>76</v>
      </c>
      <c r="L38" s="15">
        <v>2.5499999999999998</v>
      </c>
      <c r="M38" s="14">
        <v>6.75</v>
      </c>
      <c r="N38" s="14">
        <f t="shared" si="0"/>
        <v>9.3000000000000007</v>
      </c>
    </row>
    <row r="39" spans="1:14" ht="80.25" customHeight="1" x14ac:dyDescent="0.25">
      <c r="A39" s="14" t="s">
        <v>88</v>
      </c>
      <c r="B39" s="11" t="s">
        <v>120</v>
      </c>
      <c r="C39" s="120" t="s">
        <v>110</v>
      </c>
      <c r="D39" s="120" t="s">
        <v>110</v>
      </c>
      <c r="E39" s="12" t="s">
        <v>153</v>
      </c>
      <c r="F39" s="124"/>
      <c r="G39" s="124"/>
      <c r="H39" s="31">
        <v>35000</v>
      </c>
      <c r="I39" s="25">
        <v>15000</v>
      </c>
      <c r="J39" s="26">
        <v>42.86</v>
      </c>
      <c r="K39" s="27" t="s">
        <v>76</v>
      </c>
      <c r="L39" s="15">
        <v>2.5499999999999998</v>
      </c>
      <c r="M39" s="14">
        <v>6</v>
      </c>
      <c r="N39" s="14">
        <f t="shared" si="0"/>
        <v>8.5500000000000007</v>
      </c>
    </row>
    <row r="40" spans="1:14" ht="72.75" customHeight="1" x14ac:dyDescent="0.25">
      <c r="A40" s="14" t="s">
        <v>89</v>
      </c>
      <c r="B40" s="11" t="s">
        <v>121</v>
      </c>
      <c r="C40" s="120" t="s">
        <v>111</v>
      </c>
      <c r="D40" s="120" t="s">
        <v>111</v>
      </c>
      <c r="E40" s="12" t="s">
        <v>224</v>
      </c>
      <c r="F40" s="124"/>
      <c r="G40" s="124"/>
      <c r="H40" s="31">
        <v>150000</v>
      </c>
      <c r="I40" s="25">
        <v>30000</v>
      </c>
      <c r="J40" s="26">
        <v>20</v>
      </c>
      <c r="K40" s="27" t="s">
        <v>231</v>
      </c>
      <c r="L40" s="15">
        <v>4.75</v>
      </c>
      <c r="M40" s="14">
        <v>3.75</v>
      </c>
      <c r="N40" s="14">
        <f t="shared" si="0"/>
        <v>8.5</v>
      </c>
    </row>
    <row r="41" spans="1:14" s="80" customFormat="1" ht="22.5" x14ac:dyDescent="0.25">
      <c r="A41" s="84" t="s">
        <v>90</v>
      </c>
      <c r="B41" s="92" t="s">
        <v>122</v>
      </c>
      <c r="C41" s="121" t="s">
        <v>112</v>
      </c>
      <c r="D41" s="121" t="s">
        <v>112</v>
      </c>
      <c r="E41" s="86" t="s">
        <v>226</v>
      </c>
      <c r="F41" s="128" t="s">
        <v>409</v>
      </c>
      <c r="G41" s="128"/>
      <c r="H41" s="95">
        <v>90000</v>
      </c>
      <c r="I41" s="88">
        <v>40000</v>
      </c>
      <c r="J41" s="89">
        <v>44.44</v>
      </c>
      <c r="K41" s="90" t="s">
        <v>312</v>
      </c>
      <c r="L41" s="91">
        <v>3.55</v>
      </c>
      <c r="M41" s="84">
        <v>5.25</v>
      </c>
      <c r="N41" s="84">
        <v>8.9499999999999993</v>
      </c>
    </row>
    <row r="42" spans="1:14" ht="80.25" customHeight="1" x14ac:dyDescent="0.25">
      <c r="A42" s="14" t="s">
        <v>134</v>
      </c>
      <c r="B42" s="11" t="s">
        <v>124</v>
      </c>
      <c r="C42" s="153" t="s">
        <v>128</v>
      </c>
      <c r="D42" s="153" t="s">
        <v>128</v>
      </c>
      <c r="E42" s="12" t="s">
        <v>152</v>
      </c>
      <c r="F42" s="124"/>
      <c r="G42" s="124"/>
      <c r="H42" s="30">
        <v>46000</v>
      </c>
      <c r="I42" s="25">
        <v>31800</v>
      </c>
      <c r="J42" s="26">
        <v>69.13</v>
      </c>
      <c r="K42" s="27" t="s">
        <v>76</v>
      </c>
      <c r="L42" s="15">
        <v>2</v>
      </c>
      <c r="M42" s="14">
        <v>5.25</v>
      </c>
      <c r="N42" s="14">
        <f t="shared" ref="N42:N72" si="1">SUM(L42:M42)</f>
        <v>7.25</v>
      </c>
    </row>
    <row r="43" spans="1:14" s="80" customFormat="1" ht="81.75" customHeight="1" x14ac:dyDescent="0.25">
      <c r="A43" s="84" t="s">
        <v>135</v>
      </c>
      <c r="B43" s="92" t="s">
        <v>181</v>
      </c>
      <c r="C43" s="122" t="s">
        <v>129</v>
      </c>
      <c r="D43" s="122" t="s">
        <v>129</v>
      </c>
      <c r="E43" s="93" t="s">
        <v>180</v>
      </c>
      <c r="F43" s="128" t="s">
        <v>409</v>
      </c>
      <c r="G43" s="128"/>
      <c r="H43" s="87">
        <v>170000</v>
      </c>
      <c r="I43" s="88">
        <v>40000</v>
      </c>
      <c r="J43" s="89">
        <v>23.53</v>
      </c>
      <c r="K43" s="90" t="s">
        <v>312</v>
      </c>
      <c r="L43" s="91">
        <v>2.75</v>
      </c>
      <c r="M43" s="84">
        <v>7</v>
      </c>
      <c r="N43" s="84">
        <v>9.75</v>
      </c>
    </row>
    <row r="44" spans="1:14" s="62" customFormat="1" ht="81" customHeight="1" x14ac:dyDescent="0.25">
      <c r="A44" s="51" t="s">
        <v>136</v>
      </c>
      <c r="B44" s="59" t="s">
        <v>382</v>
      </c>
      <c r="C44" s="104" t="s">
        <v>130</v>
      </c>
      <c r="D44" s="104" t="s">
        <v>130</v>
      </c>
      <c r="E44" s="60" t="s">
        <v>156</v>
      </c>
      <c r="F44" s="126"/>
      <c r="G44" s="126"/>
      <c r="H44" s="61">
        <v>42500</v>
      </c>
      <c r="I44" s="55">
        <v>11900</v>
      </c>
      <c r="J44" s="56">
        <v>28</v>
      </c>
      <c r="K44" s="57" t="s">
        <v>76</v>
      </c>
      <c r="L44" s="58">
        <v>6</v>
      </c>
      <c r="M44" s="51">
        <v>7.5</v>
      </c>
      <c r="N44" s="51">
        <f t="shared" si="1"/>
        <v>13.5</v>
      </c>
    </row>
    <row r="45" spans="1:14" ht="68.25" customHeight="1" x14ac:dyDescent="0.25">
      <c r="A45" s="14" t="s">
        <v>137</v>
      </c>
      <c r="B45" s="11" t="s">
        <v>125</v>
      </c>
      <c r="C45" s="105" t="s">
        <v>131</v>
      </c>
      <c r="D45" s="105" t="s">
        <v>131</v>
      </c>
      <c r="E45" s="19" t="s">
        <v>308</v>
      </c>
      <c r="F45" s="113"/>
      <c r="G45" s="113"/>
      <c r="H45" s="30">
        <v>1005000</v>
      </c>
      <c r="I45" s="25">
        <v>40000</v>
      </c>
      <c r="J45" s="26">
        <v>3.98</v>
      </c>
      <c r="K45" s="27" t="s">
        <v>231</v>
      </c>
      <c r="L45" s="15">
        <v>4.75</v>
      </c>
      <c r="M45" s="14">
        <v>4.5</v>
      </c>
      <c r="N45" s="14">
        <f t="shared" si="1"/>
        <v>9.25</v>
      </c>
    </row>
    <row r="46" spans="1:14" s="80" customFormat="1" ht="27.75" customHeight="1" x14ac:dyDescent="0.25">
      <c r="A46" s="84" t="s">
        <v>138</v>
      </c>
      <c r="B46" s="92" t="s">
        <v>126</v>
      </c>
      <c r="C46" s="122" t="s">
        <v>132</v>
      </c>
      <c r="D46" s="122" t="s">
        <v>132</v>
      </c>
      <c r="E46" s="93" t="s">
        <v>197</v>
      </c>
      <c r="F46" s="128" t="s">
        <v>409</v>
      </c>
      <c r="G46" s="128"/>
      <c r="H46" s="87">
        <v>156000</v>
      </c>
      <c r="I46" s="88">
        <v>40000</v>
      </c>
      <c r="J46" s="89">
        <v>25.64</v>
      </c>
      <c r="K46" s="90" t="s">
        <v>312</v>
      </c>
      <c r="L46" s="91">
        <v>4.25</v>
      </c>
      <c r="M46" s="84">
        <v>4.5</v>
      </c>
      <c r="N46" s="84">
        <v>8.75</v>
      </c>
    </row>
    <row r="47" spans="1:14" ht="72.75" customHeight="1" x14ac:dyDescent="0.25">
      <c r="A47" s="14" t="s">
        <v>139</v>
      </c>
      <c r="B47" s="11" t="s">
        <v>127</v>
      </c>
      <c r="C47" s="105" t="s">
        <v>133</v>
      </c>
      <c r="D47" s="105" t="s">
        <v>133</v>
      </c>
      <c r="E47" s="12" t="s">
        <v>155</v>
      </c>
      <c r="F47" s="113"/>
      <c r="G47" s="113"/>
      <c r="H47" s="30">
        <v>27680</v>
      </c>
      <c r="I47" s="25">
        <v>19180</v>
      </c>
      <c r="J47" s="26">
        <v>69.290000000000006</v>
      </c>
      <c r="K47" s="27" t="s">
        <v>76</v>
      </c>
      <c r="L47" s="15">
        <v>2.5</v>
      </c>
      <c r="M47" s="14">
        <v>6.75</v>
      </c>
      <c r="N47" s="14">
        <f t="shared" si="1"/>
        <v>9.25</v>
      </c>
    </row>
    <row r="48" spans="1:14" s="65" customFormat="1" ht="46.5" customHeight="1" x14ac:dyDescent="0.25">
      <c r="A48" s="69" t="s">
        <v>140</v>
      </c>
      <c r="B48" s="70" t="s">
        <v>158</v>
      </c>
      <c r="C48" s="123" t="s">
        <v>169</v>
      </c>
      <c r="D48" s="123"/>
      <c r="E48" s="71" t="s">
        <v>225</v>
      </c>
      <c r="F48" s="125"/>
      <c r="G48" s="125"/>
      <c r="H48" s="72">
        <v>77500</v>
      </c>
      <c r="I48" s="73">
        <v>37000</v>
      </c>
      <c r="J48" s="74">
        <v>47.74</v>
      </c>
      <c r="K48" s="75" t="s">
        <v>76</v>
      </c>
      <c r="L48" s="76">
        <v>3.05</v>
      </c>
      <c r="M48" s="69">
        <v>7.5</v>
      </c>
      <c r="N48" s="69">
        <f t="shared" si="1"/>
        <v>10.55</v>
      </c>
    </row>
    <row r="49" spans="1:14" ht="69" customHeight="1" x14ac:dyDescent="0.25">
      <c r="A49" s="14" t="s">
        <v>141</v>
      </c>
      <c r="B49" s="11" t="s">
        <v>159</v>
      </c>
      <c r="C49" s="105" t="s">
        <v>163</v>
      </c>
      <c r="D49" s="105" t="s">
        <v>163</v>
      </c>
      <c r="E49" s="12" t="s">
        <v>201</v>
      </c>
      <c r="F49" s="113"/>
      <c r="G49" s="113"/>
      <c r="H49" s="30">
        <v>17160</v>
      </c>
      <c r="I49" s="24">
        <v>10000</v>
      </c>
      <c r="J49" s="26">
        <v>58.28</v>
      </c>
      <c r="K49" s="27" t="s">
        <v>76</v>
      </c>
      <c r="L49" s="15">
        <v>1.5</v>
      </c>
      <c r="M49" s="14">
        <v>6.75</v>
      </c>
      <c r="N49" s="14">
        <f t="shared" si="1"/>
        <v>8.25</v>
      </c>
    </row>
    <row r="50" spans="1:14" ht="78.75" customHeight="1" x14ac:dyDescent="0.25">
      <c r="A50" s="14" t="s">
        <v>142</v>
      </c>
      <c r="B50" s="11" t="s">
        <v>160</v>
      </c>
      <c r="C50" s="105" t="s">
        <v>164</v>
      </c>
      <c r="D50" s="105" t="s">
        <v>164</v>
      </c>
      <c r="E50" s="12" t="s">
        <v>203</v>
      </c>
      <c r="F50" s="113"/>
      <c r="G50" s="113"/>
      <c r="H50" s="30">
        <v>81000</v>
      </c>
      <c r="I50" s="24">
        <v>40000</v>
      </c>
      <c r="J50" s="26">
        <v>49.38</v>
      </c>
      <c r="K50" s="27" t="s">
        <v>76</v>
      </c>
      <c r="L50" s="15">
        <v>3.05</v>
      </c>
      <c r="M50" s="14">
        <v>6</v>
      </c>
      <c r="N50" s="14">
        <f t="shared" si="1"/>
        <v>9.0500000000000007</v>
      </c>
    </row>
    <row r="51" spans="1:14" ht="75.75" customHeight="1" x14ac:dyDescent="0.25">
      <c r="A51" s="14" t="s">
        <v>143</v>
      </c>
      <c r="B51" s="11" t="s">
        <v>161</v>
      </c>
      <c r="C51" s="105" t="s">
        <v>165</v>
      </c>
      <c r="D51" s="105" t="s">
        <v>165</v>
      </c>
      <c r="E51" s="12" t="s">
        <v>252</v>
      </c>
      <c r="F51" s="113"/>
      <c r="G51" s="113"/>
      <c r="H51" s="30">
        <v>70000</v>
      </c>
      <c r="I51" s="24">
        <v>40000</v>
      </c>
      <c r="J51" s="26">
        <v>57.14</v>
      </c>
      <c r="K51" s="27" t="s">
        <v>231</v>
      </c>
      <c r="L51" s="15">
        <v>2</v>
      </c>
      <c r="M51" s="14">
        <v>7.5</v>
      </c>
      <c r="N51" s="14">
        <f t="shared" si="1"/>
        <v>9.5</v>
      </c>
    </row>
    <row r="52" spans="1:14" s="62" customFormat="1" ht="83.25" customHeight="1" x14ac:dyDescent="0.25">
      <c r="A52" s="51" t="s">
        <v>144</v>
      </c>
      <c r="B52" s="59" t="s">
        <v>383</v>
      </c>
      <c r="C52" s="104" t="s">
        <v>166</v>
      </c>
      <c r="D52" s="104" t="s">
        <v>166</v>
      </c>
      <c r="E52" s="60" t="s">
        <v>202</v>
      </c>
      <c r="F52" s="126"/>
      <c r="G52" s="126"/>
      <c r="H52" s="61">
        <v>145000</v>
      </c>
      <c r="I52" s="64">
        <v>40000</v>
      </c>
      <c r="J52" s="56">
        <v>27.59</v>
      </c>
      <c r="K52" s="57" t="s">
        <v>231</v>
      </c>
      <c r="L52" s="58">
        <v>4.25</v>
      </c>
      <c r="M52" s="51">
        <v>7.5</v>
      </c>
      <c r="N52" s="51">
        <f t="shared" si="1"/>
        <v>11.75</v>
      </c>
    </row>
    <row r="53" spans="1:14" ht="76.5" customHeight="1" x14ac:dyDescent="0.25">
      <c r="A53" s="14" t="s">
        <v>145</v>
      </c>
      <c r="B53" s="11" t="s">
        <v>162</v>
      </c>
      <c r="C53" s="105" t="s">
        <v>167</v>
      </c>
      <c r="D53" s="105" t="s">
        <v>167</v>
      </c>
      <c r="E53" s="19" t="s">
        <v>306</v>
      </c>
      <c r="F53" s="113"/>
      <c r="G53" s="113"/>
      <c r="H53" s="30">
        <v>160000</v>
      </c>
      <c r="I53" s="24">
        <v>40000</v>
      </c>
      <c r="J53" s="26">
        <v>25</v>
      </c>
      <c r="K53" s="27" t="s">
        <v>231</v>
      </c>
      <c r="L53" s="15">
        <v>3.75</v>
      </c>
      <c r="M53" s="14">
        <v>6</v>
      </c>
      <c r="N53" s="14">
        <f t="shared" si="1"/>
        <v>9.75</v>
      </c>
    </row>
    <row r="54" spans="1:14" s="62" customFormat="1" ht="80.25" customHeight="1" x14ac:dyDescent="0.25">
      <c r="A54" s="51" t="s">
        <v>146</v>
      </c>
      <c r="B54" s="59" t="s">
        <v>384</v>
      </c>
      <c r="C54" s="104" t="s">
        <v>168</v>
      </c>
      <c r="D54" s="104" t="s">
        <v>168</v>
      </c>
      <c r="E54" s="60" t="s">
        <v>222</v>
      </c>
      <c r="F54" s="127"/>
      <c r="G54" s="127"/>
      <c r="H54" s="61">
        <v>678000</v>
      </c>
      <c r="I54" s="64">
        <v>40000</v>
      </c>
      <c r="J54" s="56">
        <v>5.9</v>
      </c>
      <c r="K54" s="57" t="s">
        <v>76</v>
      </c>
      <c r="L54" s="58">
        <v>4.25</v>
      </c>
      <c r="M54" s="51">
        <v>7.5</v>
      </c>
      <c r="N54" s="51">
        <f t="shared" si="1"/>
        <v>11.75</v>
      </c>
    </row>
    <row r="55" spans="1:14" s="62" customFormat="1" ht="27" customHeight="1" x14ac:dyDescent="0.25">
      <c r="A55" s="51" t="s">
        <v>147</v>
      </c>
      <c r="B55" s="59" t="s">
        <v>385</v>
      </c>
      <c r="C55" s="104" t="s">
        <v>187</v>
      </c>
      <c r="D55" s="104" t="s">
        <v>187</v>
      </c>
      <c r="E55" s="60" t="s">
        <v>232</v>
      </c>
      <c r="F55" s="126"/>
      <c r="G55" s="126"/>
      <c r="H55" s="61">
        <v>87000</v>
      </c>
      <c r="I55" s="64">
        <v>26000</v>
      </c>
      <c r="J55" s="56">
        <v>29.89</v>
      </c>
      <c r="K55" s="57" t="s">
        <v>231</v>
      </c>
      <c r="L55" s="58">
        <v>3.75</v>
      </c>
      <c r="M55" s="51">
        <v>7.5</v>
      </c>
      <c r="N55" s="51">
        <f t="shared" si="1"/>
        <v>11.25</v>
      </c>
    </row>
    <row r="56" spans="1:14" s="80" customFormat="1" ht="81" customHeight="1" x14ac:dyDescent="0.25">
      <c r="A56" s="84" t="s">
        <v>148</v>
      </c>
      <c r="B56" s="92" t="s">
        <v>182</v>
      </c>
      <c r="C56" s="122" t="s">
        <v>188</v>
      </c>
      <c r="D56" s="122" t="s">
        <v>188</v>
      </c>
      <c r="E56" s="93" t="s">
        <v>198</v>
      </c>
      <c r="F56" s="128" t="s">
        <v>409</v>
      </c>
      <c r="G56" s="128"/>
      <c r="H56" s="87">
        <v>58000</v>
      </c>
      <c r="I56" s="94">
        <v>40000</v>
      </c>
      <c r="J56" s="89">
        <v>68.97</v>
      </c>
      <c r="K56" s="90" t="s">
        <v>360</v>
      </c>
      <c r="L56" s="91">
        <v>3</v>
      </c>
      <c r="M56" s="84">
        <v>5.25</v>
      </c>
      <c r="N56" s="84">
        <v>8.25</v>
      </c>
    </row>
    <row r="57" spans="1:14" s="65" customFormat="1" ht="59.25" customHeight="1" x14ac:dyDescent="0.25">
      <c r="A57" s="69" t="s">
        <v>149</v>
      </c>
      <c r="B57" s="70" t="s">
        <v>183</v>
      </c>
      <c r="C57" s="123" t="s">
        <v>189</v>
      </c>
      <c r="D57" s="123" t="s">
        <v>189</v>
      </c>
      <c r="E57" s="71" t="s">
        <v>235</v>
      </c>
      <c r="F57" s="125"/>
      <c r="G57" s="125"/>
      <c r="H57" s="72">
        <v>30000</v>
      </c>
      <c r="I57" s="73">
        <v>15000</v>
      </c>
      <c r="J57" s="74">
        <v>50</v>
      </c>
      <c r="K57" s="75"/>
      <c r="L57" s="76">
        <v>3.05</v>
      </c>
      <c r="M57" s="69">
        <v>7.5</v>
      </c>
      <c r="N57" s="69">
        <f t="shared" si="1"/>
        <v>10.55</v>
      </c>
    </row>
    <row r="58" spans="1:14" s="62" customFormat="1" ht="78.75" customHeight="1" x14ac:dyDescent="0.25">
      <c r="A58" s="51" t="s">
        <v>150</v>
      </c>
      <c r="B58" s="59" t="s">
        <v>386</v>
      </c>
      <c r="C58" s="104" t="s">
        <v>190</v>
      </c>
      <c r="D58" s="104" t="s">
        <v>190</v>
      </c>
      <c r="E58" s="60" t="s">
        <v>234</v>
      </c>
      <c r="F58" s="126"/>
      <c r="G58" s="126"/>
      <c r="H58" s="61">
        <v>40000</v>
      </c>
      <c r="I58" s="64">
        <v>10000</v>
      </c>
      <c r="J58" s="56">
        <v>25</v>
      </c>
      <c r="K58" s="57" t="s">
        <v>231</v>
      </c>
      <c r="L58" s="58">
        <v>3.75</v>
      </c>
      <c r="M58" s="51">
        <v>7.5</v>
      </c>
      <c r="N58" s="51">
        <f t="shared" si="1"/>
        <v>11.25</v>
      </c>
    </row>
    <row r="59" spans="1:14" s="65" customFormat="1" ht="32.25" customHeight="1" x14ac:dyDescent="0.25">
      <c r="A59" s="69" t="s">
        <v>171</v>
      </c>
      <c r="B59" s="70" t="s">
        <v>184</v>
      </c>
      <c r="C59" s="123" t="s">
        <v>191</v>
      </c>
      <c r="D59" s="123" t="s">
        <v>191</v>
      </c>
      <c r="E59" s="71" t="s">
        <v>250</v>
      </c>
      <c r="F59" s="125"/>
      <c r="G59" s="125"/>
      <c r="H59" s="72">
        <v>22000</v>
      </c>
      <c r="I59" s="73">
        <v>10500</v>
      </c>
      <c r="J59" s="74">
        <v>47.73</v>
      </c>
      <c r="K59" s="75" t="s">
        <v>231</v>
      </c>
      <c r="L59" s="76">
        <v>3.05</v>
      </c>
      <c r="M59" s="69">
        <v>7.5</v>
      </c>
      <c r="N59" s="69">
        <f t="shared" si="1"/>
        <v>10.55</v>
      </c>
    </row>
    <row r="60" spans="1:14" ht="81.75" customHeight="1" x14ac:dyDescent="0.25">
      <c r="A60" s="14" t="s">
        <v>172</v>
      </c>
      <c r="B60" s="11" t="s">
        <v>185</v>
      </c>
      <c r="C60" s="154" t="s">
        <v>192</v>
      </c>
      <c r="D60" s="154" t="s">
        <v>192</v>
      </c>
      <c r="E60" s="46" t="s">
        <v>196</v>
      </c>
      <c r="F60" s="113"/>
      <c r="G60" s="113"/>
      <c r="H60" s="30">
        <v>145000</v>
      </c>
      <c r="I60" s="24">
        <v>40000</v>
      </c>
      <c r="J60" s="26">
        <v>27.59</v>
      </c>
      <c r="K60" s="27" t="s">
        <v>76</v>
      </c>
      <c r="L60" s="15">
        <v>3.75</v>
      </c>
      <c r="M60" s="14">
        <v>6</v>
      </c>
      <c r="N60" s="14">
        <f t="shared" si="1"/>
        <v>9.75</v>
      </c>
    </row>
    <row r="61" spans="1:14" s="62" customFormat="1" ht="78.75" x14ac:dyDescent="0.25">
      <c r="A61" s="51" t="s">
        <v>173</v>
      </c>
      <c r="B61" s="59" t="s">
        <v>388</v>
      </c>
      <c r="C61" s="155" t="s">
        <v>193</v>
      </c>
      <c r="D61" s="155" t="s">
        <v>193</v>
      </c>
      <c r="E61" s="67" t="s">
        <v>321</v>
      </c>
      <c r="F61" s="126"/>
      <c r="G61" s="126"/>
      <c r="H61" s="61">
        <v>87000</v>
      </c>
      <c r="I61" s="64">
        <v>25000</v>
      </c>
      <c r="J61" s="56">
        <v>28.74</v>
      </c>
      <c r="K61" s="57" t="s">
        <v>231</v>
      </c>
      <c r="L61" s="58">
        <v>4.75</v>
      </c>
      <c r="M61" s="51">
        <v>7.5</v>
      </c>
      <c r="N61" s="51">
        <f t="shared" si="1"/>
        <v>12.25</v>
      </c>
    </row>
    <row r="62" spans="1:14" s="62" customFormat="1" ht="79.5" customHeight="1" x14ac:dyDescent="0.25">
      <c r="A62" s="51" t="s">
        <v>174</v>
      </c>
      <c r="B62" s="59" t="s">
        <v>389</v>
      </c>
      <c r="C62" s="155" t="s">
        <v>194</v>
      </c>
      <c r="D62" s="155" t="s">
        <v>194</v>
      </c>
      <c r="E62" s="68" t="s">
        <v>233</v>
      </c>
      <c r="F62" s="126"/>
      <c r="G62" s="126"/>
      <c r="H62" s="61">
        <v>120000</v>
      </c>
      <c r="I62" s="64">
        <v>25000</v>
      </c>
      <c r="J62" s="56">
        <v>20.83</v>
      </c>
      <c r="K62" s="57" t="s">
        <v>231</v>
      </c>
      <c r="L62" s="58">
        <v>4.75</v>
      </c>
      <c r="M62" s="51">
        <v>7.5</v>
      </c>
      <c r="N62" s="51">
        <f t="shared" si="1"/>
        <v>12.25</v>
      </c>
    </row>
    <row r="63" spans="1:14" s="80" customFormat="1" ht="32.25" customHeight="1" x14ac:dyDescent="0.25">
      <c r="A63" s="84" t="s">
        <v>175</v>
      </c>
      <c r="B63" s="92" t="s">
        <v>186</v>
      </c>
      <c r="C63" s="122" t="s">
        <v>195</v>
      </c>
      <c r="D63" s="122" t="s">
        <v>195</v>
      </c>
      <c r="E63" s="93" t="s">
        <v>251</v>
      </c>
      <c r="F63" s="128" t="s">
        <v>410</v>
      </c>
      <c r="G63" s="128"/>
      <c r="H63" s="87">
        <v>115000</v>
      </c>
      <c r="I63" s="94">
        <v>34000</v>
      </c>
      <c r="J63" s="89">
        <v>29.57</v>
      </c>
      <c r="K63" s="90" t="s">
        <v>312</v>
      </c>
      <c r="L63" s="91">
        <v>4.75</v>
      </c>
      <c r="M63" s="84">
        <v>6</v>
      </c>
      <c r="N63" s="84">
        <v>10.75</v>
      </c>
    </row>
    <row r="64" spans="1:14" ht="40.5" customHeight="1" x14ac:dyDescent="0.25">
      <c r="A64" s="14" t="s">
        <v>176</v>
      </c>
      <c r="B64" s="11" t="s">
        <v>248</v>
      </c>
      <c r="C64" s="105" t="s">
        <v>211</v>
      </c>
      <c r="D64" s="105" t="s">
        <v>211</v>
      </c>
      <c r="E64" s="12" t="s">
        <v>249</v>
      </c>
      <c r="F64" s="113"/>
      <c r="G64" s="113"/>
      <c r="H64" s="31">
        <v>126000</v>
      </c>
      <c r="I64" s="25">
        <v>35000</v>
      </c>
      <c r="J64" s="26">
        <v>27.78</v>
      </c>
      <c r="K64" s="27" t="s">
        <v>231</v>
      </c>
      <c r="L64" s="15">
        <v>3.75</v>
      </c>
      <c r="M64" s="14">
        <v>6</v>
      </c>
      <c r="N64" s="14">
        <f t="shared" si="1"/>
        <v>9.75</v>
      </c>
    </row>
    <row r="65" spans="1:14" s="62" customFormat="1" ht="77.25" customHeight="1" x14ac:dyDescent="0.25">
      <c r="A65" s="51" t="s">
        <v>177</v>
      </c>
      <c r="B65" s="59" t="s">
        <v>390</v>
      </c>
      <c r="C65" s="104" t="s">
        <v>212</v>
      </c>
      <c r="D65" s="104" t="s">
        <v>212</v>
      </c>
      <c r="E65" s="60" t="s">
        <v>303</v>
      </c>
      <c r="F65" s="126"/>
      <c r="G65" s="126"/>
      <c r="H65" s="54">
        <v>134000</v>
      </c>
      <c r="I65" s="55">
        <v>40000</v>
      </c>
      <c r="J65" s="56">
        <v>29.85</v>
      </c>
      <c r="K65" s="57" t="s">
        <v>231</v>
      </c>
      <c r="L65" s="58">
        <v>4.75</v>
      </c>
      <c r="M65" s="51">
        <v>6.75</v>
      </c>
      <c r="N65" s="51">
        <f t="shared" si="1"/>
        <v>11.5</v>
      </c>
    </row>
    <row r="66" spans="1:14" s="47" customFormat="1" ht="49.5" customHeight="1" x14ac:dyDescent="0.25">
      <c r="A66" s="35" t="s">
        <v>178</v>
      </c>
      <c r="B66" s="36" t="s">
        <v>208</v>
      </c>
      <c r="C66" s="106" t="s">
        <v>213</v>
      </c>
      <c r="D66" s="106" t="s">
        <v>213</v>
      </c>
      <c r="E66" s="37" t="s">
        <v>334</v>
      </c>
      <c r="F66" s="109" t="s">
        <v>332</v>
      </c>
      <c r="G66" s="110"/>
      <c r="H66" s="38">
        <v>90000</v>
      </c>
      <c r="I66" s="39">
        <v>20000</v>
      </c>
      <c r="J66" s="40">
        <v>22.22</v>
      </c>
      <c r="K66" s="41" t="s">
        <v>312</v>
      </c>
      <c r="L66" s="48" t="s">
        <v>359</v>
      </c>
      <c r="M66" s="35" t="s">
        <v>359</v>
      </c>
      <c r="N66" s="35" t="s">
        <v>359</v>
      </c>
    </row>
    <row r="67" spans="1:14" s="47" customFormat="1" ht="78.75" x14ac:dyDescent="0.25">
      <c r="A67" s="35" t="s">
        <v>170</v>
      </c>
      <c r="B67" s="36" t="s">
        <v>209</v>
      </c>
      <c r="C67" s="106" t="s">
        <v>214</v>
      </c>
      <c r="D67" s="106" t="s">
        <v>214</v>
      </c>
      <c r="E67" s="37" t="s">
        <v>333</v>
      </c>
      <c r="F67" s="109" t="s">
        <v>332</v>
      </c>
      <c r="G67" s="110"/>
      <c r="H67" s="38">
        <v>80000</v>
      </c>
      <c r="I67" s="39">
        <v>40000</v>
      </c>
      <c r="J67" s="40">
        <v>50</v>
      </c>
      <c r="K67" s="41" t="s">
        <v>312</v>
      </c>
      <c r="L67" s="48" t="s">
        <v>359</v>
      </c>
      <c r="M67" s="35" t="s">
        <v>359</v>
      </c>
      <c r="N67" s="35" t="s">
        <v>359</v>
      </c>
    </row>
    <row r="68" spans="1:14" ht="78" customHeight="1" x14ac:dyDescent="0.25">
      <c r="A68" s="14" t="s">
        <v>179</v>
      </c>
      <c r="B68" s="18" t="s">
        <v>210</v>
      </c>
      <c r="C68" s="105" t="s">
        <v>215</v>
      </c>
      <c r="D68" s="105" t="s">
        <v>215</v>
      </c>
      <c r="E68" s="12" t="s">
        <v>253</v>
      </c>
      <c r="F68" s="113"/>
      <c r="G68" s="113"/>
      <c r="H68" s="31">
        <v>65500</v>
      </c>
      <c r="I68" s="25">
        <v>40000</v>
      </c>
      <c r="J68" s="26">
        <v>61.07</v>
      </c>
      <c r="K68" s="27" t="s">
        <v>231</v>
      </c>
      <c r="L68" s="15">
        <v>2.5</v>
      </c>
      <c r="M68" s="14">
        <v>7.5</v>
      </c>
      <c r="N68" s="14">
        <f t="shared" si="1"/>
        <v>10</v>
      </c>
    </row>
    <row r="69" spans="1:14" s="62" customFormat="1" ht="64.5" customHeight="1" x14ac:dyDescent="0.25">
      <c r="A69" s="51" t="s">
        <v>204</v>
      </c>
      <c r="B69" s="59" t="s">
        <v>391</v>
      </c>
      <c r="C69" s="104" t="s">
        <v>229</v>
      </c>
      <c r="D69" s="104" t="s">
        <v>229</v>
      </c>
      <c r="E69" s="60" t="s">
        <v>307</v>
      </c>
      <c r="F69" s="126"/>
      <c r="G69" s="126"/>
      <c r="H69" s="54">
        <v>61000</v>
      </c>
      <c r="I69" s="55">
        <v>30000</v>
      </c>
      <c r="J69" s="56">
        <v>49.18</v>
      </c>
      <c r="K69" s="57" t="s">
        <v>231</v>
      </c>
      <c r="L69" s="58">
        <v>4.05</v>
      </c>
      <c r="M69" s="51">
        <v>7.5</v>
      </c>
      <c r="N69" s="51">
        <f t="shared" si="1"/>
        <v>11.55</v>
      </c>
    </row>
    <row r="70" spans="1:14" s="62" customFormat="1" ht="78.75" x14ac:dyDescent="0.25">
      <c r="A70" s="51" t="s">
        <v>205</v>
      </c>
      <c r="B70" s="59" t="s">
        <v>392</v>
      </c>
      <c r="C70" s="104" t="s">
        <v>230</v>
      </c>
      <c r="D70" s="104" t="s">
        <v>230</v>
      </c>
      <c r="E70" s="53" t="s">
        <v>320</v>
      </c>
      <c r="F70" s="126"/>
      <c r="G70" s="126"/>
      <c r="H70" s="54">
        <v>170000</v>
      </c>
      <c r="I70" s="55">
        <v>40000</v>
      </c>
      <c r="J70" s="56">
        <v>23.53</v>
      </c>
      <c r="K70" s="57" t="s">
        <v>231</v>
      </c>
      <c r="L70" s="58">
        <v>3.75</v>
      </c>
      <c r="M70" s="51">
        <v>7.5</v>
      </c>
      <c r="N70" s="51">
        <f t="shared" si="1"/>
        <v>11.25</v>
      </c>
    </row>
    <row r="71" spans="1:14" s="62" customFormat="1" ht="47.25" customHeight="1" x14ac:dyDescent="0.25">
      <c r="A71" s="51" t="s">
        <v>206</v>
      </c>
      <c r="B71" s="59" t="s">
        <v>393</v>
      </c>
      <c r="C71" s="104" t="s">
        <v>238</v>
      </c>
      <c r="D71" s="104" t="s">
        <v>238</v>
      </c>
      <c r="E71" s="60" t="s">
        <v>351</v>
      </c>
      <c r="F71" s="126"/>
      <c r="G71" s="126"/>
      <c r="H71" s="54">
        <v>152330</v>
      </c>
      <c r="I71" s="55">
        <v>40000</v>
      </c>
      <c r="J71" s="56">
        <v>26.26</v>
      </c>
      <c r="K71" s="57" t="s">
        <v>231</v>
      </c>
      <c r="L71" s="58">
        <v>4.75</v>
      </c>
      <c r="M71" s="51">
        <v>7.5</v>
      </c>
      <c r="N71" s="51">
        <f t="shared" si="1"/>
        <v>12.25</v>
      </c>
    </row>
    <row r="72" spans="1:14" s="62" customFormat="1" ht="36.75" customHeight="1" x14ac:dyDescent="0.25">
      <c r="A72" s="51" t="s">
        <v>207</v>
      </c>
      <c r="B72" s="59" t="s">
        <v>394</v>
      </c>
      <c r="C72" s="104" t="s">
        <v>239</v>
      </c>
      <c r="D72" s="104" t="s">
        <v>239</v>
      </c>
      <c r="E72" s="60" t="s">
        <v>304</v>
      </c>
      <c r="F72" s="126"/>
      <c r="G72" s="126"/>
      <c r="H72" s="54">
        <v>62000</v>
      </c>
      <c r="I72" s="55">
        <v>18600</v>
      </c>
      <c r="J72" s="56">
        <v>30</v>
      </c>
      <c r="K72" s="57" t="s">
        <v>231</v>
      </c>
      <c r="L72" s="58">
        <v>3.75</v>
      </c>
      <c r="M72" s="51">
        <v>7.5</v>
      </c>
      <c r="N72" s="51">
        <f t="shared" si="1"/>
        <v>11.25</v>
      </c>
    </row>
    <row r="73" spans="1:14" ht="45.75" customHeight="1" x14ac:dyDescent="0.25">
      <c r="A73" s="14" t="s">
        <v>216</v>
      </c>
      <c r="B73" s="18" t="s">
        <v>236</v>
      </c>
      <c r="C73" s="105" t="s">
        <v>240</v>
      </c>
      <c r="D73" s="105" t="s">
        <v>240</v>
      </c>
      <c r="E73" s="19" t="s">
        <v>352</v>
      </c>
      <c r="F73" s="113"/>
      <c r="G73" s="113"/>
      <c r="H73" s="31">
        <v>60000</v>
      </c>
      <c r="I73" s="25">
        <v>40000</v>
      </c>
      <c r="J73" s="26">
        <v>66.67</v>
      </c>
      <c r="K73" s="27" t="s">
        <v>231</v>
      </c>
      <c r="L73" s="15">
        <v>0.5</v>
      </c>
      <c r="M73" s="14">
        <v>7.5</v>
      </c>
      <c r="N73" s="14">
        <f t="shared" ref="N73:N94" si="2">SUM(L73:M73)</f>
        <v>8</v>
      </c>
    </row>
    <row r="74" spans="1:14" s="62" customFormat="1" ht="66.75" customHeight="1" x14ac:dyDescent="0.25">
      <c r="A74" s="51" t="s">
        <v>217</v>
      </c>
      <c r="B74" s="59" t="s">
        <v>395</v>
      </c>
      <c r="C74" s="104" t="s">
        <v>241</v>
      </c>
      <c r="D74" s="104" t="s">
        <v>241</v>
      </c>
      <c r="E74" s="53" t="s">
        <v>316</v>
      </c>
      <c r="F74" s="126"/>
      <c r="G74" s="126"/>
      <c r="H74" s="54">
        <v>294000</v>
      </c>
      <c r="I74" s="55">
        <v>40000</v>
      </c>
      <c r="J74" s="56">
        <v>13.61</v>
      </c>
      <c r="K74" s="57" t="s">
        <v>231</v>
      </c>
      <c r="L74" s="58">
        <v>4.75</v>
      </c>
      <c r="M74" s="51">
        <v>7.5</v>
      </c>
      <c r="N74" s="51">
        <f t="shared" si="2"/>
        <v>12.25</v>
      </c>
    </row>
    <row r="75" spans="1:14" ht="56.25" customHeight="1" x14ac:dyDescent="0.25">
      <c r="A75" s="14" t="s">
        <v>218</v>
      </c>
      <c r="B75" s="18" t="s">
        <v>237</v>
      </c>
      <c r="C75" s="105" t="s">
        <v>242</v>
      </c>
      <c r="D75" s="105" t="s">
        <v>242</v>
      </c>
      <c r="E75" s="13" t="s">
        <v>281</v>
      </c>
      <c r="F75" s="113"/>
      <c r="G75" s="113"/>
      <c r="H75" s="31">
        <v>56000</v>
      </c>
      <c r="I75" s="25">
        <v>34000</v>
      </c>
      <c r="J75" s="26">
        <v>60.71</v>
      </c>
      <c r="K75" s="27" t="s">
        <v>231</v>
      </c>
      <c r="L75" s="15">
        <v>2</v>
      </c>
      <c r="M75" s="14">
        <v>7.5</v>
      </c>
      <c r="N75" s="14">
        <f t="shared" si="2"/>
        <v>9.5</v>
      </c>
    </row>
    <row r="76" spans="1:14" s="47" customFormat="1" ht="67.5" customHeight="1" x14ac:dyDescent="0.25">
      <c r="A76" s="35" t="s">
        <v>219</v>
      </c>
      <c r="B76" s="42" t="s">
        <v>257</v>
      </c>
      <c r="C76" s="102" t="s">
        <v>267</v>
      </c>
      <c r="D76" s="103" t="s">
        <v>267</v>
      </c>
      <c r="E76" s="37" t="s">
        <v>330</v>
      </c>
      <c r="F76" s="109" t="s">
        <v>313</v>
      </c>
      <c r="G76" s="110"/>
      <c r="H76" s="38">
        <v>15000</v>
      </c>
      <c r="I76" s="44">
        <v>10500</v>
      </c>
      <c r="J76" s="40">
        <v>70</v>
      </c>
      <c r="K76" s="41" t="s">
        <v>312</v>
      </c>
      <c r="L76" s="48" t="s">
        <v>359</v>
      </c>
      <c r="M76" s="35" t="s">
        <v>359</v>
      </c>
      <c r="N76" s="35" t="s">
        <v>359</v>
      </c>
    </row>
    <row r="77" spans="1:14" s="47" customFormat="1" ht="56.25" customHeight="1" x14ac:dyDescent="0.25">
      <c r="A77" s="35" t="s">
        <v>220</v>
      </c>
      <c r="B77" s="42" t="s">
        <v>258</v>
      </c>
      <c r="C77" s="102" t="s">
        <v>261</v>
      </c>
      <c r="D77" s="103" t="s">
        <v>261</v>
      </c>
      <c r="E77" s="37" t="s">
        <v>331</v>
      </c>
      <c r="F77" s="109" t="s">
        <v>332</v>
      </c>
      <c r="G77" s="110"/>
      <c r="H77" s="38">
        <v>250000</v>
      </c>
      <c r="I77" s="44">
        <v>40000</v>
      </c>
      <c r="J77" s="40">
        <v>16</v>
      </c>
      <c r="K77" s="41" t="s">
        <v>312</v>
      </c>
      <c r="L77" s="48" t="s">
        <v>359</v>
      </c>
      <c r="M77" s="35" t="s">
        <v>359</v>
      </c>
      <c r="N77" s="35" t="s">
        <v>359</v>
      </c>
    </row>
    <row r="78" spans="1:14" s="47" customFormat="1" ht="42" customHeight="1" x14ac:dyDescent="0.25">
      <c r="A78" s="35" t="s">
        <v>221</v>
      </c>
      <c r="B78" s="45" t="s">
        <v>259</v>
      </c>
      <c r="C78" s="102" t="s">
        <v>262</v>
      </c>
      <c r="D78" s="103" t="s">
        <v>262</v>
      </c>
      <c r="E78" s="37" t="s">
        <v>329</v>
      </c>
      <c r="F78" s="109" t="s">
        <v>313</v>
      </c>
      <c r="G78" s="110"/>
      <c r="H78" s="38">
        <v>16000</v>
      </c>
      <c r="I78" s="44">
        <v>11200</v>
      </c>
      <c r="J78" s="40">
        <v>70</v>
      </c>
      <c r="K78" s="41" t="s">
        <v>312</v>
      </c>
      <c r="L78" s="48" t="s">
        <v>359</v>
      </c>
      <c r="M78" s="35" t="s">
        <v>359</v>
      </c>
      <c r="N78" s="35" t="s">
        <v>359</v>
      </c>
    </row>
    <row r="79" spans="1:14" s="62" customFormat="1" ht="75" customHeight="1" x14ac:dyDescent="0.25">
      <c r="A79" s="51" t="s">
        <v>243</v>
      </c>
      <c r="B79" s="63" t="s">
        <v>396</v>
      </c>
      <c r="C79" s="107" t="s">
        <v>354</v>
      </c>
      <c r="D79" s="108" t="s">
        <v>263</v>
      </c>
      <c r="E79" s="60" t="s">
        <v>282</v>
      </c>
      <c r="F79" s="111"/>
      <c r="G79" s="112"/>
      <c r="H79" s="54">
        <v>150000</v>
      </c>
      <c r="I79" s="64">
        <v>30000</v>
      </c>
      <c r="J79" s="56">
        <v>20</v>
      </c>
      <c r="K79" s="57" t="s">
        <v>231</v>
      </c>
      <c r="L79" s="58">
        <v>3.75</v>
      </c>
      <c r="M79" s="51">
        <v>7.5</v>
      </c>
      <c r="N79" s="51">
        <f t="shared" si="2"/>
        <v>11.25</v>
      </c>
    </row>
    <row r="80" spans="1:14" ht="45.75" customHeight="1" x14ac:dyDescent="0.25">
      <c r="A80" s="14" t="s">
        <v>244</v>
      </c>
      <c r="B80" s="9" t="s">
        <v>260</v>
      </c>
      <c r="C80" s="129" t="s">
        <v>355</v>
      </c>
      <c r="D80" s="130" t="s">
        <v>264</v>
      </c>
      <c r="E80" s="19" t="s">
        <v>305</v>
      </c>
      <c r="F80" s="113"/>
      <c r="G80" s="113"/>
      <c r="H80" s="31">
        <v>70000</v>
      </c>
      <c r="I80" s="24">
        <v>40000</v>
      </c>
      <c r="J80" s="26">
        <v>57.14</v>
      </c>
      <c r="K80" s="27" t="s">
        <v>231</v>
      </c>
      <c r="L80" s="15">
        <v>2</v>
      </c>
      <c r="M80" s="14">
        <v>6.5</v>
      </c>
      <c r="N80" s="14">
        <f t="shared" si="2"/>
        <v>8.5</v>
      </c>
    </row>
    <row r="81" spans="1:14" s="62" customFormat="1" ht="70.5" customHeight="1" x14ac:dyDescent="0.25">
      <c r="A81" s="51" t="s">
        <v>245</v>
      </c>
      <c r="B81" s="63" t="s">
        <v>397</v>
      </c>
      <c r="C81" s="107" t="s">
        <v>265</v>
      </c>
      <c r="D81" s="108" t="s">
        <v>265</v>
      </c>
      <c r="E81" s="60" t="s">
        <v>317</v>
      </c>
      <c r="F81" s="114"/>
      <c r="G81" s="115"/>
      <c r="H81" s="54">
        <v>57000</v>
      </c>
      <c r="I81" s="64">
        <v>28500</v>
      </c>
      <c r="J81" s="56">
        <v>50</v>
      </c>
      <c r="K81" s="57" t="s">
        <v>231</v>
      </c>
      <c r="L81" s="58">
        <v>3.55</v>
      </c>
      <c r="M81" s="51">
        <v>7.5</v>
      </c>
      <c r="N81" s="51">
        <f t="shared" si="2"/>
        <v>11.05</v>
      </c>
    </row>
    <row r="82" spans="1:14" s="62" customFormat="1" ht="78.75" x14ac:dyDescent="0.25">
      <c r="A82" s="51" t="s">
        <v>246</v>
      </c>
      <c r="B82" s="63" t="s">
        <v>398</v>
      </c>
      <c r="C82" s="104" t="s">
        <v>356</v>
      </c>
      <c r="D82" s="104" t="s">
        <v>266</v>
      </c>
      <c r="E82" s="53" t="s">
        <v>319</v>
      </c>
      <c r="F82" s="114"/>
      <c r="G82" s="115"/>
      <c r="H82" s="54">
        <v>183000</v>
      </c>
      <c r="I82" s="64">
        <v>40000</v>
      </c>
      <c r="J82" s="56">
        <v>21.86</v>
      </c>
      <c r="K82" s="57" t="s">
        <v>231</v>
      </c>
      <c r="L82" s="58">
        <v>4.75</v>
      </c>
      <c r="M82" s="51">
        <v>7.5</v>
      </c>
      <c r="N82" s="51">
        <f t="shared" si="2"/>
        <v>12.25</v>
      </c>
    </row>
    <row r="83" spans="1:14" s="62" customFormat="1" ht="26.25" customHeight="1" x14ac:dyDescent="0.25">
      <c r="A83" s="51" t="s">
        <v>247</v>
      </c>
      <c r="B83" s="59" t="s">
        <v>399</v>
      </c>
      <c r="C83" s="104" t="s">
        <v>272</v>
      </c>
      <c r="D83" s="104" t="s">
        <v>272</v>
      </c>
      <c r="E83" s="60" t="s">
        <v>293</v>
      </c>
      <c r="F83" s="114"/>
      <c r="G83" s="115"/>
      <c r="H83" s="54">
        <v>72500</v>
      </c>
      <c r="I83" s="55">
        <v>21000</v>
      </c>
      <c r="J83" s="56">
        <v>28.97</v>
      </c>
      <c r="K83" s="57" t="s">
        <v>231</v>
      </c>
      <c r="L83" s="58">
        <v>3.75</v>
      </c>
      <c r="M83" s="51">
        <v>7.5</v>
      </c>
      <c r="N83" s="51">
        <f t="shared" si="2"/>
        <v>11.25</v>
      </c>
    </row>
    <row r="84" spans="1:14" ht="78" customHeight="1" x14ac:dyDescent="0.25">
      <c r="A84" s="14" t="s">
        <v>254</v>
      </c>
      <c r="B84" s="18" t="s">
        <v>268</v>
      </c>
      <c r="C84" s="105" t="s">
        <v>273</v>
      </c>
      <c r="D84" s="105" t="s">
        <v>273</v>
      </c>
      <c r="E84" s="19" t="s">
        <v>347</v>
      </c>
      <c r="F84" s="116"/>
      <c r="G84" s="117"/>
      <c r="H84" s="31">
        <v>208000</v>
      </c>
      <c r="I84" s="25">
        <v>40000</v>
      </c>
      <c r="J84" s="26">
        <v>19.23</v>
      </c>
      <c r="K84" s="27" t="s">
        <v>231</v>
      </c>
      <c r="L84" s="15">
        <v>4.25</v>
      </c>
      <c r="M84" s="14">
        <v>6</v>
      </c>
      <c r="N84" s="14">
        <f t="shared" si="2"/>
        <v>10.25</v>
      </c>
    </row>
    <row r="85" spans="1:14" ht="34.5" customHeight="1" x14ac:dyDescent="0.25">
      <c r="A85" s="14" t="s">
        <v>255</v>
      </c>
      <c r="B85" s="18" t="s">
        <v>269</v>
      </c>
      <c r="C85" s="105" t="s">
        <v>357</v>
      </c>
      <c r="D85" s="105" t="s">
        <v>274</v>
      </c>
      <c r="E85" s="19" t="s">
        <v>309</v>
      </c>
      <c r="F85" s="116"/>
      <c r="G85" s="117"/>
      <c r="H85" s="31">
        <v>36212</v>
      </c>
      <c r="I85" s="25">
        <v>15000</v>
      </c>
      <c r="J85" s="26">
        <v>41.42</v>
      </c>
      <c r="K85" s="27" t="s">
        <v>231</v>
      </c>
      <c r="L85" s="15">
        <v>2.8</v>
      </c>
      <c r="M85" s="14">
        <v>6.75</v>
      </c>
      <c r="N85" s="14">
        <f t="shared" si="2"/>
        <v>9.5500000000000007</v>
      </c>
    </row>
    <row r="86" spans="1:14" s="47" customFormat="1" ht="78.75" x14ac:dyDescent="0.25">
      <c r="A86" s="35" t="s">
        <v>256</v>
      </c>
      <c r="B86" s="36" t="s">
        <v>270</v>
      </c>
      <c r="C86" s="106" t="s">
        <v>275</v>
      </c>
      <c r="D86" s="106" t="s">
        <v>275</v>
      </c>
      <c r="E86" s="37" t="s">
        <v>314</v>
      </c>
      <c r="F86" s="162" t="s">
        <v>313</v>
      </c>
      <c r="G86" s="163"/>
      <c r="H86" s="38">
        <v>135000</v>
      </c>
      <c r="I86" s="39">
        <v>40000</v>
      </c>
      <c r="J86" s="40">
        <v>29.63</v>
      </c>
      <c r="K86" s="41" t="s">
        <v>312</v>
      </c>
      <c r="L86" s="48" t="s">
        <v>359</v>
      </c>
      <c r="M86" s="35" t="s">
        <v>359</v>
      </c>
      <c r="N86" s="35" t="s">
        <v>359</v>
      </c>
    </row>
    <row r="87" spans="1:14" ht="78" customHeight="1" x14ac:dyDescent="0.25">
      <c r="A87" s="14" t="s">
        <v>278</v>
      </c>
      <c r="B87" s="18" t="s">
        <v>271</v>
      </c>
      <c r="C87" s="129" t="s">
        <v>276</v>
      </c>
      <c r="D87" s="130" t="s">
        <v>276</v>
      </c>
      <c r="E87" s="13" t="s">
        <v>280</v>
      </c>
      <c r="F87" s="116"/>
      <c r="G87" s="117"/>
      <c r="H87" s="31">
        <v>65000</v>
      </c>
      <c r="I87" s="25">
        <v>30000</v>
      </c>
      <c r="J87" s="26">
        <v>46.15</v>
      </c>
      <c r="K87" s="27" t="s">
        <v>231</v>
      </c>
      <c r="L87" s="15">
        <v>2.8</v>
      </c>
      <c r="M87" s="14">
        <v>6.75</v>
      </c>
      <c r="N87" s="14">
        <f t="shared" si="2"/>
        <v>9.5500000000000007</v>
      </c>
    </row>
    <row r="88" spans="1:14" s="47" customFormat="1" ht="78.75" x14ac:dyDescent="0.25">
      <c r="A88" s="35" t="s">
        <v>279</v>
      </c>
      <c r="B88" s="36" t="s">
        <v>270</v>
      </c>
      <c r="C88" s="102" t="s">
        <v>277</v>
      </c>
      <c r="D88" s="103" t="s">
        <v>277</v>
      </c>
      <c r="E88" s="37" t="s">
        <v>311</v>
      </c>
      <c r="F88" s="109" t="s">
        <v>313</v>
      </c>
      <c r="G88" s="110"/>
      <c r="H88" s="38">
        <v>147000</v>
      </c>
      <c r="I88" s="39">
        <v>40000</v>
      </c>
      <c r="J88" s="40">
        <v>27.21</v>
      </c>
      <c r="K88" s="41" t="s">
        <v>312</v>
      </c>
      <c r="L88" s="48" t="s">
        <v>359</v>
      </c>
      <c r="M88" s="35" t="s">
        <v>359</v>
      </c>
      <c r="N88" s="35" t="s">
        <v>359</v>
      </c>
    </row>
    <row r="89" spans="1:14" ht="61.5" customHeight="1" x14ac:dyDescent="0.25">
      <c r="A89" s="14" t="s">
        <v>287</v>
      </c>
      <c r="B89" s="9" t="s">
        <v>283</v>
      </c>
      <c r="C89" s="129" t="s">
        <v>285</v>
      </c>
      <c r="D89" s="130" t="s">
        <v>285</v>
      </c>
      <c r="E89" s="16" t="s">
        <v>327</v>
      </c>
      <c r="F89" s="116"/>
      <c r="G89" s="117"/>
      <c r="H89" s="30">
        <v>87000</v>
      </c>
      <c r="I89" s="25">
        <v>26000</v>
      </c>
      <c r="J89" s="26">
        <v>29.89</v>
      </c>
      <c r="K89" s="27" t="s">
        <v>231</v>
      </c>
      <c r="L89" s="15">
        <v>3.75</v>
      </c>
      <c r="M89" s="14">
        <v>6.75</v>
      </c>
      <c r="N89" s="14">
        <f t="shared" si="2"/>
        <v>10.5</v>
      </c>
    </row>
    <row r="90" spans="1:14" s="47" customFormat="1" ht="67.5" x14ac:dyDescent="0.25">
      <c r="A90" s="35" t="s">
        <v>288</v>
      </c>
      <c r="B90" s="42" t="s">
        <v>284</v>
      </c>
      <c r="C90" s="106" t="s">
        <v>286</v>
      </c>
      <c r="D90" s="106" t="s">
        <v>286</v>
      </c>
      <c r="E90" s="37" t="s">
        <v>322</v>
      </c>
      <c r="F90" s="109" t="s">
        <v>323</v>
      </c>
      <c r="G90" s="110"/>
      <c r="H90" s="43">
        <v>134000</v>
      </c>
      <c r="I90" s="39">
        <v>70000</v>
      </c>
      <c r="J90" s="40">
        <v>52.24</v>
      </c>
      <c r="K90" s="41" t="s">
        <v>312</v>
      </c>
      <c r="L90" s="48" t="s">
        <v>359</v>
      </c>
      <c r="M90" s="35" t="s">
        <v>359</v>
      </c>
      <c r="N90" s="35" t="s">
        <v>359</v>
      </c>
    </row>
    <row r="91" spans="1:14" s="62" customFormat="1" ht="78" customHeight="1" x14ac:dyDescent="0.25">
      <c r="A91" s="51" t="s">
        <v>290</v>
      </c>
      <c r="B91" s="63" t="s">
        <v>400</v>
      </c>
      <c r="C91" s="107" t="s">
        <v>295</v>
      </c>
      <c r="D91" s="108" t="s">
        <v>295</v>
      </c>
      <c r="E91" s="53" t="s">
        <v>328</v>
      </c>
      <c r="F91" s="114"/>
      <c r="G91" s="115"/>
      <c r="H91" s="61">
        <v>55000</v>
      </c>
      <c r="I91" s="64">
        <v>16500</v>
      </c>
      <c r="J91" s="56">
        <v>30</v>
      </c>
      <c r="K91" s="57" t="s">
        <v>231</v>
      </c>
      <c r="L91" s="58">
        <v>4.25</v>
      </c>
      <c r="M91" s="51">
        <v>7.5</v>
      </c>
      <c r="N91" s="51">
        <f t="shared" si="2"/>
        <v>11.75</v>
      </c>
    </row>
    <row r="92" spans="1:14" ht="78.75" x14ac:dyDescent="0.25">
      <c r="A92" s="14" t="s">
        <v>291</v>
      </c>
      <c r="B92" s="9" t="s">
        <v>294</v>
      </c>
      <c r="C92" s="129" t="s">
        <v>296</v>
      </c>
      <c r="D92" s="130" t="s">
        <v>296</v>
      </c>
      <c r="E92" s="16" t="s">
        <v>324</v>
      </c>
      <c r="F92" s="116"/>
      <c r="G92" s="117"/>
      <c r="H92" s="30">
        <v>85000</v>
      </c>
      <c r="I92" s="24">
        <v>40000</v>
      </c>
      <c r="J92" s="26">
        <v>47.06</v>
      </c>
      <c r="K92" s="27" t="s">
        <v>231</v>
      </c>
      <c r="L92" s="17">
        <v>2.5499999999999998</v>
      </c>
      <c r="M92" s="14">
        <v>7.5</v>
      </c>
      <c r="N92" s="14">
        <f t="shared" si="2"/>
        <v>10.050000000000001</v>
      </c>
    </row>
    <row r="93" spans="1:14" s="62" customFormat="1" ht="78.75" x14ac:dyDescent="0.25">
      <c r="A93" s="51" t="s">
        <v>292</v>
      </c>
      <c r="B93" s="63" t="s">
        <v>401</v>
      </c>
      <c r="C93" s="107" t="s">
        <v>358</v>
      </c>
      <c r="D93" s="108" t="s">
        <v>301</v>
      </c>
      <c r="E93" s="53" t="s">
        <v>325</v>
      </c>
      <c r="F93" s="114"/>
      <c r="G93" s="115"/>
      <c r="H93" s="61">
        <v>100000</v>
      </c>
      <c r="I93" s="55">
        <v>25000</v>
      </c>
      <c r="J93" s="56">
        <v>25</v>
      </c>
      <c r="K93" s="57" t="s">
        <v>231</v>
      </c>
      <c r="L93" s="58">
        <v>4.75</v>
      </c>
      <c r="M93" s="51">
        <v>6.75</v>
      </c>
      <c r="N93" s="51">
        <f t="shared" si="2"/>
        <v>11.5</v>
      </c>
    </row>
    <row r="94" spans="1:14" s="80" customFormat="1" ht="67.5" x14ac:dyDescent="0.25">
      <c r="A94" s="84" t="s">
        <v>297</v>
      </c>
      <c r="B94" s="85" t="s">
        <v>300</v>
      </c>
      <c r="C94" s="158" t="s">
        <v>302</v>
      </c>
      <c r="D94" s="159" t="s">
        <v>302</v>
      </c>
      <c r="E94" s="86" t="s">
        <v>326</v>
      </c>
      <c r="F94" s="160" t="s">
        <v>409</v>
      </c>
      <c r="G94" s="161"/>
      <c r="H94" s="87">
        <v>80000</v>
      </c>
      <c r="I94" s="88">
        <v>40000</v>
      </c>
      <c r="J94" s="89">
        <v>50</v>
      </c>
      <c r="K94" s="90" t="s">
        <v>231</v>
      </c>
      <c r="L94" s="91">
        <v>2.8</v>
      </c>
      <c r="M94" s="84">
        <v>6</v>
      </c>
      <c r="N94" s="84">
        <f t="shared" si="2"/>
        <v>8.8000000000000007</v>
      </c>
    </row>
    <row r="95" spans="1:14" s="47" customFormat="1" ht="52.5" customHeight="1" x14ac:dyDescent="0.25">
      <c r="A95" s="35" t="s">
        <v>298</v>
      </c>
      <c r="B95" s="42" t="s">
        <v>335</v>
      </c>
      <c r="C95" s="102" t="s">
        <v>336</v>
      </c>
      <c r="D95" s="103"/>
      <c r="E95" s="49" t="s">
        <v>337</v>
      </c>
      <c r="F95" s="109" t="s">
        <v>350</v>
      </c>
      <c r="G95" s="110"/>
      <c r="H95" s="43">
        <v>150000</v>
      </c>
      <c r="I95" s="39">
        <v>50000</v>
      </c>
      <c r="J95" s="40">
        <v>33.33</v>
      </c>
      <c r="K95" s="41" t="s">
        <v>312</v>
      </c>
      <c r="L95" s="48" t="s">
        <v>359</v>
      </c>
      <c r="M95" s="35" t="s">
        <v>359</v>
      </c>
      <c r="N95" s="35" t="s">
        <v>359</v>
      </c>
    </row>
    <row r="96" spans="1:14" s="47" customFormat="1" ht="37.5" customHeight="1" x14ac:dyDescent="0.25">
      <c r="A96" s="35" t="s">
        <v>299</v>
      </c>
      <c r="B96" s="42" t="s">
        <v>338</v>
      </c>
      <c r="C96" s="102" t="s">
        <v>339</v>
      </c>
      <c r="D96" s="103"/>
      <c r="E96" s="49" t="s">
        <v>340</v>
      </c>
      <c r="F96" s="109" t="s">
        <v>341</v>
      </c>
      <c r="G96" s="110"/>
      <c r="H96" s="43">
        <v>90500</v>
      </c>
      <c r="I96" s="39">
        <v>35000</v>
      </c>
      <c r="J96" s="40">
        <v>38.67</v>
      </c>
      <c r="K96" s="41" t="s">
        <v>312</v>
      </c>
      <c r="L96" s="48" t="s">
        <v>359</v>
      </c>
      <c r="M96" s="35" t="s">
        <v>359</v>
      </c>
      <c r="N96" s="35" t="s">
        <v>359</v>
      </c>
    </row>
    <row r="97" spans="1:14" s="47" customFormat="1" ht="46.5" customHeight="1" x14ac:dyDescent="0.25">
      <c r="A97" s="35" t="s">
        <v>342</v>
      </c>
      <c r="B97" s="42" t="s">
        <v>343</v>
      </c>
      <c r="C97" s="102" t="s">
        <v>344</v>
      </c>
      <c r="D97" s="103"/>
      <c r="E97" s="49" t="s">
        <v>345</v>
      </c>
      <c r="F97" s="109" t="s">
        <v>346</v>
      </c>
      <c r="G97" s="110"/>
      <c r="H97" s="43">
        <v>65000</v>
      </c>
      <c r="I97" s="39">
        <v>35000</v>
      </c>
      <c r="J97" s="40">
        <v>53.85</v>
      </c>
      <c r="K97" s="41" t="s">
        <v>312</v>
      </c>
      <c r="L97" s="48" t="s">
        <v>359</v>
      </c>
      <c r="M97" s="35" t="s">
        <v>359</v>
      </c>
      <c r="N97" s="35" t="s">
        <v>359</v>
      </c>
    </row>
    <row r="98" spans="1:14" x14ac:dyDescent="0.25">
      <c r="A98" s="14"/>
      <c r="B98" s="8"/>
      <c r="C98" s="164"/>
      <c r="D98" s="165"/>
      <c r="E98" s="13"/>
      <c r="F98" s="116"/>
      <c r="G98" s="117"/>
      <c r="H98" s="34">
        <f>SUM(H9:H97)</f>
        <v>11863867</v>
      </c>
      <c r="I98" s="21">
        <f>SUM(I9:I97)</f>
        <v>2898765</v>
      </c>
      <c r="J98" s="17"/>
      <c r="K98" s="14"/>
      <c r="L98" s="17"/>
      <c r="M98" s="14"/>
      <c r="N98" s="14"/>
    </row>
    <row r="99" spans="1:14" x14ac:dyDescent="0.25">
      <c r="A99" s="14"/>
      <c r="B99" s="8"/>
      <c r="C99" s="164"/>
      <c r="D99" s="165"/>
      <c r="E99" s="13"/>
      <c r="F99" s="116"/>
      <c r="G99" s="117"/>
      <c r="H99" s="33"/>
      <c r="I99" s="20"/>
      <c r="J99" s="17"/>
      <c r="K99" s="14"/>
      <c r="L99" s="17"/>
      <c r="M99" s="14"/>
      <c r="N99" s="14"/>
    </row>
    <row r="100" spans="1:14" x14ac:dyDescent="0.25">
      <c r="A100" s="14"/>
      <c r="B100" s="11"/>
      <c r="C100" s="153"/>
      <c r="D100" s="153"/>
      <c r="E100" s="12"/>
      <c r="F100" s="124"/>
      <c r="G100" s="124"/>
      <c r="H100" s="31"/>
      <c r="I100" s="20"/>
      <c r="J100" s="15"/>
      <c r="K100" s="14"/>
      <c r="L100" s="15"/>
      <c r="M100" s="14"/>
      <c r="N100" s="14"/>
    </row>
    <row r="101" spans="1:14" x14ac:dyDescent="0.25">
      <c r="B101" t="s">
        <v>367</v>
      </c>
      <c r="C101" s="156"/>
      <c r="D101" s="156"/>
      <c r="F101" s="156"/>
      <c r="G101" s="156"/>
      <c r="H101" s="32" t="s">
        <v>416</v>
      </c>
    </row>
    <row r="102" spans="1:14" x14ac:dyDescent="0.25">
      <c r="A102" s="82" t="s">
        <v>407</v>
      </c>
      <c r="B102" s="81"/>
      <c r="C102" s="156"/>
      <c r="D102" s="156"/>
      <c r="E102" t="s">
        <v>408</v>
      </c>
      <c r="F102" s="156"/>
      <c r="G102" s="156"/>
      <c r="I102" s="22">
        <v>0</v>
      </c>
      <c r="K102" t="s">
        <v>414</v>
      </c>
      <c r="L102" t="s">
        <v>415</v>
      </c>
    </row>
    <row r="103" spans="1:14" x14ac:dyDescent="0.25">
      <c r="A103" t="s">
        <v>364</v>
      </c>
      <c r="B103" s="62"/>
      <c r="C103" s="157"/>
      <c r="D103" s="157"/>
      <c r="E103" t="s">
        <v>411</v>
      </c>
      <c r="F103" s="157"/>
      <c r="G103" s="157"/>
      <c r="H103" s="22">
        <v>1000000</v>
      </c>
      <c r="I103" s="22">
        <f>SUM(I93,I91,I83,I82,I81,I79,I74,I72,I71,I70,I69,I65,I62,I61,I58,I55,I54,I52,I44,I31,I28,I26,I25,I23,I20,I19,I18,I17,I16,I15,I13,I9)</f>
        <v>1010500</v>
      </c>
      <c r="J103" t="s">
        <v>413</v>
      </c>
      <c r="K103">
        <v>6462</v>
      </c>
      <c r="L103">
        <v>4038</v>
      </c>
    </row>
    <row r="104" spans="1:14" x14ac:dyDescent="0.25">
      <c r="A104" t="s">
        <v>365</v>
      </c>
      <c r="B104" s="65"/>
      <c r="C104" s="157"/>
      <c r="D104" s="157"/>
      <c r="E104" t="s">
        <v>361</v>
      </c>
      <c r="F104" s="157"/>
      <c r="G104" s="157"/>
      <c r="I104" s="22">
        <v>102500</v>
      </c>
    </row>
    <row r="105" spans="1:14" x14ac:dyDescent="0.25">
      <c r="A105" t="s">
        <v>403</v>
      </c>
      <c r="B105" s="47"/>
      <c r="C105" s="157"/>
      <c r="D105" s="157"/>
      <c r="E105" t="s">
        <v>412</v>
      </c>
      <c r="F105" s="157"/>
      <c r="G105" s="157"/>
      <c r="I105" s="22">
        <v>431700</v>
      </c>
    </row>
    <row r="106" spans="1:14" x14ac:dyDescent="0.25">
      <c r="A106" t="s">
        <v>402</v>
      </c>
      <c r="C106" s="157"/>
      <c r="D106" s="157"/>
      <c r="E106" t="s">
        <v>368</v>
      </c>
      <c r="F106" s="157"/>
      <c r="G106" s="157"/>
      <c r="I106" s="22">
        <f>SUM(I92,I89,I87,I85,I84,I80,I75,I73,I68,I64,I60,I53,I51,I50,I49,I47,I45,I42,I40,I39,I38,I37,I29,I27,I21,I14,I10)</f>
        <v>847980</v>
      </c>
    </row>
    <row r="107" spans="1:14" s="99" customFormat="1" x14ac:dyDescent="0.25">
      <c r="A107" s="97" t="s">
        <v>405</v>
      </c>
      <c r="B107" s="98"/>
      <c r="C107" s="157"/>
      <c r="D107" s="157"/>
      <c r="E107" s="99" t="s">
        <v>406</v>
      </c>
      <c r="F107" s="157"/>
      <c r="G107" s="157"/>
      <c r="H107" s="100"/>
      <c r="I107" s="101">
        <f>SUM(I94,I63,I56,I46,I43,I41,I36,I35,I32,I30,I24,I22,I12,I11)</f>
        <v>506085</v>
      </c>
    </row>
    <row r="108" spans="1:14" x14ac:dyDescent="0.25">
      <c r="A108" s="82" t="s">
        <v>404</v>
      </c>
      <c r="B108" s="83" t="s">
        <v>366</v>
      </c>
      <c r="C108" s="157"/>
      <c r="D108" s="157"/>
      <c r="F108" s="157"/>
      <c r="G108" s="157"/>
    </row>
    <row r="109" spans="1:14" x14ac:dyDescent="0.25">
      <c r="C109" s="157"/>
      <c r="D109" s="157"/>
      <c r="F109" s="157"/>
      <c r="G109" s="157"/>
    </row>
    <row r="110" spans="1:14" x14ac:dyDescent="0.25">
      <c r="C110" s="157"/>
      <c r="D110" s="157"/>
      <c r="F110" s="157"/>
      <c r="G110" s="157"/>
    </row>
    <row r="111" spans="1:14" x14ac:dyDescent="0.25">
      <c r="C111" s="157"/>
      <c r="D111" s="157"/>
      <c r="F111" s="157"/>
      <c r="G111" s="157"/>
    </row>
    <row r="112" spans="1:14" x14ac:dyDescent="0.25">
      <c r="C112" s="157"/>
      <c r="D112" s="157"/>
      <c r="F112" s="157"/>
      <c r="G112" s="157"/>
    </row>
    <row r="113" spans="3:7" x14ac:dyDescent="0.25">
      <c r="C113" s="157"/>
      <c r="D113" s="157"/>
      <c r="F113" s="157"/>
      <c r="G113" s="157"/>
    </row>
    <row r="114" spans="3:7" x14ac:dyDescent="0.25">
      <c r="C114" s="157"/>
      <c r="D114" s="157"/>
      <c r="F114" s="157"/>
      <c r="G114" s="157"/>
    </row>
    <row r="115" spans="3:7" x14ac:dyDescent="0.25">
      <c r="C115" s="157"/>
      <c r="D115" s="157"/>
      <c r="F115" s="157"/>
      <c r="G115" s="157"/>
    </row>
    <row r="116" spans="3:7" x14ac:dyDescent="0.25">
      <c r="C116" s="157"/>
      <c r="D116" s="157"/>
      <c r="F116" s="157"/>
      <c r="G116" s="157"/>
    </row>
    <row r="117" spans="3:7" x14ac:dyDescent="0.25">
      <c r="C117" s="157"/>
      <c r="D117" s="157"/>
      <c r="F117" s="157"/>
      <c r="G117" s="157"/>
    </row>
    <row r="118" spans="3:7" x14ac:dyDescent="0.25">
      <c r="C118" s="157"/>
      <c r="D118" s="157"/>
      <c r="F118" s="157"/>
      <c r="G118" s="157"/>
    </row>
    <row r="119" spans="3:7" x14ac:dyDescent="0.25">
      <c r="C119" s="157"/>
      <c r="D119" s="157"/>
      <c r="F119" s="157"/>
      <c r="G119" s="157"/>
    </row>
    <row r="120" spans="3:7" x14ac:dyDescent="0.25">
      <c r="C120" s="157"/>
      <c r="D120" s="157"/>
      <c r="F120" s="157"/>
      <c r="G120" s="157"/>
    </row>
    <row r="121" spans="3:7" x14ac:dyDescent="0.25">
      <c r="C121" s="157"/>
      <c r="D121" s="157"/>
      <c r="F121" s="157"/>
      <c r="G121" s="157"/>
    </row>
  </sheetData>
  <mergeCells count="213">
    <mergeCell ref="F85:G85"/>
    <mergeCell ref="F86:G86"/>
    <mergeCell ref="C96:D96"/>
    <mergeCell ref="C97:D97"/>
    <mergeCell ref="F95:G95"/>
    <mergeCell ref="F96:G96"/>
    <mergeCell ref="F97:G97"/>
    <mergeCell ref="C98:D98"/>
    <mergeCell ref="C99:D99"/>
    <mergeCell ref="F98:G98"/>
    <mergeCell ref="F99:G99"/>
    <mergeCell ref="F90:G90"/>
    <mergeCell ref="C87:D87"/>
    <mergeCell ref="C88:D88"/>
    <mergeCell ref="C89:D89"/>
    <mergeCell ref="C90:D90"/>
    <mergeCell ref="F87:G87"/>
    <mergeCell ref="C101:D121"/>
    <mergeCell ref="C55:D55"/>
    <mergeCell ref="C56:D56"/>
    <mergeCell ref="C57:D57"/>
    <mergeCell ref="C67:D67"/>
    <mergeCell ref="C66:D66"/>
    <mergeCell ref="F101:G121"/>
    <mergeCell ref="F55:G55"/>
    <mergeCell ref="F56:G56"/>
    <mergeCell ref="F57:G57"/>
    <mergeCell ref="F66:G66"/>
    <mergeCell ref="F62:G62"/>
    <mergeCell ref="F67:G67"/>
    <mergeCell ref="F88:G88"/>
    <mergeCell ref="F89:G89"/>
    <mergeCell ref="C91:D91"/>
    <mergeCell ref="C92:D92"/>
    <mergeCell ref="C93:D93"/>
    <mergeCell ref="C94:D94"/>
    <mergeCell ref="F91:G91"/>
    <mergeCell ref="F92:G92"/>
    <mergeCell ref="F93:G93"/>
    <mergeCell ref="F94:G94"/>
    <mergeCell ref="C95:D95"/>
    <mergeCell ref="C100:D100"/>
    <mergeCell ref="F100:G100"/>
    <mergeCell ref="F40:G40"/>
    <mergeCell ref="C41:D41"/>
    <mergeCell ref="F41:G41"/>
    <mergeCell ref="C42:D42"/>
    <mergeCell ref="F42:G42"/>
    <mergeCell ref="C40:D40"/>
    <mergeCell ref="C53:D53"/>
    <mergeCell ref="C58:D58"/>
    <mergeCell ref="C59:D59"/>
    <mergeCell ref="C60:D60"/>
    <mergeCell ref="C61:D61"/>
    <mergeCell ref="C62:D62"/>
    <mergeCell ref="C63:D63"/>
    <mergeCell ref="C64:D64"/>
    <mergeCell ref="C65:D65"/>
    <mergeCell ref="F63:G63"/>
    <mergeCell ref="F64:G64"/>
    <mergeCell ref="F65:G65"/>
    <mergeCell ref="C68:D68"/>
    <mergeCell ref="C69:D69"/>
    <mergeCell ref="C45:D45"/>
    <mergeCell ref="C81:D81"/>
    <mergeCell ref="A1:F1"/>
    <mergeCell ref="I1:J1"/>
    <mergeCell ref="B2:C2"/>
    <mergeCell ref="E2:F2"/>
    <mergeCell ref="I2:J2"/>
    <mergeCell ref="A3:C3"/>
    <mergeCell ref="E3:F3"/>
    <mergeCell ref="A4:D4"/>
    <mergeCell ref="E4:F4"/>
    <mergeCell ref="I4:J4"/>
    <mergeCell ref="H3:J3"/>
    <mergeCell ref="C5:D5"/>
    <mergeCell ref="E5:F5"/>
    <mergeCell ref="I5:J5"/>
    <mergeCell ref="A6:J6"/>
    <mergeCell ref="M6:N6"/>
    <mergeCell ref="A7:A8"/>
    <mergeCell ref="B7:B8"/>
    <mergeCell ref="C7:D8"/>
    <mergeCell ref="E7:E8"/>
    <mergeCell ref="F7:G8"/>
    <mergeCell ref="H7:H8"/>
    <mergeCell ref="I7:J7"/>
    <mergeCell ref="K7:K8"/>
    <mergeCell ref="L7:L8"/>
    <mergeCell ref="M7:M8"/>
    <mergeCell ref="C14:D14"/>
    <mergeCell ref="F14:G14"/>
    <mergeCell ref="C15:D15"/>
    <mergeCell ref="F15:G15"/>
    <mergeCell ref="C16:D16"/>
    <mergeCell ref="F16:G16"/>
    <mergeCell ref="C17:D17"/>
    <mergeCell ref="F17:G17"/>
    <mergeCell ref="N7:N8"/>
    <mergeCell ref="C9:D9"/>
    <mergeCell ref="F9:G9"/>
    <mergeCell ref="C10:D10"/>
    <mergeCell ref="F10:G10"/>
    <mergeCell ref="C11:D11"/>
    <mergeCell ref="F11:G11"/>
    <mergeCell ref="C13:D13"/>
    <mergeCell ref="F13:G13"/>
    <mergeCell ref="C12:D12"/>
    <mergeCell ref="F12:G12"/>
    <mergeCell ref="F22:G22"/>
    <mergeCell ref="C31:D31"/>
    <mergeCell ref="F31:G31"/>
    <mergeCell ref="F26:G26"/>
    <mergeCell ref="F35:G35"/>
    <mergeCell ref="F27:G27"/>
    <mergeCell ref="F18:G18"/>
    <mergeCell ref="C18:D18"/>
    <mergeCell ref="F19:G19"/>
    <mergeCell ref="F20:G20"/>
    <mergeCell ref="F21:G21"/>
    <mergeCell ref="C22:D22"/>
    <mergeCell ref="C23:D23"/>
    <mergeCell ref="C24:D24"/>
    <mergeCell ref="C25:D25"/>
    <mergeCell ref="F23:G23"/>
    <mergeCell ref="F24:G24"/>
    <mergeCell ref="F25:G25"/>
    <mergeCell ref="C19:D19"/>
    <mergeCell ref="C20:D20"/>
    <mergeCell ref="C21:D21"/>
    <mergeCell ref="F33:G33"/>
    <mergeCell ref="F34:G34"/>
    <mergeCell ref="C26:D26"/>
    <mergeCell ref="F36:G36"/>
    <mergeCell ref="F28:G28"/>
    <mergeCell ref="F29:G29"/>
    <mergeCell ref="F30:G30"/>
    <mergeCell ref="F32:G32"/>
    <mergeCell ref="C80:D80"/>
    <mergeCell ref="F68:G68"/>
    <mergeCell ref="F69:G69"/>
    <mergeCell ref="F70:G70"/>
    <mergeCell ref="F71:G71"/>
    <mergeCell ref="F72:G72"/>
    <mergeCell ref="F73:G73"/>
    <mergeCell ref="F74:G74"/>
    <mergeCell ref="F75:G75"/>
    <mergeCell ref="C32:D32"/>
    <mergeCell ref="C33:D33"/>
    <mergeCell ref="C34:D34"/>
    <mergeCell ref="C35:D35"/>
    <mergeCell ref="C36:D36"/>
    <mergeCell ref="C37:D37"/>
    <mergeCell ref="F43:G43"/>
    <mergeCell ref="F44:G44"/>
    <mergeCell ref="F45:G45"/>
    <mergeCell ref="F46:G46"/>
    <mergeCell ref="C71:D71"/>
    <mergeCell ref="C70:D70"/>
    <mergeCell ref="C72:D72"/>
    <mergeCell ref="C73:D73"/>
    <mergeCell ref="C74:D74"/>
    <mergeCell ref="C75:D75"/>
    <mergeCell ref="C38:D38"/>
    <mergeCell ref="F38:G38"/>
    <mergeCell ref="F37:G37"/>
    <mergeCell ref="F47:G47"/>
    <mergeCell ref="F48:G48"/>
    <mergeCell ref="F49:G49"/>
    <mergeCell ref="F39:G39"/>
    <mergeCell ref="F50:G50"/>
    <mergeCell ref="F51:G51"/>
    <mergeCell ref="F52:G52"/>
    <mergeCell ref="F53:G53"/>
    <mergeCell ref="F58:G58"/>
    <mergeCell ref="F59:G59"/>
    <mergeCell ref="F60:G60"/>
    <mergeCell ref="F61:G61"/>
    <mergeCell ref="F54:G54"/>
    <mergeCell ref="C39:D39"/>
    <mergeCell ref="C27:D27"/>
    <mergeCell ref="C28:D28"/>
    <mergeCell ref="C29:D29"/>
    <mergeCell ref="C30:D30"/>
    <mergeCell ref="C54:D54"/>
    <mergeCell ref="C46:D46"/>
    <mergeCell ref="C47:D47"/>
    <mergeCell ref="C48:D48"/>
    <mergeCell ref="C49:D49"/>
    <mergeCell ref="C43:D43"/>
    <mergeCell ref="C44:D44"/>
    <mergeCell ref="C50:D50"/>
    <mergeCell ref="C51:D51"/>
    <mergeCell ref="C52:D52"/>
    <mergeCell ref="F76:G76"/>
    <mergeCell ref="F77:G77"/>
    <mergeCell ref="F78:G78"/>
    <mergeCell ref="F79:G79"/>
    <mergeCell ref="F80:G80"/>
    <mergeCell ref="F81:G81"/>
    <mergeCell ref="F82:G82"/>
    <mergeCell ref="F83:G83"/>
    <mergeCell ref="F84:G84"/>
    <mergeCell ref="C76:D76"/>
    <mergeCell ref="C77:D77"/>
    <mergeCell ref="C83:D83"/>
    <mergeCell ref="C84:D84"/>
    <mergeCell ref="C85:D85"/>
    <mergeCell ref="C86:D86"/>
    <mergeCell ref="C78:D78"/>
    <mergeCell ref="C79:D79"/>
    <mergeCell ref="C82:D82"/>
  </mergeCells>
  <pageMargins left="0.70866141732283472" right="0.51181102362204722" top="0.74803149606299213" bottom="0.35433070866141736" header="0.31496062992125984" footer="0.31496062992125984"/>
  <pageSetup paperSize="8" scale="9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Hamplova Miloslava</dc:creator>
  <cp:lastModifiedBy>Denisa Merenusová</cp:lastModifiedBy>
  <cp:lastPrinted>2016-04-13T13:40:27Z</cp:lastPrinted>
  <dcterms:created xsi:type="dcterms:W3CDTF">2016-01-28T08:30:44Z</dcterms:created>
  <dcterms:modified xsi:type="dcterms:W3CDTF">2016-04-13T13:40:32Z</dcterms:modified>
</cp:coreProperties>
</file>