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705" yWindow="-15" windowWidth="9510" windowHeight="6000" activeTab="1"/>
  </bookViews>
  <sheets>
    <sheet name="Podprogram č. 9.1" sheetId="1" r:id="rId1"/>
    <sheet name="Podprogram č. 9.2" sheetId="2" r:id="rId2"/>
  </sheets>
  <definedNames>
    <definedName name="_xlnm.Print_Titles" localSheetId="0">'Podprogram č. 9.1'!$5:$7</definedName>
    <definedName name="_xlnm.Print_Titles" localSheetId="1">'Podprogram č. 9.2'!$5:$7</definedName>
  </definedNames>
  <calcPr calcId="145621"/>
</workbook>
</file>

<file path=xl/calcChain.xml><?xml version="1.0" encoding="utf-8"?>
<calcChain xmlns="http://schemas.openxmlformats.org/spreadsheetml/2006/main">
  <c r="K34" i="2" l="1"/>
  <c r="D37" i="2" l="1"/>
  <c r="K36" i="2" l="1"/>
  <c r="H36" i="2" s="1"/>
  <c r="K35" i="2"/>
  <c r="H35" i="2" s="1"/>
  <c r="K33" i="2"/>
  <c r="H33" i="2" s="1"/>
  <c r="O44" i="1" l="1"/>
  <c r="H44" i="1" s="1"/>
  <c r="O43" i="1"/>
  <c r="H43" i="1" s="1"/>
  <c r="O42" i="1"/>
  <c r="H42" i="1" s="1"/>
  <c r="O41" i="1"/>
  <c r="H41" i="1" s="1"/>
  <c r="O40" i="1"/>
  <c r="H40" i="1" s="1"/>
  <c r="O39" i="1"/>
  <c r="O38" i="1"/>
  <c r="H38" i="1" s="1"/>
  <c r="O37" i="1"/>
  <c r="H37" i="1" s="1"/>
  <c r="O36" i="1"/>
  <c r="H36" i="1" s="1"/>
  <c r="O35" i="1"/>
  <c r="H35" i="1" s="1"/>
  <c r="O34" i="1"/>
  <c r="H34" i="1" s="1"/>
  <c r="O33" i="1"/>
  <c r="H33" i="1" s="1"/>
  <c r="O32" i="1"/>
  <c r="H32" i="1" s="1"/>
  <c r="O31" i="1"/>
  <c r="H31" i="1" s="1"/>
  <c r="O30" i="1"/>
  <c r="H30" i="1" s="1"/>
  <c r="O29" i="1"/>
  <c r="H29" i="1" s="1"/>
  <c r="O28" i="1"/>
  <c r="H28" i="1" s="1"/>
  <c r="O13" i="1"/>
  <c r="H13" i="1" s="1"/>
  <c r="O27" i="1"/>
  <c r="H27" i="1" s="1"/>
  <c r="O26" i="1"/>
  <c r="H26" i="1" s="1"/>
  <c r="O25" i="1"/>
  <c r="O24" i="1"/>
  <c r="H24" i="1" s="1"/>
  <c r="O23" i="1"/>
  <c r="H23" i="1" s="1"/>
  <c r="O22" i="1"/>
  <c r="H22" i="1" s="1"/>
  <c r="O21" i="1"/>
  <c r="H21" i="1" s="1"/>
  <c r="O20" i="1"/>
  <c r="H20" i="1" s="1"/>
  <c r="O19" i="1"/>
  <c r="H19" i="1" s="1"/>
  <c r="O18" i="1"/>
  <c r="H18" i="1" s="1"/>
  <c r="O17" i="1"/>
  <c r="H17" i="1" s="1"/>
  <c r="O16" i="1"/>
  <c r="H16" i="1" s="1"/>
  <c r="O15" i="1"/>
  <c r="H15" i="1" s="1"/>
  <c r="O14" i="1"/>
  <c r="D45" i="1" l="1"/>
  <c r="O12" i="1"/>
  <c r="H12" i="1" s="1"/>
  <c r="O11" i="1"/>
  <c r="H11" i="1" s="1"/>
  <c r="O10" i="1"/>
  <c r="H10" i="1" s="1"/>
  <c r="O9" i="1"/>
  <c r="H9" i="1" s="1"/>
  <c r="O8" i="1"/>
  <c r="H8" i="1" s="1"/>
  <c r="H45" i="1" l="1"/>
  <c r="K8" i="2"/>
  <c r="H8" i="2" s="1"/>
  <c r="K32" i="2" l="1"/>
  <c r="H32" i="2" s="1"/>
  <c r="K31" i="2"/>
  <c r="H31" i="2" s="1"/>
  <c r="K30" i="2"/>
  <c r="H30" i="2" s="1"/>
  <c r="K19" i="2"/>
  <c r="H19" i="2" s="1"/>
  <c r="K29" i="2"/>
  <c r="H29" i="2" s="1"/>
  <c r="K28" i="2"/>
  <c r="H28" i="2" s="1"/>
  <c r="K27" i="2"/>
  <c r="H27" i="2" s="1"/>
  <c r="K26" i="2"/>
  <c r="H26" i="2" s="1"/>
  <c r="K25" i="2"/>
  <c r="H25" i="2" s="1"/>
  <c r="K24" i="2"/>
  <c r="H24" i="2" s="1"/>
  <c r="K23" i="2"/>
  <c r="H23" i="2" s="1"/>
  <c r="K22" i="2"/>
  <c r="H22" i="2" s="1"/>
  <c r="K21" i="2"/>
  <c r="H21" i="2" s="1"/>
  <c r="K20" i="2"/>
  <c r="H20" i="2" s="1"/>
  <c r="K18" i="2"/>
  <c r="H18" i="2" s="1"/>
  <c r="K17" i="2"/>
  <c r="H17" i="2" s="1"/>
  <c r="K16" i="2"/>
  <c r="H16" i="2" s="1"/>
  <c r="K15" i="2"/>
  <c r="H15" i="2" s="1"/>
  <c r="K14" i="2"/>
  <c r="H14" i="2" s="1"/>
  <c r="K13" i="2"/>
  <c r="H13" i="2" s="1"/>
  <c r="K12" i="2"/>
  <c r="H12" i="2" s="1"/>
  <c r="K11" i="2"/>
  <c r="H11" i="2" s="1"/>
  <c r="K10" i="2"/>
  <c r="H10" i="2" s="1"/>
  <c r="K9" i="2"/>
  <c r="H9" i="2" s="1"/>
  <c r="H37" i="2" l="1"/>
  <c r="K37" i="2"/>
</calcChain>
</file>

<file path=xl/comments1.xml><?xml version="1.0" encoding="utf-8"?>
<comments xmlns="http://schemas.openxmlformats.org/spreadsheetml/2006/main">
  <authors>
    <author>Pozicka Katerina</author>
  </authors>
  <commentList>
    <comment ref="O14" authorId="0">
      <text>
        <r>
          <rPr>
            <b/>
            <sz val="9"/>
            <color indexed="81"/>
            <rFont val="Tahoma"/>
            <family val="2"/>
            <charset val="238"/>
          </rPr>
          <t>Pozicka Katerina:</t>
        </r>
        <r>
          <rPr>
            <sz val="9"/>
            <color indexed="81"/>
            <rFont val="Tahoma"/>
            <family val="2"/>
            <charset val="238"/>
          </rPr>
          <t xml:space="preserve">
Požadovaná výše dotace je nižší než maximální možný propočet při dosaženém bodovém hodnocení.</t>
        </r>
      </text>
    </comment>
    <comment ref="O25" authorId="0">
      <text>
        <r>
          <rPr>
            <b/>
            <sz val="9"/>
            <color indexed="81"/>
            <rFont val="Tahoma"/>
            <family val="2"/>
            <charset val="238"/>
          </rPr>
          <t>Pozicka Katerina:</t>
        </r>
        <r>
          <rPr>
            <sz val="9"/>
            <color indexed="81"/>
            <rFont val="Tahoma"/>
            <family val="2"/>
            <charset val="238"/>
          </rPr>
          <t xml:space="preserve">
Požadovaná výše dotace je nižší než maximální možný propočet při dosaženém bodovém hodnocení.</t>
        </r>
      </text>
    </comment>
    <comment ref="O39" authorId="0">
      <text>
        <r>
          <rPr>
            <b/>
            <sz val="9"/>
            <color indexed="81"/>
            <rFont val="Tahoma"/>
            <family val="2"/>
            <charset val="238"/>
          </rPr>
          <t>Pozicka Katerina:</t>
        </r>
        <r>
          <rPr>
            <sz val="9"/>
            <color indexed="81"/>
            <rFont val="Tahoma"/>
            <family val="2"/>
            <charset val="238"/>
          </rPr>
          <t xml:space="preserve">
Požadovaná výše dotace je nižší než maximální možný propočet při dosaženém bodovém hodnocení.</t>
        </r>
      </text>
    </comment>
  </commentList>
</comments>
</file>

<file path=xl/comments2.xml><?xml version="1.0" encoding="utf-8"?>
<comments xmlns="http://schemas.openxmlformats.org/spreadsheetml/2006/main">
  <authors>
    <author>Pozicka Katerina</author>
  </authors>
  <commentList>
    <comment ref="K34" authorId="0">
      <text>
        <r>
          <rPr>
            <b/>
            <sz val="9"/>
            <color indexed="81"/>
            <rFont val="Tahoma"/>
            <family val="2"/>
            <charset val="238"/>
          </rPr>
          <t>Pozicka Katerina:</t>
        </r>
        <r>
          <rPr>
            <sz val="9"/>
            <color indexed="81"/>
            <rFont val="Tahoma"/>
            <family val="2"/>
            <charset val="238"/>
          </rPr>
          <t xml:space="preserve">
Navrhovaná výše dotace dle dosaženého bodového hodnocení je po minimální výší dotace.</t>
        </r>
      </text>
    </comment>
  </commentList>
</comments>
</file>

<file path=xl/sharedStrings.xml><?xml version="1.0" encoding="utf-8"?>
<sst xmlns="http://schemas.openxmlformats.org/spreadsheetml/2006/main" count="332" uniqueCount="235">
  <si>
    <t>Identifikace žadatele</t>
  </si>
  <si>
    <t>Žadatel</t>
  </si>
  <si>
    <t>Název projektu</t>
  </si>
  <si>
    <t>Žádaný podíl kraje</t>
  </si>
  <si>
    <t>Bankovní</t>
  </si>
  <si>
    <t>v Kč</t>
  </si>
  <si>
    <t>v %</t>
  </si>
  <si>
    <t>IČO</t>
  </si>
  <si>
    <t>spojení</t>
  </si>
  <si>
    <t xml:space="preserve">Počet dní pobytu </t>
  </si>
  <si>
    <t>Počet ZP</t>
  </si>
  <si>
    <t>Počet doprovodů</t>
  </si>
  <si>
    <t>Návrh výboru zdravotnictví</t>
  </si>
  <si>
    <t>Ozdravný pobyt pro zrakově postižené</t>
  </si>
  <si>
    <t>Ozdravný pobyt pro diabetiky ve Sloupu v Čechách</t>
  </si>
  <si>
    <t>Bezpečná cesta ke zdraví</t>
  </si>
  <si>
    <t>107028097/0300</t>
  </si>
  <si>
    <t>163239286/0300</t>
  </si>
  <si>
    <t>127298502/0300</t>
  </si>
  <si>
    <t>107-1608300217/0100</t>
  </si>
  <si>
    <t>962729329/0800</t>
  </si>
  <si>
    <t>43-1229150247/0100</t>
  </si>
  <si>
    <t>962176349/0800</t>
  </si>
  <si>
    <t>705094983/0300</t>
  </si>
  <si>
    <t>2622970297/0100</t>
  </si>
  <si>
    <t>107-4066180217/0100</t>
  </si>
  <si>
    <t>500708574/0600</t>
  </si>
  <si>
    <t>195613789/0300</t>
  </si>
  <si>
    <t>2400382035/2010</t>
  </si>
  <si>
    <t>351107774/0600</t>
  </si>
  <si>
    <t>2221187349/0800</t>
  </si>
  <si>
    <t>152025629/0300</t>
  </si>
  <si>
    <t>253615484/0300</t>
  </si>
  <si>
    <t>197364499/0300</t>
  </si>
  <si>
    <t>196868716/0300</t>
  </si>
  <si>
    <t>189010666/0300</t>
  </si>
  <si>
    <t>Celkový počet bodů</t>
  </si>
  <si>
    <t>Návrh podpory</t>
  </si>
  <si>
    <r>
      <t xml:space="preserve">Propočet </t>
    </r>
    <r>
      <rPr>
        <b/>
        <sz val="11"/>
        <rFont val="Calibri"/>
        <family val="2"/>
        <charset val="238"/>
        <scheme val="minor"/>
      </rPr>
      <t xml:space="preserve">účasník </t>
    </r>
    <r>
      <rPr>
        <sz val="11"/>
        <rFont val="Calibri"/>
        <family val="2"/>
        <charset val="238"/>
        <scheme val="minor"/>
      </rPr>
      <t xml:space="preserve">os/den </t>
    </r>
  </si>
  <si>
    <r>
      <t xml:space="preserve">Propočet </t>
    </r>
    <r>
      <rPr>
        <b/>
        <sz val="11"/>
        <rFont val="Calibri"/>
        <family val="2"/>
        <charset val="238"/>
        <scheme val="minor"/>
      </rPr>
      <t xml:space="preserve">doprovod </t>
    </r>
    <r>
      <rPr>
        <sz val="11"/>
        <rFont val="Calibri"/>
        <family val="2"/>
        <charset val="238"/>
        <scheme val="minor"/>
      </rPr>
      <t>os/den</t>
    </r>
  </si>
  <si>
    <t>Výsledek propočtu</t>
  </si>
  <si>
    <t>Podpora pacientské organizace Roska Liberec</t>
  </si>
  <si>
    <t>26626357</t>
  </si>
  <si>
    <t>70155097</t>
  </si>
  <si>
    <t>27336751</t>
  </si>
  <si>
    <t>00426083</t>
  </si>
  <si>
    <t>49294555</t>
  </si>
  <si>
    <t>22724770</t>
  </si>
  <si>
    <t>49295179</t>
  </si>
  <si>
    <t>26200481</t>
  </si>
  <si>
    <t>2600138678/2010</t>
  </si>
  <si>
    <t>170677989/0300</t>
  </si>
  <si>
    <t>405883593/0300</t>
  </si>
  <si>
    <t>5485932/0800</t>
  </si>
  <si>
    <t>1933451/0100</t>
  </si>
  <si>
    <t>205530523/0300</t>
  </si>
  <si>
    <t>223594977/0300</t>
  </si>
  <si>
    <t>celkem:</t>
  </si>
  <si>
    <t>Číslo projektu</t>
  </si>
  <si>
    <t>Letní tábor pro sluchově postižené děti a mládež</t>
  </si>
  <si>
    <t>Ozdravný rekondiční pobyt pro pacienty s roztroušenou sklerózou mozkomíšní - podzimní</t>
  </si>
  <si>
    <t>Rekondiční pobyt zdravotně postižených v Sezimově Ústí</t>
  </si>
  <si>
    <t>5111440001/4000</t>
  </si>
  <si>
    <t>27-486270237/0100</t>
  </si>
  <si>
    <t>962506379/0800</t>
  </si>
  <si>
    <t>Navrhovaná výše dotace</t>
  </si>
  <si>
    <t>Zdravé zoubky v mateřských centrech</t>
  </si>
  <si>
    <t>Aktivity směřující ke zlepšení života lidí s celiakií</t>
  </si>
  <si>
    <t>65100395</t>
  </si>
  <si>
    <t>68974833</t>
  </si>
  <si>
    <t>46749411</t>
  </si>
  <si>
    <t>26672472</t>
  </si>
  <si>
    <t>2900471237/2010</t>
  </si>
  <si>
    <t>19-7250350267/0100</t>
  </si>
  <si>
    <t>1014924401/6100</t>
  </si>
  <si>
    <t>Procentuální uspokojení požadované výše dotace dle bodového hodnocení</t>
  </si>
  <si>
    <t xml:space="preserve">Asociace rodičů a přátel zdravotně postižených dětí v ČR, z.s. Klub Jablonec nad Nisou </t>
  </si>
  <si>
    <t xml:space="preserve">Regionální organizace zdravotně postižených Sever Liberec </t>
  </si>
  <si>
    <t xml:space="preserve">Svaz diabetiků ČR - územní organizace č. 701 </t>
  </si>
  <si>
    <t xml:space="preserve">Svaz diabetiků ČR, územní organizace v Jilemnici </t>
  </si>
  <si>
    <t xml:space="preserve">FOKUS Liberec o.p.s. </t>
  </si>
  <si>
    <t>Sjednocená organizace nevidomých a slabozrakých České republiky, oblastní odbočka Jablonec nad Nisou</t>
  </si>
  <si>
    <t xml:space="preserve">Dům dětí a mládeže Vikýř, Jablonec nad Nisou, Podhorská 49, příspěvková organizace </t>
  </si>
  <si>
    <t>Buď fit senior Janské Lázně</t>
  </si>
  <si>
    <t>Ozdravný pobyt zdravotně postižených v Jánských Lázních</t>
  </si>
  <si>
    <t>Ozdravný pobyt pro diabetiky v Jetřichovicích</t>
  </si>
  <si>
    <t>Ozdravný pobyt pro smíšeně postižené v Podhájské</t>
  </si>
  <si>
    <t>43256911</t>
  </si>
  <si>
    <t>75122294</t>
  </si>
  <si>
    <t>1262419359/0100</t>
  </si>
  <si>
    <t>120</t>
  </si>
  <si>
    <t>115</t>
  </si>
  <si>
    <t>110</t>
  </si>
  <si>
    <t>105</t>
  </si>
  <si>
    <t xml:space="preserve">Oblastní spolek Českého červeného kříže Jablonec nad Nisou </t>
  </si>
  <si>
    <t xml:space="preserve">Centrum pro rodinu Náruč, z.s.  </t>
  </si>
  <si>
    <t>Senioři Libereckého kraje v pohybu</t>
  </si>
  <si>
    <t xml:space="preserve">Seminář pro cvičitele </t>
  </si>
  <si>
    <t>22732896</t>
  </si>
  <si>
    <t>63778611</t>
  </si>
  <si>
    <t xml:space="preserve">Evropské centrum pantomimy neslyšících, z.s. </t>
  </si>
  <si>
    <t xml:space="preserve">Národní ústav pro autismus, z.ú.  </t>
  </si>
  <si>
    <t xml:space="preserve">Unie ROSKA - reg. org. ROSKA ČESKÁ LÍPA, z.p.s. </t>
  </si>
  <si>
    <t xml:space="preserve">ARCUS - Společnost onkologických pacientů, jejich rodinných příslušníků a přátel </t>
  </si>
  <si>
    <t xml:space="preserve">Jablonecký spolek onkologických pacientů JAKOP </t>
  </si>
  <si>
    <t xml:space="preserve">Podkrkonošská společnost přátel dětí zdravotně postižených Semily, z. s.  </t>
  </si>
  <si>
    <t xml:space="preserve">Svaz diabetiků ČR, územní organizace Liberec, pobočný spolek </t>
  </si>
  <si>
    <t xml:space="preserve">Svaz tělesně postižených v České republice z. s. okresní organizace Jablonec nad Nisou </t>
  </si>
  <si>
    <t xml:space="preserve">TJ Kardio z.s. Liberec  </t>
  </si>
  <si>
    <t xml:space="preserve">Unie ROSKA - reg. org. ROSKA LIBEREC, z.p.s.  </t>
  </si>
  <si>
    <t>Svaz postižených civilizačními chorobami v ČR, o.s.</t>
  </si>
  <si>
    <t xml:space="preserve">Občanské sdružení zdravotně postižených TANVALD </t>
  </si>
  <si>
    <t xml:space="preserve">Asociace rodičů a přátel zdravotně postižených dětí v ČR, z. s. Klub Liberec </t>
  </si>
  <si>
    <t xml:space="preserve">DIANA spolek rodičů a přátel zdravotně postižených  </t>
  </si>
  <si>
    <t xml:space="preserve">Svaz důchodců ČR, o.s., ZO- klub důchodců Nový Bor </t>
  </si>
  <si>
    <t xml:space="preserve">Svaz tělesně postižených v České republice z. s. místní organizace č.3 Jablonec nad Nisou </t>
  </si>
  <si>
    <t xml:space="preserve">Svaz postižených civilizačními chorobami v ČR,o.s., základní organizace Hrádek nad Nisou  </t>
  </si>
  <si>
    <t xml:space="preserve">Územní organizace svazu diabetiků v ČR  </t>
  </si>
  <si>
    <t>OBZOR Liberec, z.s.</t>
  </si>
  <si>
    <t xml:space="preserve">Svaz postižených civilizačními chorobami v ČR,o.s. - základní organizace Diabetiků Liberec </t>
  </si>
  <si>
    <t xml:space="preserve">Dětská sportovně ozdravná společnost Bělásek z.s. </t>
  </si>
  <si>
    <t xml:space="preserve">Sdružení zdravotně postižených Železnobrodska </t>
  </si>
  <si>
    <t>Ozdravný rekondiční pobyt těžce zdravotně postižených dětí a mládeže</t>
  </si>
  <si>
    <t>XIV. ročník rekondičních pobytů pro lidi s poruchou autistického spektra</t>
  </si>
  <si>
    <t>Ozdravný rekondiční rehabilitační pobyt pro nemocné s RS (rozstroušená mozkomíšní skleróza Multiplex)</t>
  </si>
  <si>
    <t>Rehabilitační léčebný pobyt</t>
  </si>
  <si>
    <t>Zlepšení života onkologických pacientů-rekondiční ozdravný pobyt Poděbrady</t>
  </si>
  <si>
    <t>Letní tábor s denní docházkou pro zdravotně postižené</t>
  </si>
  <si>
    <t>Rekondiční pobyt v Sezimovo Ústí</t>
  </si>
  <si>
    <t>S MIKULÁŠEM POD ŽALÝM V ROCE 2016</t>
  </si>
  <si>
    <t xml:space="preserve">Edukační a rekondiční pobyt pro diabetiky v Luhačovicích </t>
  </si>
  <si>
    <t>Zdravý životní styl</t>
  </si>
  <si>
    <t>Podzimní turistický sraz 2016</t>
  </si>
  <si>
    <t>Rekondiční ozdravný pobyt pro zdravotně postižené občany</t>
  </si>
  <si>
    <t>Rekondiční ozdravný pobyt Harrachov-zlepšení života onkologických pacientů</t>
  </si>
  <si>
    <t>Letní ozdravný tábor pro ZTP/P klienty</t>
  </si>
  <si>
    <t>Rekondiční pobyt DIANA – Poslův Mlýn</t>
  </si>
  <si>
    <t>Rekondiční pobyt v Karlových Varech</t>
  </si>
  <si>
    <t>Rekondiční pobyt pro členy Svazu důchodců, z.s. ZO Nový Bor</t>
  </si>
  <si>
    <t>Letní kondiční tábor kardiaků 2016</t>
  </si>
  <si>
    <t xml:space="preserve"> Ozdravný rekondiční pobyt pro pacienty s roztroušenou sklerózou mozkomíšní - jarní </t>
  </si>
  <si>
    <t>Edukačně rekondiční pobyt</t>
  </si>
  <si>
    <t>Rekondiční pobyt diabetiků Lomnice n. Pop.</t>
  </si>
  <si>
    <t>Ozdravný a rehabilitační pobyt Slovensko 2016</t>
  </si>
  <si>
    <t>Dětský ozdravný tábor v Bílém Potoce</t>
  </si>
  <si>
    <t>Rekondiční pobyt 2016</t>
  </si>
  <si>
    <t>Ozdravný pobyt v Mar. Lázních</t>
  </si>
  <si>
    <t>Ozdravný pobyt Chorvatsko 2016</t>
  </si>
  <si>
    <t>65767659</t>
  </si>
  <si>
    <t>60253177</t>
  </si>
  <si>
    <t>26623064</t>
  </si>
  <si>
    <t>46745602</t>
  </si>
  <si>
    <t xml:space="preserve">71193316 </t>
  </si>
  <si>
    <t>60253509</t>
  </si>
  <si>
    <t>46744576</t>
  </si>
  <si>
    <t>46749055</t>
  </si>
  <si>
    <t>26608596</t>
  </si>
  <si>
    <t>46747354</t>
  </si>
  <si>
    <t>60253231</t>
  </si>
  <si>
    <t>46744398</t>
  </si>
  <si>
    <t>75118203</t>
  </si>
  <si>
    <t>71152563</t>
  </si>
  <si>
    <t>48282138</t>
  </si>
  <si>
    <t>65100697</t>
  </si>
  <si>
    <t>62014854</t>
  </si>
  <si>
    <t>26642808</t>
  </si>
  <si>
    <t>69291926</t>
  </si>
  <si>
    <t>22760962</t>
  </si>
  <si>
    <t>26608022</t>
  </si>
  <si>
    <t>65399447</t>
  </si>
  <si>
    <t>2112269505/2700</t>
  </si>
  <si>
    <t>195016335/0300</t>
  </si>
  <si>
    <t>212284121/0300</t>
  </si>
  <si>
    <t>130</t>
  </si>
  <si>
    <t>125</t>
  </si>
  <si>
    <t xml:space="preserve">Přehled podaných žádostí o dotaci z DF LK na rok 2016 v oblasti č. 9 - Zdravotnictví Program č. 9.1 Podpora ozdravných a rekondičních pobytů 
pro zdravotně/tělesně postižené občany
</t>
  </si>
  <si>
    <t xml:space="preserve">Přehled podaných žádostí o dotaci z DF LK na rok 2016 v oblasti č. 9 - Zdravotnictví Program č. 9.2 Podpora prevetnivních a léčebných projektů </t>
  </si>
  <si>
    <t xml:space="preserve">Svítání, z.s. </t>
  </si>
  <si>
    <t xml:space="preserve">Unie ROSKA - reg. org. ROSKA LIBEREC, z.p.s. </t>
  </si>
  <si>
    <t xml:space="preserve">Jezdecký klub Elite, z.s.  </t>
  </si>
  <si>
    <t xml:space="preserve">Klub pro zdraví obyvatel Liberecka z.s.  </t>
  </si>
  <si>
    <t xml:space="preserve">Zdravý zoubek, spolek </t>
  </si>
  <si>
    <t xml:space="preserve">Celia-život bez lepku o.p.s. </t>
  </si>
  <si>
    <t xml:space="preserve">Centrum Mateřídouška, z.s.  </t>
  </si>
  <si>
    <t xml:space="preserve">Senior fitnes z. s. </t>
  </si>
  <si>
    <t xml:space="preserve">Sdružení TULIPAN, z.s.  </t>
  </si>
  <si>
    <t xml:space="preserve">Podkrkonošská společnost přátel dětí zdravotně postižených Semily, z. s. </t>
  </si>
  <si>
    <t xml:space="preserve">Komunitní středisko KONTAKT Liberec, příspěvková organizace </t>
  </si>
  <si>
    <t>Společnost Parkinson, z. s.</t>
  </si>
  <si>
    <t xml:space="preserve">Tyfloservis, o.p.s. </t>
  </si>
  <si>
    <t xml:space="preserve">Svaz postižených civilizačními chorobami v České republice, z. s </t>
  </si>
  <si>
    <t xml:space="preserve">HELIS Partners Consulting, s.r.o.  </t>
  </si>
  <si>
    <t xml:space="preserve">Rada seniorů České republiky, Krajská rada seniorů Libereckého kraje, z.s. </t>
  </si>
  <si>
    <t xml:space="preserve">ROZKOŠ bez RIZIKA, z. s. </t>
  </si>
  <si>
    <t xml:space="preserve">Zdravý životní styl diabetiků </t>
  </si>
  <si>
    <t>Hiporehabilitace pro děti se zdravotním znevýhodněním</t>
  </si>
  <si>
    <t>Hiporehabilitace pro děti a mládež se specifickými potřebami</t>
  </si>
  <si>
    <t>Preventivní skupinové cvičení chronických pacientů v Jedličkově ústavu</t>
  </si>
  <si>
    <t>Preventivní skupinové cvičení pacientů s Bechtěrevovou chorobou</t>
  </si>
  <si>
    <t>Zdravý zoubek 2016</t>
  </si>
  <si>
    <t>Webové stránky o problematice celiakie a bezlepkové diety</t>
  </si>
  <si>
    <t>Doma, venku, ve škole, ve zdraví a v pohodě</t>
  </si>
  <si>
    <t>Výchova občanů, dětí a mládeže v problematice duševního zdraví</t>
  </si>
  <si>
    <t>Péče o dolní končetiny 2016 a prevence vzniku komplikací</t>
  </si>
  <si>
    <t xml:space="preserve"> Svépomocný klub duševně nemocných</t>
  </si>
  <si>
    <t>Sociální doprava - senior doprava ČČK</t>
  </si>
  <si>
    <t>PĚT LET PREVENCE NA SEMILSKU</t>
  </si>
  <si>
    <t>Zdravá rodina 2016</t>
  </si>
  <si>
    <t>Podpora pravidelného sportování libereckých seniorů</t>
  </si>
  <si>
    <t>Sami sobě</t>
  </si>
  <si>
    <t>Pravidelná cvičení pacientů s Parkinsonovou nemocí</t>
  </si>
  <si>
    <t>Zdravotně-edukační služby pro lidi se zrakovým postižením LB kraje</t>
  </si>
  <si>
    <t>Den pro zdraví se Senior fitnes v Liberci</t>
  </si>
  <si>
    <t>Rozchodíme CIVILKY v Libereckém kraji 2016</t>
  </si>
  <si>
    <t>PRO ŽIVOT PO INFARKTU MYOKARDU</t>
  </si>
  <si>
    <t xml:space="preserve">Relaxační cvičení v domech s pečovatelskou službou </t>
  </si>
  <si>
    <t>Bezpečí pro seniory</t>
  </si>
  <si>
    <t>Prevence a léčba pohlavně přenosných infekcí u žen poskytujících placené sexuální služby.</t>
  </si>
  <si>
    <t>71193316</t>
  </si>
  <si>
    <t>68974990</t>
  </si>
  <si>
    <t>22756931</t>
  </si>
  <si>
    <t>27048861</t>
  </si>
  <si>
    <t>00674443</t>
  </si>
  <si>
    <t>24202231</t>
  </si>
  <si>
    <t>04450515</t>
  </si>
  <si>
    <t>44990901</t>
  </si>
  <si>
    <t>189010666 /0300</t>
  </si>
  <si>
    <t>2700283362/2010</t>
  </si>
  <si>
    <t>107-6248240267/0100</t>
  </si>
  <si>
    <t>3754463339/0800</t>
  </si>
  <si>
    <t>1766806504/0600</t>
  </si>
  <si>
    <t>14834081/0100</t>
  </si>
  <si>
    <t>6769025001/5500</t>
  </si>
  <si>
    <t>4198480369/0800</t>
  </si>
  <si>
    <t>Návrh Výboru zdravotnictví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</si>
</sst>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2" formatCode="_-* #,##0\ &quot;Kč&quot;_-;\-* #,##0\ &quot;Kč&quot;_-;_-* &quot;-&quot;\ &quot;Kč&quot;_-;_-@_-"/>
    <numFmt numFmtId="164" formatCode="#,##0\ &quot;Kč&quot;"/>
  </numFmts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indexed="12"/>
      <name val="Arial"/>
      <family val="2"/>
      <charset val="238"/>
    </font>
    <font>
      <b/>
      <sz val="10"/>
      <color indexed="10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</fonts>
  <fills count="1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FF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66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7C80"/>
        <bgColor indexed="64"/>
      </patternFill>
    </fill>
  </fills>
  <borders count="43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271">
    <xf numFmtId="0" fontId="0" fillId="0" borderId="0" xfId="0"/>
    <xf numFmtId="0" fontId="0" fillId="0" borderId="0" xfId="0" applyAlignment="1">
      <alignment wrapText="1"/>
    </xf>
    <xf numFmtId="1" fontId="0" fillId="0" borderId="0" xfId="0" applyNumberFormat="1"/>
    <xf numFmtId="0" fontId="0" fillId="2" borderId="4" xfId="0" applyFill="1" applyBorder="1" applyAlignment="1"/>
    <xf numFmtId="0" fontId="0" fillId="2" borderId="4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0" borderId="14" xfId="0" applyBorder="1"/>
    <xf numFmtId="0" fontId="0" fillId="0" borderId="15" xfId="0" applyBorder="1"/>
    <xf numFmtId="0" fontId="0" fillId="0" borderId="16" xfId="0" applyBorder="1"/>
    <xf numFmtId="49" fontId="0" fillId="0" borderId="14" xfId="0" applyNumberFormat="1" applyBorder="1"/>
    <xf numFmtId="49" fontId="0" fillId="0" borderId="15" xfId="0" applyNumberFormat="1" applyBorder="1"/>
    <xf numFmtId="49" fontId="0" fillId="0" borderId="16" xfId="0" applyNumberFormat="1" applyBorder="1"/>
    <xf numFmtId="0" fontId="0" fillId="0" borderId="14" xfId="0" applyBorder="1" applyAlignment="1">
      <alignment wrapText="1"/>
    </xf>
    <xf numFmtId="0" fontId="0" fillId="0" borderId="15" xfId="0" applyBorder="1" applyAlignment="1">
      <alignment wrapText="1"/>
    </xf>
    <xf numFmtId="0" fontId="0" fillId="0" borderId="16" xfId="0" applyBorder="1" applyAlignment="1">
      <alignment wrapText="1"/>
    </xf>
    <xf numFmtId="164" fontId="0" fillId="7" borderId="11" xfId="0" applyNumberFormat="1" applyFill="1" applyBorder="1"/>
    <xf numFmtId="2" fontId="0" fillId="7" borderId="6" xfId="0" applyNumberFormat="1" applyFill="1" applyBorder="1"/>
    <xf numFmtId="164" fontId="0" fillId="7" borderId="12" xfId="0" applyNumberFormat="1" applyFill="1" applyBorder="1"/>
    <xf numFmtId="2" fontId="0" fillId="7" borderId="8" xfId="0" applyNumberFormat="1" applyFill="1" applyBorder="1"/>
    <xf numFmtId="164" fontId="0" fillId="7" borderId="13" xfId="0" applyNumberFormat="1" applyFill="1" applyBorder="1"/>
    <xf numFmtId="2" fontId="0" fillId="7" borderId="10" xfId="0" applyNumberFormat="1" applyFill="1" applyBorder="1"/>
    <xf numFmtId="1" fontId="4" fillId="4" borderId="4" xfId="0" applyNumberFormat="1" applyFont="1" applyFill="1" applyBorder="1" applyAlignment="1">
      <alignment wrapText="1"/>
    </xf>
    <xf numFmtId="1" fontId="0" fillId="8" borderId="12" xfId="0" applyNumberFormat="1" applyFill="1" applyBorder="1"/>
    <xf numFmtId="1" fontId="0" fillId="9" borderId="12" xfId="0" applyNumberFormat="1" applyFill="1" applyBorder="1"/>
    <xf numFmtId="1" fontId="0" fillId="9" borderId="7" xfId="0" applyNumberFormat="1" applyFill="1" applyBorder="1"/>
    <xf numFmtId="0" fontId="0" fillId="0" borderId="21" xfId="0" applyBorder="1" applyAlignment="1">
      <alignment wrapText="1"/>
    </xf>
    <xf numFmtId="0" fontId="0" fillId="0" borderId="21" xfId="0" applyBorder="1"/>
    <xf numFmtId="164" fontId="0" fillId="7" borderId="22" xfId="0" applyNumberFormat="1" applyFill="1" applyBorder="1"/>
    <xf numFmtId="2" fontId="0" fillId="7" borderId="23" xfId="0" applyNumberFormat="1" applyFill="1" applyBorder="1"/>
    <xf numFmtId="49" fontId="0" fillId="0" borderId="21" xfId="0" applyNumberFormat="1" applyBorder="1"/>
    <xf numFmtId="1" fontId="0" fillId="8" borderId="13" xfId="0" applyNumberFormat="1" applyFill="1" applyBorder="1"/>
    <xf numFmtId="3" fontId="0" fillId="0" borderId="0" xfId="0" applyNumberFormat="1"/>
    <xf numFmtId="1" fontId="0" fillId="9" borderId="5" xfId="0" applyNumberFormat="1" applyFill="1" applyBorder="1"/>
    <xf numFmtId="1" fontId="0" fillId="9" borderId="6" xfId="0" applyNumberFormat="1" applyFill="1" applyBorder="1"/>
    <xf numFmtId="1" fontId="0" fillId="9" borderId="8" xfId="0" applyNumberFormat="1" applyFill="1" applyBorder="1"/>
    <xf numFmtId="164" fontId="1" fillId="0" borderId="0" xfId="0" applyNumberFormat="1" applyFont="1"/>
    <xf numFmtId="0" fontId="8" fillId="0" borderId="14" xfId="0" applyFont="1" applyBorder="1" applyAlignment="1">
      <alignment wrapText="1"/>
    </xf>
    <xf numFmtId="0" fontId="8" fillId="0" borderId="21" xfId="0" applyFont="1" applyBorder="1" applyAlignment="1">
      <alignment wrapText="1"/>
    </xf>
    <xf numFmtId="0" fontId="8" fillId="0" borderId="15" xfId="0" applyFont="1" applyBorder="1" applyAlignment="1">
      <alignment wrapText="1"/>
    </xf>
    <xf numFmtId="0" fontId="8" fillId="0" borderId="16" xfId="0" applyFont="1" applyBorder="1" applyAlignment="1">
      <alignment wrapText="1"/>
    </xf>
    <xf numFmtId="164" fontId="7" fillId="11" borderId="14" xfId="0" applyNumberFormat="1" applyFont="1" applyFill="1" applyBorder="1"/>
    <xf numFmtId="164" fontId="7" fillId="11" borderId="21" xfId="0" applyNumberFormat="1" applyFont="1" applyFill="1" applyBorder="1"/>
    <xf numFmtId="164" fontId="7" fillId="11" borderId="15" xfId="0" applyNumberFormat="1" applyFont="1" applyFill="1" applyBorder="1"/>
    <xf numFmtId="164" fontId="7" fillId="11" borderId="16" xfId="0" applyNumberFormat="1" applyFont="1" applyFill="1" applyBorder="1"/>
    <xf numFmtId="1" fontId="0" fillId="8" borderId="15" xfId="0" applyNumberFormat="1" applyFill="1" applyBorder="1"/>
    <xf numFmtId="0" fontId="0" fillId="8" borderId="7" xfId="0" applyFill="1" applyBorder="1" applyAlignment="1">
      <alignment wrapText="1"/>
    </xf>
    <xf numFmtId="0" fontId="0" fillId="8" borderId="12" xfId="0" applyFill="1" applyBorder="1" applyAlignment="1">
      <alignment wrapText="1"/>
    </xf>
    <xf numFmtId="0" fontId="0" fillId="8" borderId="8" xfId="0" applyFill="1" applyBorder="1" applyAlignment="1">
      <alignment wrapText="1"/>
    </xf>
    <xf numFmtId="0" fontId="0" fillId="8" borderId="9" xfId="0" applyFill="1" applyBorder="1" applyAlignment="1">
      <alignment wrapText="1"/>
    </xf>
    <xf numFmtId="0" fontId="0" fillId="8" borderId="13" xfId="0" applyFill="1" applyBorder="1" applyAlignment="1">
      <alignment wrapText="1"/>
    </xf>
    <xf numFmtId="0" fontId="0" fillId="8" borderId="10" xfId="0" applyFill="1" applyBorder="1" applyAlignment="1">
      <alignment wrapText="1"/>
    </xf>
    <xf numFmtId="0" fontId="0" fillId="9" borderId="7" xfId="0" applyFill="1" applyBorder="1" applyAlignment="1">
      <alignment wrapText="1"/>
    </xf>
    <xf numFmtId="0" fontId="0" fillId="9" borderId="12" xfId="0" applyFill="1" applyBorder="1" applyAlignment="1">
      <alignment wrapText="1"/>
    </xf>
    <xf numFmtId="0" fontId="0" fillId="9" borderId="8" xfId="0" applyFill="1" applyBorder="1" applyAlignment="1">
      <alignment wrapText="1"/>
    </xf>
    <xf numFmtId="1" fontId="0" fillId="9" borderId="13" xfId="0" applyNumberFormat="1" applyFill="1" applyBorder="1"/>
    <xf numFmtId="0" fontId="0" fillId="9" borderId="9" xfId="0" applyFill="1" applyBorder="1" applyAlignment="1">
      <alignment wrapText="1"/>
    </xf>
    <xf numFmtId="0" fontId="0" fillId="9" borderId="13" xfId="0" applyFill="1" applyBorder="1" applyAlignment="1">
      <alignment wrapText="1"/>
    </xf>
    <xf numFmtId="0" fontId="0" fillId="9" borderId="10" xfId="0" applyFill="1" applyBorder="1" applyAlignment="1">
      <alignment wrapText="1"/>
    </xf>
    <xf numFmtId="1" fontId="0" fillId="9" borderId="9" xfId="0" applyNumberFormat="1" applyFill="1" applyBorder="1"/>
    <xf numFmtId="1" fontId="0" fillId="9" borderId="10" xfId="0" applyNumberFormat="1" applyFill="1" applyBorder="1"/>
    <xf numFmtId="1" fontId="0" fillId="9" borderId="11" xfId="0" applyNumberFormat="1" applyFill="1" applyBorder="1"/>
    <xf numFmtId="0" fontId="0" fillId="9" borderId="5" xfId="0" applyFill="1" applyBorder="1" applyAlignment="1">
      <alignment wrapText="1"/>
    </xf>
    <xf numFmtId="0" fontId="0" fillId="9" borderId="11" xfId="0" applyFill="1" applyBorder="1" applyAlignment="1">
      <alignment wrapText="1"/>
    </xf>
    <xf numFmtId="0" fontId="0" fillId="9" borderId="6" xfId="0" applyFill="1" applyBorder="1" applyAlignment="1">
      <alignment wrapText="1"/>
    </xf>
    <xf numFmtId="1" fontId="0" fillId="8" borderId="14" xfId="0" applyNumberFormat="1" applyFill="1" applyBorder="1"/>
    <xf numFmtId="0" fontId="0" fillId="8" borderId="5" xfId="0" applyFill="1" applyBorder="1" applyAlignment="1">
      <alignment wrapText="1"/>
    </xf>
    <xf numFmtId="0" fontId="0" fillId="8" borderId="11" xfId="0" applyFill="1" applyBorder="1" applyAlignment="1">
      <alignment wrapText="1"/>
    </xf>
    <xf numFmtId="0" fontId="0" fillId="8" borderId="6" xfId="0" applyFill="1" applyBorder="1" applyAlignment="1">
      <alignment wrapText="1"/>
    </xf>
    <xf numFmtId="164" fontId="7" fillId="10" borderId="15" xfId="0" applyNumberFormat="1" applyFont="1" applyFill="1" applyBorder="1"/>
    <xf numFmtId="164" fontId="0" fillId="10" borderId="12" xfId="0" applyNumberFormat="1" applyFill="1" applyBorder="1"/>
    <xf numFmtId="3" fontId="1" fillId="10" borderId="18" xfId="0" applyNumberFormat="1" applyFont="1" applyFill="1" applyBorder="1"/>
    <xf numFmtId="0" fontId="0" fillId="2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3" fontId="1" fillId="0" borderId="6" xfId="0" applyNumberFormat="1" applyFont="1" applyFill="1" applyBorder="1"/>
    <xf numFmtId="3" fontId="1" fillId="0" borderId="8" xfId="0" applyNumberFormat="1" applyFont="1" applyFill="1" applyBorder="1"/>
    <xf numFmtId="3" fontId="1" fillId="0" borderId="18" xfId="0" applyNumberFormat="1" applyFont="1" applyFill="1" applyBorder="1"/>
    <xf numFmtId="3" fontId="1" fillId="0" borderId="19" xfId="0" applyNumberFormat="1" applyFont="1" applyFill="1" applyBorder="1"/>
    <xf numFmtId="3" fontId="1" fillId="0" borderId="17" xfId="0" applyNumberFormat="1" applyFont="1" applyFill="1" applyBorder="1"/>
    <xf numFmtId="3" fontId="1" fillId="0" borderId="15" xfId="0" applyNumberFormat="1" applyFont="1" applyFill="1" applyBorder="1"/>
    <xf numFmtId="3" fontId="1" fillId="0" borderId="16" xfId="0" applyNumberFormat="1" applyFont="1" applyFill="1" applyBorder="1"/>
    <xf numFmtId="3" fontId="1" fillId="0" borderId="14" xfId="0" applyNumberFormat="1" applyFont="1" applyFill="1" applyBorder="1"/>
    <xf numFmtId="1" fontId="0" fillId="9" borderId="14" xfId="0" applyNumberFormat="1" applyFill="1" applyBorder="1"/>
    <xf numFmtId="1" fontId="0" fillId="9" borderId="15" xfId="0" applyNumberFormat="1" applyFill="1" applyBorder="1"/>
    <xf numFmtId="0" fontId="0" fillId="12" borderId="9" xfId="0" applyFill="1" applyBorder="1" applyAlignment="1">
      <alignment wrapText="1"/>
    </xf>
    <xf numFmtId="0" fontId="0" fillId="12" borderId="13" xfId="0" applyFill="1" applyBorder="1" applyAlignment="1">
      <alignment wrapText="1"/>
    </xf>
    <xf numFmtId="0" fontId="0" fillId="12" borderId="10" xfId="0" applyFill="1" applyBorder="1" applyAlignment="1">
      <alignment wrapText="1"/>
    </xf>
    <xf numFmtId="1" fontId="0" fillId="12" borderId="9" xfId="0" applyNumberFormat="1" applyFill="1" applyBorder="1"/>
    <xf numFmtId="0" fontId="0" fillId="12" borderId="5" xfId="0" applyFill="1" applyBorder="1" applyAlignment="1">
      <alignment wrapText="1"/>
    </xf>
    <xf numFmtId="0" fontId="0" fillId="12" borderId="11" xfId="0" applyFill="1" applyBorder="1" applyAlignment="1">
      <alignment wrapText="1"/>
    </xf>
    <xf numFmtId="0" fontId="0" fillId="12" borderId="6" xfId="0" applyFill="1" applyBorder="1" applyAlignment="1">
      <alignment wrapText="1"/>
    </xf>
    <xf numFmtId="1" fontId="0" fillId="12" borderId="5" xfId="0" applyNumberFormat="1" applyFill="1" applyBorder="1"/>
    <xf numFmtId="0" fontId="0" fillId="12" borderId="7" xfId="0" applyFill="1" applyBorder="1" applyAlignment="1">
      <alignment wrapText="1"/>
    </xf>
    <xf numFmtId="0" fontId="0" fillId="12" borderId="12" xfId="0" applyFill="1" applyBorder="1" applyAlignment="1">
      <alignment wrapText="1"/>
    </xf>
    <xf numFmtId="0" fontId="0" fillId="12" borderId="8" xfId="0" applyFill="1" applyBorder="1" applyAlignment="1">
      <alignment wrapText="1"/>
    </xf>
    <xf numFmtId="1" fontId="0" fillId="12" borderId="7" xfId="0" applyNumberFormat="1" applyFill="1" applyBorder="1"/>
    <xf numFmtId="1" fontId="0" fillId="14" borderId="13" xfId="0" applyNumberFormat="1" applyFill="1" applyBorder="1"/>
    <xf numFmtId="0" fontId="0" fillId="14" borderId="9" xfId="0" applyFill="1" applyBorder="1" applyAlignment="1">
      <alignment wrapText="1"/>
    </xf>
    <xf numFmtId="0" fontId="0" fillId="14" borderId="13" xfId="0" applyFill="1" applyBorder="1" applyAlignment="1">
      <alignment wrapText="1"/>
    </xf>
    <xf numFmtId="0" fontId="0" fillId="14" borderId="10" xfId="0" applyFill="1" applyBorder="1" applyAlignment="1">
      <alignment wrapText="1"/>
    </xf>
    <xf numFmtId="1" fontId="0" fillId="14" borderId="12" xfId="0" applyNumberFormat="1" applyFill="1" applyBorder="1"/>
    <xf numFmtId="0" fontId="0" fillId="14" borderId="7" xfId="0" applyFill="1" applyBorder="1" applyAlignment="1">
      <alignment wrapText="1"/>
    </xf>
    <xf numFmtId="0" fontId="0" fillId="14" borderId="12" xfId="0" applyFill="1" applyBorder="1" applyAlignment="1">
      <alignment wrapText="1"/>
    </xf>
    <xf numFmtId="0" fontId="0" fillId="14" borderId="8" xfId="0" applyFill="1" applyBorder="1" applyAlignment="1">
      <alignment wrapText="1"/>
    </xf>
    <xf numFmtId="1" fontId="0" fillId="13" borderId="7" xfId="0" applyNumberFormat="1" applyFill="1" applyBorder="1"/>
    <xf numFmtId="1" fontId="0" fillId="7" borderId="9" xfId="0" applyNumberFormat="1" applyFill="1" applyBorder="1"/>
    <xf numFmtId="1" fontId="0" fillId="7" borderId="5" xfId="0" applyNumberFormat="1" applyFill="1" applyBorder="1"/>
    <xf numFmtId="1" fontId="0" fillId="9" borderId="16" xfId="0" applyNumberFormat="1" applyFill="1" applyBorder="1"/>
    <xf numFmtId="3" fontId="1" fillId="0" borderId="10" xfId="0" applyNumberFormat="1" applyFont="1" applyFill="1" applyBorder="1"/>
    <xf numFmtId="164" fontId="0" fillId="10" borderId="11" xfId="0" applyNumberFormat="1" applyFill="1" applyBorder="1"/>
    <xf numFmtId="164" fontId="7" fillId="10" borderId="14" xfId="0" applyNumberFormat="1" applyFont="1" applyFill="1" applyBorder="1"/>
    <xf numFmtId="3" fontId="1" fillId="10" borderId="6" xfId="0" applyNumberFormat="1" applyFont="1" applyFill="1" applyBorder="1"/>
    <xf numFmtId="0" fontId="8" fillId="0" borderId="2" xfId="0" applyFont="1" applyBorder="1" applyAlignment="1">
      <alignment wrapText="1"/>
    </xf>
    <xf numFmtId="0" fontId="0" fillId="0" borderId="2" xfId="0" applyBorder="1"/>
    <xf numFmtId="0" fontId="0" fillId="0" borderId="2" xfId="0" applyBorder="1" applyAlignment="1">
      <alignment wrapText="1"/>
    </xf>
    <xf numFmtId="164" fontId="0" fillId="7" borderId="25" xfId="0" applyNumberFormat="1" applyFill="1" applyBorder="1"/>
    <xf numFmtId="2" fontId="0" fillId="7" borderId="26" xfId="0" applyNumberFormat="1" applyFill="1" applyBorder="1"/>
    <xf numFmtId="49" fontId="0" fillId="0" borderId="2" xfId="0" applyNumberFormat="1" applyBorder="1"/>
    <xf numFmtId="164" fontId="7" fillId="11" borderId="2" xfId="0" applyNumberFormat="1" applyFont="1" applyFill="1" applyBorder="1"/>
    <xf numFmtId="1" fontId="0" fillId="13" borderId="25" xfId="0" applyNumberFormat="1" applyFill="1" applyBorder="1"/>
    <xf numFmtId="0" fontId="0" fillId="13" borderId="27" xfId="0" applyFill="1" applyBorder="1" applyAlignment="1">
      <alignment wrapText="1"/>
    </xf>
    <xf numFmtId="0" fontId="0" fillId="13" borderId="25" xfId="0" applyFill="1" applyBorder="1" applyAlignment="1">
      <alignment wrapText="1"/>
    </xf>
    <xf numFmtId="0" fontId="0" fillId="13" borderId="26" xfId="0" applyFill="1" applyBorder="1" applyAlignment="1">
      <alignment wrapText="1"/>
    </xf>
    <xf numFmtId="3" fontId="1" fillId="0" borderId="2" xfId="0" applyNumberFormat="1" applyFont="1" applyFill="1" applyBorder="1"/>
    <xf numFmtId="0" fontId="0" fillId="0" borderId="0" xfId="0" applyFill="1" applyBorder="1" applyAlignment="1">
      <alignment horizontal="right" wrapText="1"/>
    </xf>
    <xf numFmtId="0" fontId="0" fillId="0" borderId="0" xfId="0" applyAlignment="1">
      <alignment vertical="center"/>
    </xf>
    <xf numFmtId="1" fontId="0" fillId="13" borderId="5" xfId="0" applyNumberFormat="1" applyFill="1" applyBorder="1"/>
    <xf numFmtId="1" fontId="0" fillId="13" borderId="6" xfId="0" applyNumberFormat="1" applyFill="1" applyBorder="1"/>
    <xf numFmtId="1" fontId="0" fillId="7" borderId="6" xfId="0" applyNumberFormat="1" applyFill="1" applyBorder="1"/>
    <xf numFmtId="1" fontId="0" fillId="7" borderId="10" xfId="0" applyNumberFormat="1" applyFill="1" applyBorder="1"/>
    <xf numFmtId="1" fontId="0" fillId="15" borderId="9" xfId="0" applyNumberFormat="1" applyFill="1" applyBorder="1"/>
    <xf numFmtId="1" fontId="0" fillId="15" borderId="10" xfId="0" applyNumberFormat="1" applyFill="1" applyBorder="1"/>
    <xf numFmtId="1" fontId="0" fillId="15" borderId="5" xfId="0" applyNumberFormat="1" applyFill="1" applyBorder="1"/>
    <xf numFmtId="1" fontId="0" fillId="15" borderId="6" xfId="0" applyNumberFormat="1" applyFill="1" applyBorder="1"/>
    <xf numFmtId="1" fontId="0" fillId="15" borderId="7" xfId="0" applyNumberFormat="1" applyFill="1" applyBorder="1"/>
    <xf numFmtId="1" fontId="0" fillId="15" borderId="8" xfId="0" applyNumberFormat="1" applyFill="1" applyBorder="1"/>
    <xf numFmtId="1" fontId="0" fillId="13" borderId="8" xfId="0" applyNumberFormat="1" applyFill="1" applyBorder="1"/>
    <xf numFmtId="1" fontId="0" fillId="14" borderId="7" xfId="0" applyNumberFormat="1" applyFill="1" applyBorder="1" applyAlignment="1">
      <alignment horizontal="left"/>
    </xf>
    <xf numFmtId="1" fontId="0" fillId="14" borderId="8" xfId="0" applyNumberFormat="1" applyFill="1" applyBorder="1" applyAlignment="1">
      <alignment horizontal="left"/>
    </xf>
    <xf numFmtId="0" fontId="1" fillId="0" borderId="0" xfId="0" applyFont="1"/>
    <xf numFmtId="1" fontId="1" fillId="0" borderId="0" xfId="0" applyNumberFormat="1" applyFont="1"/>
    <xf numFmtId="1" fontId="0" fillId="9" borderId="5" xfId="0" applyNumberFormat="1" applyFill="1" applyBorder="1" applyAlignment="1">
      <alignment horizontal="left"/>
    </xf>
    <xf numFmtId="1" fontId="0" fillId="9" borderId="6" xfId="0" applyNumberFormat="1" applyFill="1" applyBorder="1" applyAlignment="1">
      <alignment horizontal="left"/>
    </xf>
    <xf numFmtId="1" fontId="0" fillId="9" borderId="7" xfId="0" applyNumberFormat="1" applyFill="1" applyBorder="1" applyAlignment="1">
      <alignment horizontal="left"/>
    </xf>
    <xf numFmtId="1" fontId="0" fillId="9" borderId="8" xfId="0" applyNumberFormat="1" applyFill="1" applyBorder="1" applyAlignment="1">
      <alignment horizontal="left"/>
    </xf>
    <xf numFmtId="1" fontId="0" fillId="9" borderId="9" xfId="0" applyNumberFormat="1" applyFill="1" applyBorder="1" applyAlignment="1">
      <alignment horizontal="left"/>
    </xf>
    <xf numFmtId="1" fontId="0" fillId="9" borderId="10" xfId="0" applyNumberFormat="1" applyFill="1" applyBorder="1" applyAlignment="1">
      <alignment horizontal="left"/>
    </xf>
    <xf numFmtId="1" fontId="0" fillId="8" borderId="7" xfId="0" applyNumberFormat="1" applyFill="1" applyBorder="1" applyAlignment="1">
      <alignment horizontal="left"/>
    </xf>
    <xf numFmtId="1" fontId="0" fillId="8" borderId="8" xfId="0" applyNumberFormat="1" applyFill="1" applyBorder="1" applyAlignment="1">
      <alignment horizontal="left"/>
    </xf>
    <xf numFmtId="1" fontId="0" fillId="8" borderId="9" xfId="0" applyNumberFormat="1" applyFill="1" applyBorder="1" applyAlignment="1">
      <alignment horizontal="left"/>
    </xf>
    <xf numFmtId="1" fontId="0" fillId="8" borderId="10" xfId="0" applyNumberFormat="1" applyFill="1" applyBorder="1" applyAlignment="1">
      <alignment horizontal="left"/>
    </xf>
    <xf numFmtId="1" fontId="0" fillId="8" borderId="5" xfId="0" applyNumberFormat="1" applyFill="1" applyBorder="1" applyAlignment="1">
      <alignment horizontal="left"/>
    </xf>
    <xf numFmtId="1" fontId="0" fillId="8" borderId="6" xfId="0" applyNumberFormat="1" applyFill="1" applyBorder="1" applyAlignment="1">
      <alignment horizontal="left"/>
    </xf>
    <xf numFmtId="1" fontId="0" fillId="14" borderId="9" xfId="0" applyNumberFormat="1" applyFill="1" applyBorder="1" applyAlignment="1">
      <alignment horizontal="left"/>
    </xf>
    <xf numFmtId="1" fontId="0" fillId="14" borderId="10" xfId="0" applyNumberFormat="1" applyFill="1" applyBorder="1" applyAlignment="1">
      <alignment horizontal="left"/>
    </xf>
    <xf numFmtId="1" fontId="0" fillId="13" borderId="27" xfId="0" applyNumberFormat="1" applyFill="1" applyBorder="1" applyAlignment="1">
      <alignment horizontal="left"/>
    </xf>
    <xf numFmtId="1" fontId="0" fillId="13" borderId="28" xfId="0" applyNumberFormat="1" applyFill="1" applyBorder="1" applyAlignment="1">
      <alignment horizontal="left"/>
    </xf>
    <xf numFmtId="1" fontId="0" fillId="12" borderId="5" xfId="0" applyNumberFormat="1" applyFill="1" applyBorder="1" applyAlignment="1">
      <alignment horizontal="left"/>
    </xf>
    <xf numFmtId="1" fontId="0" fillId="12" borderId="7" xfId="0" applyNumberFormat="1" applyFill="1" applyBorder="1" applyAlignment="1">
      <alignment horizontal="left"/>
    </xf>
    <xf numFmtId="1" fontId="0" fillId="12" borderId="9" xfId="0" applyNumberFormat="1" applyFill="1" applyBorder="1" applyAlignment="1">
      <alignment horizontal="left"/>
    </xf>
    <xf numFmtId="1" fontId="0" fillId="12" borderId="6" xfId="0" applyNumberFormat="1" applyFill="1" applyBorder="1" applyAlignment="1">
      <alignment horizontal="left"/>
    </xf>
    <xf numFmtId="1" fontId="0" fillId="12" borderId="8" xfId="0" applyNumberFormat="1" applyFill="1" applyBorder="1" applyAlignment="1">
      <alignment horizontal="left"/>
    </xf>
    <xf numFmtId="1" fontId="0" fillId="12" borderId="10" xfId="0" applyNumberFormat="1" applyFill="1" applyBorder="1" applyAlignment="1">
      <alignment horizontal="left"/>
    </xf>
    <xf numFmtId="1" fontId="0" fillId="14" borderId="22" xfId="0" applyNumberFormat="1" applyFill="1" applyBorder="1"/>
    <xf numFmtId="0" fontId="0" fillId="14" borderId="20" xfId="0" applyFill="1" applyBorder="1" applyAlignment="1">
      <alignment wrapText="1"/>
    </xf>
    <xf numFmtId="0" fontId="0" fillId="14" borderId="22" xfId="0" applyFill="1" applyBorder="1" applyAlignment="1">
      <alignment wrapText="1"/>
    </xf>
    <xf numFmtId="0" fontId="0" fillId="14" borderId="23" xfId="0" applyFill="1" applyBorder="1" applyAlignment="1">
      <alignment wrapText="1"/>
    </xf>
    <xf numFmtId="1" fontId="0" fillId="14" borderId="20" xfId="0" applyNumberFormat="1" applyFill="1" applyBorder="1" applyAlignment="1">
      <alignment horizontal="left"/>
    </xf>
    <xf numFmtId="1" fontId="0" fillId="14" borderId="23" xfId="0" applyNumberFormat="1" applyFill="1" applyBorder="1" applyAlignment="1">
      <alignment horizontal="left"/>
    </xf>
    <xf numFmtId="3" fontId="1" fillId="0" borderId="24" xfId="0" applyNumberFormat="1" applyFont="1" applyFill="1" applyBorder="1"/>
    <xf numFmtId="0" fontId="8" fillId="0" borderId="4" xfId="0" applyFont="1" applyBorder="1" applyAlignment="1">
      <alignment wrapText="1"/>
    </xf>
    <xf numFmtId="0" fontId="0" fillId="0" borderId="4" xfId="0" applyBorder="1"/>
    <xf numFmtId="0" fontId="0" fillId="0" borderId="4" xfId="0" applyBorder="1" applyAlignment="1">
      <alignment wrapText="1"/>
    </xf>
    <xf numFmtId="164" fontId="0" fillId="7" borderId="29" xfId="0" applyNumberFormat="1" applyFill="1" applyBorder="1"/>
    <xf numFmtId="2" fontId="0" fillId="7" borderId="30" xfId="0" applyNumberFormat="1" applyFill="1" applyBorder="1"/>
    <xf numFmtId="49" fontId="0" fillId="0" borderId="4" xfId="0" applyNumberFormat="1" applyBorder="1"/>
    <xf numFmtId="164" fontId="7" fillId="11" borderId="4" xfId="0" applyNumberFormat="1" applyFont="1" applyFill="1" applyBorder="1"/>
    <xf numFmtId="1" fontId="0" fillId="16" borderId="4" xfId="0" applyNumberFormat="1" applyFill="1" applyBorder="1"/>
    <xf numFmtId="0" fontId="0" fillId="16" borderId="31" xfId="0" applyFill="1" applyBorder="1" applyAlignment="1">
      <alignment wrapText="1"/>
    </xf>
    <xf numFmtId="0" fontId="0" fillId="16" borderId="29" xfId="0" applyFill="1" applyBorder="1" applyAlignment="1">
      <alignment wrapText="1"/>
    </xf>
    <xf numFmtId="0" fontId="0" fillId="16" borderId="30" xfId="0" applyFill="1" applyBorder="1" applyAlignment="1">
      <alignment wrapText="1"/>
    </xf>
    <xf numFmtId="1" fontId="0" fillId="16" borderId="31" xfId="0" applyNumberFormat="1" applyFill="1" applyBorder="1" applyAlignment="1">
      <alignment horizontal="left"/>
    </xf>
    <xf numFmtId="1" fontId="0" fillId="16" borderId="30" xfId="0" applyNumberFormat="1" applyFill="1" applyBorder="1" applyAlignment="1">
      <alignment horizontal="left"/>
    </xf>
    <xf numFmtId="3" fontId="1" fillId="0" borderId="30" xfId="0" applyNumberFormat="1" applyFont="1" applyFill="1" applyBorder="1"/>
    <xf numFmtId="3" fontId="1" fillId="10" borderId="15" xfId="0" applyNumberFormat="1" applyFont="1" applyFill="1" applyBorder="1"/>
    <xf numFmtId="1" fontId="0" fillId="7" borderId="7" xfId="0" applyNumberFormat="1" applyFill="1" applyBorder="1"/>
    <xf numFmtId="1" fontId="0" fillId="7" borderId="8" xfId="0" applyNumberFormat="1" applyFill="1" applyBorder="1"/>
    <xf numFmtId="0" fontId="8" fillId="0" borderId="32" xfId="0" applyFont="1" applyBorder="1" applyAlignment="1">
      <alignment vertical="center" wrapText="1"/>
    </xf>
    <xf numFmtId="0" fontId="8" fillId="0" borderId="33" xfId="0" applyFont="1" applyBorder="1" applyAlignment="1">
      <alignment vertical="center" wrapText="1"/>
    </xf>
    <xf numFmtId="0" fontId="8" fillId="0" borderId="34" xfId="0" applyFont="1" applyBorder="1" applyAlignment="1">
      <alignment vertical="center" wrapText="1"/>
    </xf>
    <xf numFmtId="0" fontId="8" fillId="0" borderId="35" xfId="0" applyFont="1" applyBorder="1" applyAlignment="1">
      <alignment vertical="center" wrapText="1"/>
    </xf>
    <xf numFmtId="1" fontId="0" fillId="8" borderId="5" xfId="0" applyNumberFormat="1" applyFill="1" applyBorder="1" applyAlignment="1">
      <alignment vertical="center"/>
    </xf>
    <xf numFmtId="1" fontId="0" fillId="8" borderId="6" xfId="0" applyNumberFormat="1" applyFill="1" applyBorder="1" applyAlignment="1">
      <alignment vertical="center"/>
    </xf>
    <xf numFmtId="1" fontId="0" fillId="8" borderId="7" xfId="0" applyNumberFormat="1" applyFill="1" applyBorder="1" applyAlignment="1">
      <alignment vertical="center"/>
    </xf>
    <xf numFmtId="1" fontId="0" fillId="8" borderId="8" xfId="0" applyNumberFormat="1" applyFill="1" applyBorder="1" applyAlignment="1">
      <alignment vertical="center"/>
    </xf>
    <xf numFmtId="1" fontId="0" fillId="8" borderId="9" xfId="0" applyNumberFormat="1" applyFill="1" applyBorder="1" applyAlignment="1">
      <alignment vertical="center"/>
    </xf>
    <xf numFmtId="1" fontId="0" fillId="8" borderId="10" xfId="0" applyNumberFormat="1" applyFill="1" applyBorder="1" applyAlignment="1">
      <alignment vertical="center"/>
    </xf>
    <xf numFmtId="1" fontId="0" fillId="0" borderId="31" xfId="0" applyNumberFormat="1" applyBorder="1" applyAlignment="1">
      <alignment vertical="center"/>
    </xf>
    <xf numFmtId="1" fontId="0" fillId="0" borderId="30" xfId="0" applyNumberFormat="1" applyBorder="1" applyAlignment="1">
      <alignment vertical="center"/>
    </xf>
    <xf numFmtId="164" fontId="7" fillId="11" borderId="14" xfId="0" applyNumberFormat="1" applyFont="1" applyFill="1" applyBorder="1" applyAlignment="1">
      <alignment vertical="center"/>
    </xf>
    <xf numFmtId="0" fontId="7" fillId="10" borderId="15" xfId="0" applyFont="1" applyFill="1" applyBorder="1" applyAlignment="1">
      <alignment vertical="center"/>
    </xf>
    <xf numFmtId="0" fontId="7" fillId="11" borderId="4" xfId="0" applyFont="1" applyFill="1" applyBorder="1" applyAlignment="1">
      <alignment vertical="center"/>
    </xf>
    <xf numFmtId="0" fontId="0" fillId="0" borderId="14" xfId="0" applyFont="1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16" xfId="0" applyBorder="1" applyAlignment="1">
      <alignment vertical="center"/>
    </xf>
    <xf numFmtId="0" fontId="0" fillId="0" borderId="4" xfId="0" applyBorder="1" applyAlignment="1">
      <alignment vertical="center"/>
    </xf>
    <xf numFmtId="4" fontId="0" fillId="7" borderId="8" xfId="0" applyNumberFormat="1" applyFill="1" applyBorder="1" applyAlignment="1">
      <alignment vertical="center"/>
    </xf>
    <xf numFmtId="4" fontId="0" fillId="7" borderId="10" xfId="0" applyNumberFormat="1" applyFill="1" applyBorder="1" applyAlignment="1">
      <alignment vertical="center"/>
    </xf>
    <xf numFmtId="4" fontId="0" fillId="7" borderId="30" xfId="0" applyNumberFormat="1" applyFill="1" applyBorder="1" applyAlignment="1">
      <alignment vertical="center"/>
    </xf>
    <xf numFmtId="0" fontId="0" fillId="0" borderId="14" xfId="0" applyFill="1" applyBorder="1" applyAlignment="1">
      <alignment horizontal="left" vertical="center" wrapText="1"/>
    </xf>
    <xf numFmtId="0" fontId="0" fillId="0" borderId="15" xfId="0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14" xfId="0" applyBorder="1" applyAlignment="1">
      <alignment vertical="center"/>
    </xf>
    <xf numFmtId="4" fontId="0" fillId="7" borderId="6" xfId="0" applyNumberFormat="1" applyFont="1" applyFill="1" applyBorder="1" applyAlignment="1">
      <alignment vertical="center"/>
    </xf>
    <xf numFmtId="0" fontId="1" fillId="0" borderId="0" xfId="0" applyFont="1" applyAlignment="1">
      <alignment horizontal="right"/>
    </xf>
    <xf numFmtId="164" fontId="1" fillId="7" borderId="11" xfId="0" applyNumberFormat="1" applyFont="1" applyFill="1" applyBorder="1"/>
    <xf numFmtId="164" fontId="1" fillId="7" borderId="12" xfId="0" applyNumberFormat="1" applyFont="1" applyFill="1" applyBorder="1"/>
    <xf numFmtId="164" fontId="1" fillId="7" borderId="13" xfId="0" applyNumberFormat="1" applyFont="1" applyFill="1" applyBorder="1"/>
    <xf numFmtId="164" fontId="1" fillId="7" borderId="11" xfId="0" applyNumberFormat="1" applyFont="1" applyFill="1" applyBorder="1" applyAlignment="1">
      <alignment vertical="center"/>
    </xf>
    <xf numFmtId="164" fontId="1" fillId="7" borderId="12" xfId="0" applyNumberFormat="1" applyFont="1" applyFill="1" applyBorder="1" applyAlignment="1">
      <alignment vertical="center"/>
    </xf>
    <xf numFmtId="164" fontId="1" fillId="7" borderId="13" xfId="0" applyNumberFormat="1" applyFont="1" applyFill="1" applyBorder="1" applyAlignment="1">
      <alignment vertical="center"/>
    </xf>
    <xf numFmtId="164" fontId="1" fillId="7" borderId="29" xfId="0" applyNumberFormat="1" applyFont="1" applyFill="1" applyBorder="1" applyAlignment="1">
      <alignment vertical="center"/>
    </xf>
    <xf numFmtId="0" fontId="0" fillId="0" borderId="0" xfId="0" applyBorder="1"/>
    <xf numFmtId="0" fontId="0" fillId="0" borderId="36" xfId="0" applyBorder="1"/>
    <xf numFmtId="0" fontId="8" fillId="0" borderId="36" xfId="0" applyFont="1" applyBorder="1" applyAlignment="1">
      <alignment wrapText="1"/>
    </xf>
    <xf numFmtId="0" fontId="0" fillId="0" borderId="36" xfId="0" applyBorder="1" applyAlignment="1">
      <alignment wrapText="1"/>
    </xf>
    <xf numFmtId="164" fontId="1" fillId="7" borderId="37" xfId="0" applyNumberFormat="1" applyFont="1" applyFill="1" applyBorder="1"/>
    <xf numFmtId="2" fontId="0" fillId="7" borderId="38" xfId="0" applyNumberFormat="1" applyFill="1" applyBorder="1"/>
    <xf numFmtId="49" fontId="0" fillId="0" borderId="36" xfId="0" applyNumberFormat="1" applyBorder="1"/>
    <xf numFmtId="164" fontId="7" fillId="11" borderId="36" xfId="0" applyNumberFormat="1" applyFont="1" applyFill="1" applyBorder="1"/>
    <xf numFmtId="1" fontId="0" fillId="13" borderId="39" xfId="0" applyNumberFormat="1" applyFill="1" applyBorder="1"/>
    <xf numFmtId="1" fontId="0" fillId="13" borderId="38" xfId="0" applyNumberFormat="1" applyFill="1" applyBorder="1"/>
    <xf numFmtId="0" fontId="0" fillId="0" borderId="0" xfId="0" applyBorder="1" applyAlignment="1">
      <alignment vertical="center"/>
    </xf>
    <xf numFmtId="164" fontId="1" fillId="0" borderId="17" xfId="0" applyNumberFormat="1" applyFont="1" applyBorder="1"/>
    <xf numFmtId="164" fontId="1" fillId="0" borderId="18" xfId="0" applyNumberFormat="1" applyFont="1" applyBorder="1"/>
    <xf numFmtId="164" fontId="1" fillId="0" borderId="19" xfId="0" applyNumberFormat="1" applyFont="1" applyBorder="1"/>
    <xf numFmtId="164" fontId="1" fillId="0" borderId="40" xfId="0" applyNumberFormat="1" applyFont="1" applyBorder="1"/>
    <xf numFmtId="164" fontId="1" fillId="0" borderId="14" xfId="0" applyNumberFormat="1" applyFont="1" applyBorder="1" applyAlignment="1">
      <alignment vertical="center"/>
    </xf>
    <xf numFmtId="164" fontId="1" fillId="10" borderId="15" xfId="0" applyNumberFormat="1" applyFont="1" applyFill="1" applyBorder="1" applyAlignment="1">
      <alignment vertical="center"/>
    </xf>
    <xf numFmtId="164" fontId="1" fillId="0" borderId="16" xfId="0" applyNumberFormat="1" applyFont="1" applyBorder="1" applyAlignment="1">
      <alignment vertical="center"/>
    </xf>
    <xf numFmtId="164" fontId="1" fillId="0" borderId="4" xfId="0" applyNumberFormat="1" applyFont="1" applyBorder="1" applyAlignment="1">
      <alignment vertical="center"/>
    </xf>
    <xf numFmtId="42" fontId="7" fillId="11" borderId="16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/>
    </xf>
    <xf numFmtId="1" fontId="0" fillId="6" borderId="1" xfId="0" applyNumberFormat="1" applyFill="1" applyBorder="1" applyAlignment="1">
      <alignment horizontal="center" vertical="center" wrapText="1"/>
    </xf>
    <xf numFmtId="1" fontId="0" fillId="6" borderId="2" xfId="0" applyNumberFormat="1" applyFill="1" applyBorder="1" applyAlignment="1">
      <alignment horizontal="center" vertical="center" wrapText="1"/>
    </xf>
    <xf numFmtId="1" fontId="0" fillId="6" borderId="3" xfId="0" applyNumberFormat="1" applyFill="1" applyBorder="1" applyAlignment="1">
      <alignment horizontal="center" vertical="center" wrapText="1"/>
    </xf>
    <xf numFmtId="3" fontId="4" fillId="4" borderId="1" xfId="0" applyNumberFormat="1" applyFont="1" applyFill="1" applyBorder="1" applyAlignment="1">
      <alignment horizontal="center" vertical="center" wrapText="1"/>
    </xf>
    <xf numFmtId="3" fontId="4" fillId="4" borderId="2" xfId="0" applyNumberFormat="1" applyFont="1" applyFill="1" applyBorder="1" applyAlignment="1">
      <alignment horizontal="center" vertical="center" wrapText="1"/>
    </xf>
    <xf numFmtId="3" fontId="4" fillId="4" borderId="3" xfId="0" applyNumberFormat="1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1" fontId="3" fillId="4" borderId="4" xfId="0" applyNumberFormat="1" applyFont="1" applyFill="1" applyBorder="1" applyAlignment="1">
      <alignment horizontal="center" wrapText="1"/>
    </xf>
    <xf numFmtId="0" fontId="0" fillId="5" borderId="4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1" fontId="4" fillId="4" borderId="1" xfId="0" applyNumberFormat="1" applyFont="1" applyFill="1" applyBorder="1" applyAlignment="1">
      <alignment horizontal="center" vertical="center" wrapText="1"/>
    </xf>
    <xf numFmtId="1" fontId="4" fillId="4" borderId="2" xfId="0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wrapText="1"/>
    </xf>
    <xf numFmtId="0" fontId="0" fillId="2" borderId="41" xfId="0" applyFill="1" applyBorder="1" applyAlignment="1"/>
    <xf numFmtId="0" fontId="0" fillId="2" borderId="42" xfId="0" applyFill="1" applyBorder="1" applyAlignment="1"/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FF00"/>
      <color rgb="FFFF7C80"/>
      <color rgb="FFFF0066"/>
      <color rgb="FF99CCFF"/>
      <color rgb="FF00FFFF"/>
      <color rgb="FFFFFFCC"/>
      <color rgb="FFCCECFF"/>
      <color rgb="FFFF99FF"/>
      <color rgb="FFCCFFCC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O45"/>
  <sheetViews>
    <sheetView zoomScale="85" zoomScaleNormal="85" zoomScalePageLayoutView="60" workbookViewId="0">
      <selection activeCell="A4" sqref="A4"/>
    </sheetView>
  </sheetViews>
  <sheetFormatPr defaultRowHeight="15" x14ac:dyDescent="0.25"/>
  <cols>
    <col min="1" max="1" width="42.42578125" customWidth="1"/>
    <col min="2" max="2" width="10.42578125" customWidth="1"/>
    <col min="3" max="3" width="41.7109375" customWidth="1"/>
    <col min="4" max="4" width="11.7109375" bestFit="1" customWidth="1"/>
    <col min="5" max="5" width="10.140625" customWidth="1"/>
    <col min="6" max="6" width="9.28515625" customWidth="1"/>
    <col min="7" max="7" width="20" customWidth="1"/>
    <col min="8" max="8" width="14.5703125" customWidth="1"/>
    <col min="9" max="9" width="9.140625" style="2"/>
    <col min="10" max="10" width="6" style="1" customWidth="1"/>
    <col min="11" max="11" width="6.42578125" style="1" customWidth="1"/>
    <col min="12" max="12" width="5.7109375" style="1" customWidth="1"/>
    <col min="13" max="14" width="9.42578125" style="2" customWidth="1"/>
    <col min="15" max="15" width="9.140625" style="31"/>
    <col min="249" max="249" width="42.42578125" customWidth="1"/>
    <col min="250" max="250" width="10.42578125" customWidth="1"/>
    <col min="252" max="252" width="34.7109375" customWidth="1"/>
    <col min="253" max="253" width="9.85546875" customWidth="1"/>
    <col min="255" max="255" width="10.5703125" customWidth="1"/>
    <col min="256" max="256" width="10.140625" customWidth="1"/>
    <col min="257" max="257" width="9.28515625" customWidth="1"/>
    <col min="258" max="258" width="20" customWidth="1"/>
    <col min="259" max="260" width="11.140625" customWidth="1"/>
    <col min="505" max="505" width="42.42578125" customWidth="1"/>
    <col min="506" max="506" width="10.42578125" customWidth="1"/>
    <col min="508" max="508" width="34.7109375" customWidth="1"/>
    <col min="509" max="509" width="9.85546875" customWidth="1"/>
    <col min="511" max="511" width="10.5703125" customWidth="1"/>
    <col min="512" max="512" width="10.140625" customWidth="1"/>
    <col min="513" max="513" width="9.28515625" customWidth="1"/>
    <col min="514" max="514" width="20" customWidth="1"/>
    <col min="515" max="516" width="11.140625" customWidth="1"/>
    <col min="761" max="761" width="42.42578125" customWidth="1"/>
    <col min="762" max="762" width="10.42578125" customWidth="1"/>
    <col min="764" max="764" width="34.7109375" customWidth="1"/>
    <col min="765" max="765" width="9.85546875" customWidth="1"/>
    <col min="767" max="767" width="10.5703125" customWidth="1"/>
    <col min="768" max="768" width="10.140625" customWidth="1"/>
    <col min="769" max="769" width="9.28515625" customWidth="1"/>
    <col min="770" max="770" width="20" customWidth="1"/>
    <col min="771" max="772" width="11.140625" customWidth="1"/>
    <col min="1017" max="1017" width="42.42578125" customWidth="1"/>
    <col min="1018" max="1018" width="10.42578125" customWidth="1"/>
    <col min="1020" max="1020" width="34.7109375" customWidth="1"/>
    <col min="1021" max="1021" width="9.85546875" customWidth="1"/>
    <col min="1023" max="1023" width="10.5703125" customWidth="1"/>
    <col min="1024" max="1024" width="10.140625" customWidth="1"/>
    <col min="1025" max="1025" width="9.28515625" customWidth="1"/>
    <col min="1026" max="1026" width="20" customWidth="1"/>
    <col min="1027" max="1028" width="11.140625" customWidth="1"/>
    <col min="1273" max="1273" width="42.42578125" customWidth="1"/>
    <col min="1274" max="1274" width="10.42578125" customWidth="1"/>
    <col min="1276" max="1276" width="34.7109375" customWidth="1"/>
    <col min="1277" max="1277" width="9.85546875" customWidth="1"/>
    <col min="1279" max="1279" width="10.5703125" customWidth="1"/>
    <col min="1280" max="1280" width="10.140625" customWidth="1"/>
    <col min="1281" max="1281" width="9.28515625" customWidth="1"/>
    <col min="1282" max="1282" width="20" customWidth="1"/>
    <col min="1283" max="1284" width="11.140625" customWidth="1"/>
    <col min="1529" max="1529" width="42.42578125" customWidth="1"/>
    <col min="1530" max="1530" width="10.42578125" customWidth="1"/>
    <col min="1532" max="1532" width="34.7109375" customWidth="1"/>
    <col min="1533" max="1533" width="9.85546875" customWidth="1"/>
    <col min="1535" max="1535" width="10.5703125" customWidth="1"/>
    <col min="1536" max="1536" width="10.140625" customWidth="1"/>
    <col min="1537" max="1537" width="9.28515625" customWidth="1"/>
    <col min="1538" max="1538" width="20" customWidth="1"/>
    <col min="1539" max="1540" width="11.140625" customWidth="1"/>
    <col min="1785" max="1785" width="42.42578125" customWidth="1"/>
    <col min="1786" max="1786" width="10.42578125" customWidth="1"/>
    <col min="1788" max="1788" width="34.7109375" customWidth="1"/>
    <col min="1789" max="1789" width="9.85546875" customWidth="1"/>
    <col min="1791" max="1791" width="10.5703125" customWidth="1"/>
    <col min="1792" max="1792" width="10.140625" customWidth="1"/>
    <col min="1793" max="1793" width="9.28515625" customWidth="1"/>
    <col min="1794" max="1794" width="20" customWidth="1"/>
    <col min="1795" max="1796" width="11.140625" customWidth="1"/>
    <col min="2041" max="2041" width="42.42578125" customWidth="1"/>
    <col min="2042" max="2042" width="10.42578125" customWidth="1"/>
    <col min="2044" max="2044" width="34.7109375" customWidth="1"/>
    <col min="2045" max="2045" width="9.85546875" customWidth="1"/>
    <col min="2047" max="2047" width="10.5703125" customWidth="1"/>
    <col min="2048" max="2048" width="10.140625" customWidth="1"/>
    <col min="2049" max="2049" width="9.28515625" customWidth="1"/>
    <col min="2050" max="2050" width="20" customWidth="1"/>
    <col min="2051" max="2052" width="11.140625" customWidth="1"/>
    <col min="2297" max="2297" width="42.42578125" customWidth="1"/>
    <col min="2298" max="2298" width="10.42578125" customWidth="1"/>
    <col min="2300" max="2300" width="34.7109375" customWidth="1"/>
    <col min="2301" max="2301" width="9.85546875" customWidth="1"/>
    <col min="2303" max="2303" width="10.5703125" customWidth="1"/>
    <col min="2304" max="2304" width="10.140625" customWidth="1"/>
    <col min="2305" max="2305" width="9.28515625" customWidth="1"/>
    <col min="2306" max="2306" width="20" customWidth="1"/>
    <col min="2307" max="2308" width="11.140625" customWidth="1"/>
    <col min="2553" max="2553" width="42.42578125" customWidth="1"/>
    <col min="2554" max="2554" width="10.42578125" customWidth="1"/>
    <col min="2556" max="2556" width="34.7109375" customWidth="1"/>
    <col min="2557" max="2557" width="9.85546875" customWidth="1"/>
    <col min="2559" max="2559" width="10.5703125" customWidth="1"/>
    <col min="2560" max="2560" width="10.140625" customWidth="1"/>
    <col min="2561" max="2561" width="9.28515625" customWidth="1"/>
    <col min="2562" max="2562" width="20" customWidth="1"/>
    <col min="2563" max="2564" width="11.140625" customWidth="1"/>
    <col min="2809" max="2809" width="42.42578125" customWidth="1"/>
    <col min="2810" max="2810" width="10.42578125" customWidth="1"/>
    <col min="2812" max="2812" width="34.7109375" customWidth="1"/>
    <col min="2813" max="2813" width="9.85546875" customWidth="1"/>
    <col min="2815" max="2815" width="10.5703125" customWidth="1"/>
    <col min="2816" max="2816" width="10.140625" customWidth="1"/>
    <col min="2817" max="2817" width="9.28515625" customWidth="1"/>
    <col min="2818" max="2818" width="20" customWidth="1"/>
    <col min="2819" max="2820" width="11.140625" customWidth="1"/>
    <col min="3065" max="3065" width="42.42578125" customWidth="1"/>
    <col min="3066" max="3066" width="10.42578125" customWidth="1"/>
    <col min="3068" max="3068" width="34.7109375" customWidth="1"/>
    <col min="3069" max="3069" width="9.85546875" customWidth="1"/>
    <col min="3071" max="3071" width="10.5703125" customWidth="1"/>
    <col min="3072" max="3072" width="10.140625" customWidth="1"/>
    <col min="3073" max="3073" width="9.28515625" customWidth="1"/>
    <col min="3074" max="3074" width="20" customWidth="1"/>
    <col min="3075" max="3076" width="11.140625" customWidth="1"/>
    <col min="3321" max="3321" width="42.42578125" customWidth="1"/>
    <col min="3322" max="3322" width="10.42578125" customWidth="1"/>
    <col min="3324" max="3324" width="34.7109375" customWidth="1"/>
    <col min="3325" max="3325" width="9.85546875" customWidth="1"/>
    <col min="3327" max="3327" width="10.5703125" customWidth="1"/>
    <col min="3328" max="3328" width="10.140625" customWidth="1"/>
    <col min="3329" max="3329" width="9.28515625" customWidth="1"/>
    <col min="3330" max="3330" width="20" customWidth="1"/>
    <col min="3331" max="3332" width="11.140625" customWidth="1"/>
    <col min="3577" max="3577" width="42.42578125" customWidth="1"/>
    <col min="3578" max="3578" width="10.42578125" customWidth="1"/>
    <col min="3580" max="3580" width="34.7109375" customWidth="1"/>
    <col min="3581" max="3581" width="9.85546875" customWidth="1"/>
    <col min="3583" max="3583" width="10.5703125" customWidth="1"/>
    <col min="3584" max="3584" width="10.140625" customWidth="1"/>
    <col min="3585" max="3585" width="9.28515625" customWidth="1"/>
    <col min="3586" max="3586" width="20" customWidth="1"/>
    <col min="3587" max="3588" width="11.140625" customWidth="1"/>
    <col min="3833" max="3833" width="42.42578125" customWidth="1"/>
    <col min="3834" max="3834" width="10.42578125" customWidth="1"/>
    <col min="3836" max="3836" width="34.7109375" customWidth="1"/>
    <col min="3837" max="3837" width="9.85546875" customWidth="1"/>
    <col min="3839" max="3839" width="10.5703125" customWidth="1"/>
    <col min="3840" max="3840" width="10.140625" customWidth="1"/>
    <col min="3841" max="3841" width="9.28515625" customWidth="1"/>
    <col min="3842" max="3842" width="20" customWidth="1"/>
    <col min="3843" max="3844" width="11.140625" customWidth="1"/>
    <col min="4089" max="4089" width="42.42578125" customWidth="1"/>
    <col min="4090" max="4090" width="10.42578125" customWidth="1"/>
    <col min="4092" max="4092" width="34.7109375" customWidth="1"/>
    <col min="4093" max="4093" width="9.85546875" customWidth="1"/>
    <col min="4095" max="4095" width="10.5703125" customWidth="1"/>
    <col min="4096" max="4096" width="10.140625" customWidth="1"/>
    <col min="4097" max="4097" width="9.28515625" customWidth="1"/>
    <col min="4098" max="4098" width="20" customWidth="1"/>
    <col min="4099" max="4100" width="11.140625" customWidth="1"/>
    <col min="4345" max="4345" width="42.42578125" customWidth="1"/>
    <col min="4346" max="4346" width="10.42578125" customWidth="1"/>
    <col min="4348" max="4348" width="34.7109375" customWidth="1"/>
    <col min="4349" max="4349" width="9.85546875" customWidth="1"/>
    <col min="4351" max="4351" width="10.5703125" customWidth="1"/>
    <col min="4352" max="4352" width="10.140625" customWidth="1"/>
    <col min="4353" max="4353" width="9.28515625" customWidth="1"/>
    <col min="4354" max="4354" width="20" customWidth="1"/>
    <col min="4355" max="4356" width="11.140625" customWidth="1"/>
    <col min="4601" max="4601" width="42.42578125" customWidth="1"/>
    <col min="4602" max="4602" width="10.42578125" customWidth="1"/>
    <col min="4604" max="4604" width="34.7109375" customWidth="1"/>
    <col min="4605" max="4605" width="9.85546875" customWidth="1"/>
    <col min="4607" max="4607" width="10.5703125" customWidth="1"/>
    <col min="4608" max="4608" width="10.140625" customWidth="1"/>
    <col min="4609" max="4609" width="9.28515625" customWidth="1"/>
    <col min="4610" max="4610" width="20" customWidth="1"/>
    <col min="4611" max="4612" width="11.140625" customWidth="1"/>
    <col min="4857" max="4857" width="42.42578125" customWidth="1"/>
    <col min="4858" max="4858" width="10.42578125" customWidth="1"/>
    <col min="4860" max="4860" width="34.7109375" customWidth="1"/>
    <col min="4861" max="4861" width="9.85546875" customWidth="1"/>
    <col min="4863" max="4863" width="10.5703125" customWidth="1"/>
    <col min="4864" max="4864" width="10.140625" customWidth="1"/>
    <col min="4865" max="4865" width="9.28515625" customWidth="1"/>
    <col min="4866" max="4866" width="20" customWidth="1"/>
    <col min="4867" max="4868" width="11.140625" customWidth="1"/>
    <col min="5113" max="5113" width="42.42578125" customWidth="1"/>
    <col min="5114" max="5114" width="10.42578125" customWidth="1"/>
    <col min="5116" max="5116" width="34.7109375" customWidth="1"/>
    <col min="5117" max="5117" width="9.85546875" customWidth="1"/>
    <col min="5119" max="5119" width="10.5703125" customWidth="1"/>
    <col min="5120" max="5120" width="10.140625" customWidth="1"/>
    <col min="5121" max="5121" width="9.28515625" customWidth="1"/>
    <col min="5122" max="5122" width="20" customWidth="1"/>
    <col min="5123" max="5124" width="11.140625" customWidth="1"/>
    <col min="5369" max="5369" width="42.42578125" customWidth="1"/>
    <col min="5370" max="5370" width="10.42578125" customWidth="1"/>
    <col min="5372" max="5372" width="34.7109375" customWidth="1"/>
    <col min="5373" max="5373" width="9.85546875" customWidth="1"/>
    <col min="5375" max="5375" width="10.5703125" customWidth="1"/>
    <col min="5376" max="5376" width="10.140625" customWidth="1"/>
    <col min="5377" max="5377" width="9.28515625" customWidth="1"/>
    <col min="5378" max="5378" width="20" customWidth="1"/>
    <col min="5379" max="5380" width="11.140625" customWidth="1"/>
    <col min="5625" max="5625" width="42.42578125" customWidth="1"/>
    <col min="5626" max="5626" width="10.42578125" customWidth="1"/>
    <col min="5628" max="5628" width="34.7109375" customWidth="1"/>
    <col min="5629" max="5629" width="9.85546875" customWidth="1"/>
    <col min="5631" max="5631" width="10.5703125" customWidth="1"/>
    <col min="5632" max="5632" width="10.140625" customWidth="1"/>
    <col min="5633" max="5633" width="9.28515625" customWidth="1"/>
    <col min="5634" max="5634" width="20" customWidth="1"/>
    <col min="5635" max="5636" width="11.140625" customWidth="1"/>
    <col min="5881" max="5881" width="42.42578125" customWidth="1"/>
    <col min="5882" max="5882" width="10.42578125" customWidth="1"/>
    <col min="5884" max="5884" width="34.7109375" customWidth="1"/>
    <col min="5885" max="5885" width="9.85546875" customWidth="1"/>
    <col min="5887" max="5887" width="10.5703125" customWidth="1"/>
    <col min="5888" max="5888" width="10.140625" customWidth="1"/>
    <col min="5889" max="5889" width="9.28515625" customWidth="1"/>
    <col min="5890" max="5890" width="20" customWidth="1"/>
    <col min="5891" max="5892" width="11.140625" customWidth="1"/>
    <col min="6137" max="6137" width="42.42578125" customWidth="1"/>
    <col min="6138" max="6138" width="10.42578125" customWidth="1"/>
    <col min="6140" max="6140" width="34.7109375" customWidth="1"/>
    <col min="6141" max="6141" width="9.85546875" customWidth="1"/>
    <col min="6143" max="6143" width="10.5703125" customWidth="1"/>
    <col min="6144" max="6144" width="10.140625" customWidth="1"/>
    <col min="6145" max="6145" width="9.28515625" customWidth="1"/>
    <col min="6146" max="6146" width="20" customWidth="1"/>
    <col min="6147" max="6148" width="11.140625" customWidth="1"/>
    <col min="6393" max="6393" width="42.42578125" customWidth="1"/>
    <col min="6394" max="6394" width="10.42578125" customWidth="1"/>
    <col min="6396" max="6396" width="34.7109375" customWidth="1"/>
    <col min="6397" max="6397" width="9.85546875" customWidth="1"/>
    <col min="6399" max="6399" width="10.5703125" customWidth="1"/>
    <col min="6400" max="6400" width="10.140625" customWidth="1"/>
    <col min="6401" max="6401" width="9.28515625" customWidth="1"/>
    <col min="6402" max="6402" width="20" customWidth="1"/>
    <col min="6403" max="6404" width="11.140625" customWidth="1"/>
    <col min="6649" max="6649" width="42.42578125" customWidth="1"/>
    <col min="6650" max="6650" width="10.42578125" customWidth="1"/>
    <col min="6652" max="6652" width="34.7109375" customWidth="1"/>
    <col min="6653" max="6653" width="9.85546875" customWidth="1"/>
    <col min="6655" max="6655" width="10.5703125" customWidth="1"/>
    <col min="6656" max="6656" width="10.140625" customWidth="1"/>
    <col min="6657" max="6657" width="9.28515625" customWidth="1"/>
    <col min="6658" max="6658" width="20" customWidth="1"/>
    <col min="6659" max="6660" width="11.140625" customWidth="1"/>
    <col min="6905" max="6905" width="42.42578125" customWidth="1"/>
    <col min="6906" max="6906" width="10.42578125" customWidth="1"/>
    <col min="6908" max="6908" width="34.7109375" customWidth="1"/>
    <col min="6909" max="6909" width="9.85546875" customWidth="1"/>
    <col min="6911" max="6911" width="10.5703125" customWidth="1"/>
    <col min="6912" max="6912" width="10.140625" customWidth="1"/>
    <col min="6913" max="6913" width="9.28515625" customWidth="1"/>
    <col min="6914" max="6914" width="20" customWidth="1"/>
    <col min="6915" max="6916" width="11.140625" customWidth="1"/>
    <col min="7161" max="7161" width="42.42578125" customWidth="1"/>
    <col min="7162" max="7162" width="10.42578125" customWidth="1"/>
    <col min="7164" max="7164" width="34.7109375" customWidth="1"/>
    <col min="7165" max="7165" width="9.85546875" customWidth="1"/>
    <col min="7167" max="7167" width="10.5703125" customWidth="1"/>
    <col min="7168" max="7168" width="10.140625" customWidth="1"/>
    <col min="7169" max="7169" width="9.28515625" customWidth="1"/>
    <col min="7170" max="7170" width="20" customWidth="1"/>
    <col min="7171" max="7172" width="11.140625" customWidth="1"/>
    <col min="7417" max="7417" width="42.42578125" customWidth="1"/>
    <col min="7418" max="7418" width="10.42578125" customWidth="1"/>
    <col min="7420" max="7420" width="34.7109375" customWidth="1"/>
    <col min="7421" max="7421" width="9.85546875" customWidth="1"/>
    <col min="7423" max="7423" width="10.5703125" customWidth="1"/>
    <col min="7424" max="7424" width="10.140625" customWidth="1"/>
    <col min="7425" max="7425" width="9.28515625" customWidth="1"/>
    <col min="7426" max="7426" width="20" customWidth="1"/>
    <col min="7427" max="7428" width="11.140625" customWidth="1"/>
    <col min="7673" max="7673" width="42.42578125" customWidth="1"/>
    <col min="7674" max="7674" width="10.42578125" customWidth="1"/>
    <col min="7676" max="7676" width="34.7109375" customWidth="1"/>
    <col min="7677" max="7677" width="9.85546875" customWidth="1"/>
    <col min="7679" max="7679" width="10.5703125" customWidth="1"/>
    <col min="7680" max="7680" width="10.140625" customWidth="1"/>
    <col min="7681" max="7681" width="9.28515625" customWidth="1"/>
    <col min="7682" max="7682" width="20" customWidth="1"/>
    <col min="7683" max="7684" width="11.140625" customWidth="1"/>
    <col min="7929" max="7929" width="42.42578125" customWidth="1"/>
    <col min="7930" max="7930" width="10.42578125" customWidth="1"/>
    <col min="7932" max="7932" width="34.7109375" customWidth="1"/>
    <col min="7933" max="7933" width="9.85546875" customWidth="1"/>
    <col min="7935" max="7935" width="10.5703125" customWidth="1"/>
    <col min="7936" max="7936" width="10.140625" customWidth="1"/>
    <col min="7937" max="7937" width="9.28515625" customWidth="1"/>
    <col min="7938" max="7938" width="20" customWidth="1"/>
    <col min="7939" max="7940" width="11.140625" customWidth="1"/>
    <col min="8185" max="8185" width="42.42578125" customWidth="1"/>
    <col min="8186" max="8186" width="10.42578125" customWidth="1"/>
    <col min="8188" max="8188" width="34.7109375" customWidth="1"/>
    <col min="8189" max="8189" width="9.85546875" customWidth="1"/>
    <col min="8191" max="8191" width="10.5703125" customWidth="1"/>
    <col min="8192" max="8192" width="10.140625" customWidth="1"/>
    <col min="8193" max="8193" width="9.28515625" customWidth="1"/>
    <col min="8194" max="8194" width="20" customWidth="1"/>
    <col min="8195" max="8196" width="11.140625" customWidth="1"/>
    <col min="8441" max="8441" width="42.42578125" customWidth="1"/>
    <col min="8442" max="8442" width="10.42578125" customWidth="1"/>
    <col min="8444" max="8444" width="34.7109375" customWidth="1"/>
    <col min="8445" max="8445" width="9.85546875" customWidth="1"/>
    <col min="8447" max="8447" width="10.5703125" customWidth="1"/>
    <col min="8448" max="8448" width="10.140625" customWidth="1"/>
    <col min="8449" max="8449" width="9.28515625" customWidth="1"/>
    <col min="8450" max="8450" width="20" customWidth="1"/>
    <col min="8451" max="8452" width="11.140625" customWidth="1"/>
    <col min="8697" max="8697" width="42.42578125" customWidth="1"/>
    <col min="8698" max="8698" width="10.42578125" customWidth="1"/>
    <col min="8700" max="8700" width="34.7109375" customWidth="1"/>
    <col min="8701" max="8701" width="9.85546875" customWidth="1"/>
    <col min="8703" max="8703" width="10.5703125" customWidth="1"/>
    <col min="8704" max="8704" width="10.140625" customWidth="1"/>
    <col min="8705" max="8705" width="9.28515625" customWidth="1"/>
    <col min="8706" max="8706" width="20" customWidth="1"/>
    <col min="8707" max="8708" width="11.140625" customWidth="1"/>
    <col min="8953" max="8953" width="42.42578125" customWidth="1"/>
    <col min="8954" max="8954" width="10.42578125" customWidth="1"/>
    <col min="8956" max="8956" width="34.7109375" customWidth="1"/>
    <col min="8957" max="8957" width="9.85546875" customWidth="1"/>
    <col min="8959" max="8959" width="10.5703125" customWidth="1"/>
    <col min="8960" max="8960" width="10.140625" customWidth="1"/>
    <col min="8961" max="8961" width="9.28515625" customWidth="1"/>
    <col min="8962" max="8962" width="20" customWidth="1"/>
    <col min="8963" max="8964" width="11.140625" customWidth="1"/>
    <col min="9209" max="9209" width="42.42578125" customWidth="1"/>
    <col min="9210" max="9210" width="10.42578125" customWidth="1"/>
    <col min="9212" max="9212" width="34.7109375" customWidth="1"/>
    <col min="9213" max="9213" width="9.85546875" customWidth="1"/>
    <col min="9215" max="9215" width="10.5703125" customWidth="1"/>
    <col min="9216" max="9216" width="10.140625" customWidth="1"/>
    <col min="9217" max="9217" width="9.28515625" customWidth="1"/>
    <col min="9218" max="9218" width="20" customWidth="1"/>
    <col min="9219" max="9220" width="11.140625" customWidth="1"/>
    <col min="9465" max="9465" width="42.42578125" customWidth="1"/>
    <col min="9466" max="9466" width="10.42578125" customWidth="1"/>
    <col min="9468" max="9468" width="34.7109375" customWidth="1"/>
    <col min="9469" max="9469" width="9.85546875" customWidth="1"/>
    <col min="9471" max="9471" width="10.5703125" customWidth="1"/>
    <col min="9472" max="9472" width="10.140625" customWidth="1"/>
    <col min="9473" max="9473" width="9.28515625" customWidth="1"/>
    <col min="9474" max="9474" width="20" customWidth="1"/>
    <col min="9475" max="9476" width="11.140625" customWidth="1"/>
    <col min="9721" max="9721" width="42.42578125" customWidth="1"/>
    <col min="9722" max="9722" width="10.42578125" customWidth="1"/>
    <col min="9724" max="9724" width="34.7109375" customWidth="1"/>
    <col min="9725" max="9725" width="9.85546875" customWidth="1"/>
    <col min="9727" max="9727" width="10.5703125" customWidth="1"/>
    <col min="9728" max="9728" width="10.140625" customWidth="1"/>
    <col min="9729" max="9729" width="9.28515625" customWidth="1"/>
    <col min="9730" max="9730" width="20" customWidth="1"/>
    <col min="9731" max="9732" width="11.140625" customWidth="1"/>
    <col min="9977" max="9977" width="42.42578125" customWidth="1"/>
    <col min="9978" max="9978" width="10.42578125" customWidth="1"/>
    <col min="9980" max="9980" width="34.7109375" customWidth="1"/>
    <col min="9981" max="9981" width="9.85546875" customWidth="1"/>
    <col min="9983" max="9983" width="10.5703125" customWidth="1"/>
    <col min="9984" max="9984" width="10.140625" customWidth="1"/>
    <col min="9985" max="9985" width="9.28515625" customWidth="1"/>
    <col min="9986" max="9986" width="20" customWidth="1"/>
    <col min="9987" max="9988" width="11.140625" customWidth="1"/>
    <col min="10233" max="10233" width="42.42578125" customWidth="1"/>
    <col min="10234" max="10234" width="10.42578125" customWidth="1"/>
    <col min="10236" max="10236" width="34.7109375" customWidth="1"/>
    <col min="10237" max="10237" width="9.85546875" customWidth="1"/>
    <col min="10239" max="10239" width="10.5703125" customWidth="1"/>
    <col min="10240" max="10240" width="10.140625" customWidth="1"/>
    <col min="10241" max="10241" width="9.28515625" customWidth="1"/>
    <col min="10242" max="10242" width="20" customWidth="1"/>
    <col min="10243" max="10244" width="11.140625" customWidth="1"/>
    <col min="10489" max="10489" width="42.42578125" customWidth="1"/>
    <col min="10490" max="10490" width="10.42578125" customWidth="1"/>
    <col min="10492" max="10492" width="34.7109375" customWidth="1"/>
    <col min="10493" max="10493" width="9.85546875" customWidth="1"/>
    <col min="10495" max="10495" width="10.5703125" customWidth="1"/>
    <col min="10496" max="10496" width="10.140625" customWidth="1"/>
    <col min="10497" max="10497" width="9.28515625" customWidth="1"/>
    <col min="10498" max="10498" width="20" customWidth="1"/>
    <col min="10499" max="10500" width="11.140625" customWidth="1"/>
    <col min="10745" max="10745" width="42.42578125" customWidth="1"/>
    <col min="10746" max="10746" width="10.42578125" customWidth="1"/>
    <col min="10748" max="10748" width="34.7109375" customWidth="1"/>
    <col min="10749" max="10749" width="9.85546875" customWidth="1"/>
    <col min="10751" max="10751" width="10.5703125" customWidth="1"/>
    <col min="10752" max="10752" width="10.140625" customWidth="1"/>
    <col min="10753" max="10753" width="9.28515625" customWidth="1"/>
    <col min="10754" max="10754" width="20" customWidth="1"/>
    <col min="10755" max="10756" width="11.140625" customWidth="1"/>
    <col min="11001" max="11001" width="42.42578125" customWidth="1"/>
    <col min="11002" max="11002" width="10.42578125" customWidth="1"/>
    <col min="11004" max="11004" width="34.7109375" customWidth="1"/>
    <col min="11005" max="11005" width="9.85546875" customWidth="1"/>
    <col min="11007" max="11007" width="10.5703125" customWidth="1"/>
    <col min="11008" max="11008" width="10.140625" customWidth="1"/>
    <col min="11009" max="11009" width="9.28515625" customWidth="1"/>
    <col min="11010" max="11010" width="20" customWidth="1"/>
    <col min="11011" max="11012" width="11.140625" customWidth="1"/>
    <col min="11257" max="11257" width="42.42578125" customWidth="1"/>
    <col min="11258" max="11258" width="10.42578125" customWidth="1"/>
    <col min="11260" max="11260" width="34.7109375" customWidth="1"/>
    <col min="11261" max="11261" width="9.85546875" customWidth="1"/>
    <col min="11263" max="11263" width="10.5703125" customWidth="1"/>
    <col min="11264" max="11264" width="10.140625" customWidth="1"/>
    <col min="11265" max="11265" width="9.28515625" customWidth="1"/>
    <col min="11266" max="11266" width="20" customWidth="1"/>
    <col min="11267" max="11268" width="11.140625" customWidth="1"/>
    <col min="11513" max="11513" width="42.42578125" customWidth="1"/>
    <col min="11514" max="11514" width="10.42578125" customWidth="1"/>
    <col min="11516" max="11516" width="34.7109375" customWidth="1"/>
    <col min="11517" max="11517" width="9.85546875" customWidth="1"/>
    <col min="11519" max="11519" width="10.5703125" customWidth="1"/>
    <col min="11520" max="11520" width="10.140625" customWidth="1"/>
    <col min="11521" max="11521" width="9.28515625" customWidth="1"/>
    <col min="11522" max="11522" width="20" customWidth="1"/>
    <col min="11523" max="11524" width="11.140625" customWidth="1"/>
    <col min="11769" max="11769" width="42.42578125" customWidth="1"/>
    <col min="11770" max="11770" width="10.42578125" customWidth="1"/>
    <col min="11772" max="11772" width="34.7109375" customWidth="1"/>
    <col min="11773" max="11773" width="9.85546875" customWidth="1"/>
    <col min="11775" max="11775" width="10.5703125" customWidth="1"/>
    <col min="11776" max="11776" width="10.140625" customWidth="1"/>
    <col min="11777" max="11777" width="9.28515625" customWidth="1"/>
    <col min="11778" max="11778" width="20" customWidth="1"/>
    <col min="11779" max="11780" width="11.140625" customWidth="1"/>
    <col min="12025" max="12025" width="42.42578125" customWidth="1"/>
    <col min="12026" max="12026" width="10.42578125" customWidth="1"/>
    <col min="12028" max="12028" width="34.7109375" customWidth="1"/>
    <col min="12029" max="12029" width="9.85546875" customWidth="1"/>
    <col min="12031" max="12031" width="10.5703125" customWidth="1"/>
    <col min="12032" max="12032" width="10.140625" customWidth="1"/>
    <col min="12033" max="12033" width="9.28515625" customWidth="1"/>
    <col min="12034" max="12034" width="20" customWidth="1"/>
    <col min="12035" max="12036" width="11.140625" customWidth="1"/>
    <col min="12281" max="12281" width="42.42578125" customWidth="1"/>
    <col min="12282" max="12282" width="10.42578125" customWidth="1"/>
    <col min="12284" max="12284" width="34.7109375" customWidth="1"/>
    <col min="12285" max="12285" width="9.85546875" customWidth="1"/>
    <col min="12287" max="12287" width="10.5703125" customWidth="1"/>
    <col min="12288" max="12288" width="10.140625" customWidth="1"/>
    <col min="12289" max="12289" width="9.28515625" customWidth="1"/>
    <col min="12290" max="12290" width="20" customWidth="1"/>
    <col min="12291" max="12292" width="11.140625" customWidth="1"/>
    <col min="12537" max="12537" width="42.42578125" customWidth="1"/>
    <col min="12538" max="12538" width="10.42578125" customWidth="1"/>
    <col min="12540" max="12540" width="34.7109375" customWidth="1"/>
    <col min="12541" max="12541" width="9.85546875" customWidth="1"/>
    <col min="12543" max="12543" width="10.5703125" customWidth="1"/>
    <col min="12544" max="12544" width="10.140625" customWidth="1"/>
    <col min="12545" max="12545" width="9.28515625" customWidth="1"/>
    <col min="12546" max="12546" width="20" customWidth="1"/>
    <col min="12547" max="12548" width="11.140625" customWidth="1"/>
    <col min="12793" max="12793" width="42.42578125" customWidth="1"/>
    <col min="12794" max="12794" width="10.42578125" customWidth="1"/>
    <col min="12796" max="12796" width="34.7109375" customWidth="1"/>
    <col min="12797" max="12797" width="9.85546875" customWidth="1"/>
    <col min="12799" max="12799" width="10.5703125" customWidth="1"/>
    <col min="12800" max="12800" width="10.140625" customWidth="1"/>
    <col min="12801" max="12801" width="9.28515625" customWidth="1"/>
    <col min="12802" max="12802" width="20" customWidth="1"/>
    <col min="12803" max="12804" width="11.140625" customWidth="1"/>
    <col min="13049" max="13049" width="42.42578125" customWidth="1"/>
    <col min="13050" max="13050" width="10.42578125" customWidth="1"/>
    <col min="13052" max="13052" width="34.7109375" customWidth="1"/>
    <col min="13053" max="13053" width="9.85546875" customWidth="1"/>
    <col min="13055" max="13055" width="10.5703125" customWidth="1"/>
    <col min="13056" max="13056" width="10.140625" customWidth="1"/>
    <col min="13057" max="13057" width="9.28515625" customWidth="1"/>
    <col min="13058" max="13058" width="20" customWidth="1"/>
    <col min="13059" max="13060" width="11.140625" customWidth="1"/>
    <col min="13305" max="13305" width="42.42578125" customWidth="1"/>
    <col min="13306" max="13306" width="10.42578125" customWidth="1"/>
    <col min="13308" max="13308" width="34.7109375" customWidth="1"/>
    <col min="13309" max="13309" width="9.85546875" customWidth="1"/>
    <col min="13311" max="13311" width="10.5703125" customWidth="1"/>
    <col min="13312" max="13312" width="10.140625" customWidth="1"/>
    <col min="13313" max="13313" width="9.28515625" customWidth="1"/>
    <col min="13314" max="13314" width="20" customWidth="1"/>
    <col min="13315" max="13316" width="11.140625" customWidth="1"/>
    <col min="13561" max="13561" width="42.42578125" customWidth="1"/>
    <col min="13562" max="13562" width="10.42578125" customWidth="1"/>
    <col min="13564" max="13564" width="34.7109375" customWidth="1"/>
    <col min="13565" max="13565" width="9.85546875" customWidth="1"/>
    <col min="13567" max="13567" width="10.5703125" customWidth="1"/>
    <col min="13568" max="13568" width="10.140625" customWidth="1"/>
    <col min="13569" max="13569" width="9.28515625" customWidth="1"/>
    <col min="13570" max="13570" width="20" customWidth="1"/>
    <col min="13571" max="13572" width="11.140625" customWidth="1"/>
    <col min="13817" max="13817" width="42.42578125" customWidth="1"/>
    <col min="13818" max="13818" width="10.42578125" customWidth="1"/>
    <col min="13820" max="13820" width="34.7109375" customWidth="1"/>
    <col min="13821" max="13821" width="9.85546875" customWidth="1"/>
    <col min="13823" max="13823" width="10.5703125" customWidth="1"/>
    <col min="13824" max="13824" width="10.140625" customWidth="1"/>
    <col min="13825" max="13825" width="9.28515625" customWidth="1"/>
    <col min="13826" max="13826" width="20" customWidth="1"/>
    <col min="13827" max="13828" width="11.140625" customWidth="1"/>
    <col min="14073" max="14073" width="42.42578125" customWidth="1"/>
    <col min="14074" max="14074" width="10.42578125" customWidth="1"/>
    <col min="14076" max="14076" width="34.7109375" customWidth="1"/>
    <col min="14077" max="14077" width="9.85546875" customWidth="1"/>
    <col min="14079" max="14079" width="10.5703125" customWidth="1"/>
    <col min="14080" max="14080" width="10.140625" customWidth="1"/>
    <col min="14081" max="14081" width="9.28515625" customWidth="1"/>
    <col min="14082" max="14082" width="20" customWidth="1"/>
    <col min="14083" max="14084" width="11.140625" customWidth="1"/>
    <col min="14329" max="14329" width="42.42578125" customWidth="1"/>
    <col min="14330" max="14330" width="10.42578125" customWidth="1"/>
    <col min="14332" max="14332" width="34.7109375" customWidth="1"/>
    <col min="14333" max="14333" width="9.85546875" customWidth="1"/>
    <col min="14335" max="14335" width="10.5703125" customWidth="1"/>
    <col min="14336" max="14336" width="10.140625" customWidth="1"/>
    <col min="14337" max="14337" width="9.28515625" customWidth="1"/>
    <col min="14338" max="14338" width="20" customWidth="1"/>
    <col min="14339" max="14340" width="11.140625" customWidth="1"/>
    <col min="14585" max="14585" width="42.42578125" customWidth="1"/>
    <col min="14586" max="14586" width="10.42578125" customWidth="1"/>
    <col min="14588" max="14588" width="34.7109375" customWidth="1"/>
    <col min="14589" max="14589" width="9.85546875" customWidth="1"/>
    <col min="14591" max="14591" width="10.5703125" customWidth="1"/>
    <col min="14592" max="14592" width="10.140625" customWidth="1"/>
    <col min="14593" max="14593" width="9.28515625" customWidth="1"/>
    <col min="14594" max="14594" width="20" customWidth="1"/>
    <col min="14595" max="14596" width="11.140625" customWidth="1"/>
    <col min="14841" max="14841" width="42.42578125" customWidth="1"/>
    <col min="14842" max="14842" width="10.42578125" customWidth="1"/>
    <col min="14844" max="14844" width="34.7109375" customWidth="1"/>
    <col min="14845" max="14845" width="9.85546875" customWidth="1"/>
    <col min="14847" max="14847" width="10.5703125" customWidth="1"/>
    <col min="14848" max="14848" width="10.140625" customWidth="1"/>
    <col min="14849" max="14849" width="9.28515625" customWidth="1"/>
    <col min="14850" max="14850" width="20" customWidth="1"/>
    <col min="14851" max="14852" width="11.140625" customWidth="1"/>
    <col min="15097" max="15097" width="42.42578125" customWidth="1"/>
    <col min="15098" max="15098" width="10.42578125" customWidth="1"/>
    <col min="15100" max="15100" width="34.7109375" customWidth="1"/>
    <col min="15101" max="15101" width="9.85546875" customWidth="1"/>
    <col min="15103" max="15103" width="10.5703125" customWidth="1"/>
    <col min="15104" max="15104" width="10.140625" customWidth="1"/>
    <col min="15105" max="15105" width="9.28515625" customWidth="1"/>
    <col min="15106" max="15106" width="20" customWidth="1"/>
    <col min="15107" max="15108" width="11.140625" customWidth="1"/>
    <col min="15353" max="15353" width="42.42578125" customWidth="1"/>
    <col min="15354" max="15354" width="10.42578125" customWidth="1"/>
    <col min="15356" max="15356" width="34.7109375" customWidth="1"/>
    <col min="15357" max="15357" width="9.85546875" customWidth="1"/>
    <col min="15359" max="15359" width="10.5703125" customWidth="1"/>
    <col min="15360" max="15360" width="10.140625" customWidth="1"/>
    <col min="15361" max="15361" width="9.28515625" customWidth="1"/>
    <col min="15362" max="15362" width="20" customWidth="1"/>
    <col min="15363" max="15364" width="11.140625" customWidth="1"/>
    <col min="15609" max="15609" width="42.42578125" customWidth="1"/>
    <col min="15610" max="15610" width="10.42578125" customWidth="1"/>
    <col min="15612" max="15612" width="34.7109375" customWidth="1"/>
    <col min="15613" max="15613" width="9.85546875" customWidth="1"/>
    <col min="15615" max="15615" width="10.5703125" customWidth="1"/>
    <col min="15616" max="15616" width="10.140625" customWidth="1"/>
    <col min="15617" max="15617" width="9.28515625" customWidth="1"/>
    <col min="15618" max="15618" width="20" customWidth="1"/>
    <col min="15619" max="15620" width="11.140625" customWidth="1"/>
    <col min="15865" max="15865" width="42.42578125" customWidth="1"/>
    <col min="15866" max="15866" width="10.42578125" customWidth="1"/>
    <col min="15868" max="15868" width="34.7109375" customWidth="1"/>
    <col min="15869" max="15869" width="9.85546875" customWidth="1"/>
    <col min="15871" max="15871" width="10.5703125" customWidth="1"/>
    <col min="15872" max="15872" width="10.140625" customWidth="1"/>
    <col min="15873" max="15873" width="9.28515625" customWidth="1"/>
    <col min="15874" max="15874" width="20" customWidth="1"/>
    <col min="15875" max="15876" width="11.140625" customWidth="1"/>
    <col min="16121" max="16121" width="42.42578125" customWidth="1"/>
    <col min="16122" max="16122" width="10.42578125" customWidth="1"/>
    <col min="16124" max="16124" width="34.7109375" customWidth="1"/>
    <col min="16125" max="16125" width="9.85546875" customWidth="1"/>
    <col min="16127" max="16127" width="10.5703125" customWidth="1"/>
    <col min="16128" max="16128" width="10.140625" customWidth="1"/>
    <col min="16129" max="16129" width="9.28515625" customWidth="1"/>
    <col min="16130" max="16130" width="20" customWidth="1"/>
    <col min="16131" max="16132" width="11.140625" customWidth="1"/>
  </cols>
  <sheetData>
    <row r="1" spans="1:15" x14ac:dyDescent="0.25">
      <c r="I1"/>
      <c r="J1"/>
      <c r="K1"/>
      <c r="L1"/>
      <c r="M1"/>
      <c r="N1"/>
    </row>
    <row r="2" spans="1:15" ht="42.75" customHeight="1" x14ac:dyDescent="0.25">
      <c r="A2" s="245" t="s">
        <v>175</v>
      </c>
      <c r="B2" s="246"/>
      <c r="C2" s="246"/>
      <c r="D2" s="246"/>
      <c r="E2" s="246"/>
      <c r="F2" s="246"/>
      <c r="G2" s="246"/>
      <c r="I2"/>
      <c r="J2"/>
      <c r="K2"/>
      <c r="L2"/>
      <c r="M2"/>
      <c r="N2"/>
    </row>
    <row r="3" spans="1:15" x14ac:dyDescent="0.25">
      <c r="A3" s="247" t="s">
        <v>234</v>
      </c>
      <c r="B3" s="247"/>
      <c r="C3" s="247"/>
      <c r="D3" s="247"/>
      <c r="E3" s="247"/>
      <c r="F3" s="247"/>
      <c r="G3" s="247"/>
      <c r="I3"/>
      <c r="J3"/>
      <c r="K3"/>
      <c r="L3"/>
      <c r="M3"/>
      <c r="N3"/>
    </row>
    <row r="4" spans="1:15" ht="15.75" thickBot="1" x14ac:dyDescent="0.3"/>
    <row r="5" spans="1:15" ht="16.5" customHeight="1" thickTop="1" thickBot="1" x14ac:dyDescent="0.3">
      <c r="A5" s="242" t="s">
        <v>1</v>
      </c>
      <c r="B5" s="242" t="s">
        <v>58</v>
      </c>
      <c r="C5" s="256" t="s">
        <v>2</v>
      </c>
      <c r="D5" s="269"/>
      <c r="E5" s="270"/>
      <c r="F5" s="254" t="s">
        <v>0</v>
      </c>
      <c r="G5" s="254"/>
      <c r="H5" s="261" t="s">
        <v>65</v>
      </c>
      <c r="I5" s="248" t="s">
        <v>36</v>
      </c>
      <c r="J5" s="260" t="s">
        <v>9</v>
      </c>
      <c r="K5" s="260" t="s">
        <v>10</v>
      </c>
      <c r="L5" s="260" t="s">
        <v>11</v>
      </c>
      <c r="M5" s="259" t="s">
        <v>37</v>
      </c>
      <c r="N5" s="259"/>
      <c r="O5" s="251" t="s">
        <v>40</v>
      </c>
    </row>
    <row r="6" spans="1:15" ht="16.5" thickTop="1" thickBot="1" x14ac:dyDescent="0.3">
      <c r="A6" s="243"/>
      <c r="B6" s="243"/>
      <c r="C6" s="257"/>
      <c r="D6" s="255" t="s">
        <v>3</v>
      </c>
      <c r="E6" s="255"/>
      <c r="F6" s="3"/>
      <c r="G6" s="4" t="s">
        <v>4</v>
      </c>
      <c r="H6" s="262"/>
      <c r="I6" s="249"/>
      <c r="J6" s="260"/>
      <c r="K6" s="260"/>
      <c r="L6" s="260"/>
      <c r="M6" s="259"/>
      <c r="N6" s="259"/>
      <c r="O6" s="252"/>
    </row>
    <row r="7" spans="1:15" ht="67.5" customHeight="1" thickTop="1" thickBot="1" x14ac:dyDescent="0.3">
      <c r="A7" s="244"/>
      <c r="B7" s="244"/>
      <c r="C7" s="258"/>
      <c r="D7" s="5" t="s">
        <v>5</v>
      </c>
      <c r="E7" s="5" t="s">
        <v>6</v>
      </c>
      <c r="F7" s="4" t="s">
        <v>7</v>
      </c>
      <c r="G7" s="4" t="s">
        <v>8</v>
      </c>
      <c r="H7" s="263"/>
      <c r="I7" s="250"/>
      <c r="J7" s="260"/>
      <c r="K7" s="260"/>
      <c r="L7" s="260"/>
      <c r="M7" s="21" t="s">
        <v>38</v>
      </c>
      <c r="N7" s="21" t="s">
        <v>39</v>
      </c>
      <c r="O7" s="253"/>
    </row>
    <row r="8" spans="1:15" ht="33.75" thickTop="1" thickBot="1" x14ac:dyDescent="0.35">
      <c r="A8" s="169" t="s">
        <v>100</v>
      </c>
      <c r="B8" s="170">
        <v>8</v>
      </c>
      <c r="C8" s="171" t="s">
        <v>59</v>
      </c>
      <c r="D8" s="172">
        <v>17550</v>
      </c>
      <c r="E8" s="173">
        <v>9.75</v>
      </c>
      <c r="F8" s="174" t="s">
        <v>148</v>
      </c>
      <c r="G8" s="170" t="s">
        <v>63</v>
      </c>
      <c r="H8" s="175">
        <f>O8</f>
        <v>16770</v>
      </c>
      <c r="I8" s="176">
        <v>95</v>
      </c>
      <c r="J8" s="177">
        <v>13</v>
      </c>
      <c r="K8" s="178">
        <v>6</v>
      </c>
      <c r="L8" s="179">
        <v>6</v>
      </c>
      <c r="M8" s="180">
        <v>140</v>
      </c>
      <c r="N8" s="181">
        <v>75</v>
      </c>
      <c r="O8" s="182">
        <f t="shared" ref="O8:O44" si="0">(M8*J8*K8)+(N8*J8*L8)</f>
        <v>16770</v>
      </c>
    </row>
    <row r="9" spans="1:15" ht="48.75" thickTop="1" x14ac:dyDescent="0.3">
      <c r="A9" s="36" t="s">
        <v>76</v>
      </c>
      <c r="B9" s="6">
        <v>4</v>
      </c>
      <c r="C9" s="12" t="s">
        <v>122</v>
      </c>
      <c r="D9" s="15">
        <v>40500</v>
      </c>
      <c r="E9" s="16">
        <v>15.896067195227255</v>
      </c>
      <c r="F9" s="9" t="s">
        <v>149</v>
      </c>
      <c r="G9" s="6" t="s">
        <v>18</v>
      </c>
      <c r="H9" s="40">
        <f t="shared" ref="H9:H13" si="1">O9</f>
        <v>36000</v>
      </c>
      <c r="I9" s="81">
        <v>92</v>
      </c>
      <c r="J9" s="61">
        <v>12</v>
      </c>
      <c r="K9" s="62">
        <v>15</v>
      </c>
      <c r="L9" s="63">
        <v>15</v>
      </c>
      <c r="M9" s="140" t="s">
        <v>173</v>
      </c>
      <c r="N9" s="141">
        <v>70</v>
      </c>
      <c r="O9" s="73">
        <f t="shared" si="0"/>
        <v>36000</v>
      </c>
    </row>
    <row r="10" spans="1:15" ht="30.75" x14ac:dyDescent="0.3">
      <c r="A10" s="38" t="s">
        <v>101</v>
      </c>
      <c r="B10" s="7">
        <v>11</v>
      </c>
      <c r="C10" s="13" t="s">
        <v>123</v>
      </c>
      <c r="D10" s="17">
        <v>14175</v>
      </c>
      <c r="E10" s="18">
        <v>11.8125</v>
      </c>
      <c r="F10" s="10" t="s">
        <v>150</v>
      </c>
      <c r="G10" s="7" t="s">
        <v>62</v>
      </c>
      <c r="H10" s="42">
        <f t="shared" si="1"/>
        <v>12530</v>
      </c>
      <c r="I10" s="82">
        <v>90</v>
      </c>
      <c r="J10" s="51">
        <v>7</v>
      </c>
      <c r="K10" s="52">
        <v>10</v>
      </c>
      <c r="L10" s="53">
        <v>7</v>
      </c>
      <c r="M10" s="142" t="s">
        <v>173</v>
      </c>
      <c r="N10" s="143">
        <v>70</v>
      </c>
      <c r="O10" s="74">
        <f t="shared" si="0"/>
        <v>12530</v>
      </c>
    </row>
    <row r="11" spans="1:15" ht="45.75" x14ac:dyDescent="0.3">
      <c r="A11" s="38" t="s">
        <v>102</v>
      </c>
      <c r="B11" s="7">
        <v>32</v>
      </c>
      <c r="C11" s="13" t="s">
        <v>124</v>
      </c>
      <c r="D11" s="17">
        <v>21000</v>
      </c>
      <c r="E11" s="18">
        <v>19.498607242339833</v>
      </c>
      <c r="F11" s="10" t="s">
        <v>99</v>
      </c>
      <c r="G11" s="7" t="s">
        <v>24</v>
      </c>
      <c r="H11" s="42">
        <f t="shared" si="1"/>
        <v>11480</v>
      </c>
      <c r="I11" s="82">
        <v>90</v>
      </c>
      <c r="J11" s="51">
        <v>7</v>
      </c>
      <c r="K11" s="52">
        <v>11</v>
      </c>
      <c r="L11" s="53">
        <v>3</v>
      </c>
      <c r="M11" s="142" t="s">
        <v>173</v>
      </c>
      <c r="N11" s="143">
        <v>70</v>
      </c>
      <c r="O11" s="74">
        <f t="shared" si="0"/>
        <v>11480</v>
      </c>
    </row>
    <row r="12" spans="1:15" ht="32.25" x14ac:dyDescent="0.3">
      <c r="A12" s="38" t="s">
        <v>102</v>
      </c>
      <c r="B12" s="7">
        <v>33</v>
      </c>
      <c r="C12" s="13" t="s">
        <v>125</v>
      </c>
      <c r="D12" s="17">
        <v>19000</v>
      </c>
      <c r="E12" s="18">
        <v>19.133937562940584</v>
      </c>
      <c r="F12" s="10" t="s">
        <v>99</v>
      </c>
      <c r="G12" s="7" t="s">
        <v>24</v>
      </c>
      <c r="H12" s="42">
        <f t="shared" si="1"/>
        <v>11480</v>
      </c>
      <c r="I12" s="82">
        <v>90</v>
      </c>
      <c r="J12" s="51">
        <v>7</v>
      </c>
      <c r="K12" s="52">
        <v>11</v>
      </c>
      <c r="L12" s="53">
        <v>3</v>
      </c>
      <c r="M12" s="142" t="s">
        <v>173</v>
      </c>
      <c r="N12" s="143">
        <v>70</v>
      </c>
      <c r="O12" s="74">
        <f t="shared" si="0"/>
        <v>11480</v>
      </c>
    </row>
    <row r="13" spans="1:15" ht="33" thickBot="1" x14ac:dyDescent="0.35">
      <c r="A13" s="39" t="s">
        <v>113</v>
      </c>
      <c r="B13" s="8">
        <v>6</v>
      </c>
      <c r="C13" s="14" t="s">
        <v>136</v>
      </c>
      <c r="D13" s="19">
        <v>18900</v>
      </c>
      <c r="E13" s="20">
        <v>27.116212338593975</v>
      </c>
      <c r="F13" s="11" t="s">
        <v>158</v>
      </c>
      <c r="G13" s="8" t="s">
        <v>20</v>
      </c>
      <c r="H13" s="43">
        <f t="shared" si="1"/>
        <v>17710</v>
      </c>
      <c r="I13" s="106">
        <v>90</v>
      </c>
      <c r="J13" s="55">
        <v>7</v>
      </c>
      <c r="K13" s="56">
        <v>13</v>
      </c>
      <c r="L13" s="57">
        <v>12</v>
      </c>
      <c r="M13" s="144">
        <v>130</v>
      </c>
      <c r="N13" s="145">
        <v>70</v>
      </c>
      <c r="O13" s="107">
        <f t="shared" si="0"/>
        <v>17710</v>
      </c>
    </row>
    <row r="14" spans="1:15" ht="48.75" thickTop="1" x14ac:dyDescent="0.3">
      <c r="A14" s="36" t="s">
        <v>103</v>
      </c>
      <c r="B14" s="6">
        <v>2</v>
      </c>
      <c r="C14" s="12" t="s">
        <v>126</v>
      </c>
      <c r="D14" s="108">
        <v>40000</v>
      </c>
      <c r="E14" s="16">
        <v>13.940439472354367</v>
      </c>
      <c r="F14" s="9" t="s">
        <v>151</v>
      </c>
      <c r="G14" s="6" t="s">
        <v>16</v>
      </c>
      <c r="H14" s="109">
        <v>40000</v>
      </c>
      <c r="I14" s="64">
        <v>85</v>
      </c>
      <c r="J14" s="65">
        <v>10</v>
      </c>
      <c r="K14" s="66">
        <v>45</v>
      </c>
      <c r="L14" s="67"/>
      <c r="M14" s="150" t="s">
        <v>174</v>
      </c>
      <c r="N14" s="151">
        <v>65</v>
      </c>
      <c r="O14" s="110">
        <f t="shared" si="0"/>
        <v>56250</v>
      </c>
    </row>
    <row r="15" spans="1:15" ht="48" x14ac:dyDescent="0.3">
      <c r="A15" s="38" t="s">
        <v>82</v>
      </c>
      <c r="B15" s="7">
        <v>7</v>
      </c>
      <c r="C15" s="13" t="s">
        <v>127</v>
      </c>
      <c r="D15" s="17">
        <v>10200</v>
      </c>
      <c r="E15" s="18">
        <v>27.567567567567568</v>
      </c>
      <c r="F15" s="10" t="s">
        <v>88</v>
      </c>
      <c r="G15" s="7" t="s">
        <v>21</v>
      </c>
      <c r="H15" s="42">
        <f t="shared" ref="H15:H24" si="2">O15</f>
        <v>8580</v>
      </c>
      <c r="I15" s="44">
        <v>85</v>
      </c>
      <c r="J15" s="45">
        <v>4</v>
      </c>
      <c r="K15" s="46">
        <v>13</v>
      </c>
      <c r="L15" s="47">
        <v>8</v>
      </c>
      <c r="M15" s="146" t="s">
        <v>174</v>
      </c>
      <c r="N15" s="147">
        <v>65</v>
      </c>
      <c r="O15" s="74">
        <f t="shared" si="0"/>
        <v>8580</v>
      </c>
    </row>
    <row r="16" spans="1:15" ht="32.25" x14ac:dyDescent="0.3">
      <c r="A16" s="38" t="s">
        <v>104</v>
      </c>
      <c r="B16" s="7">
        <v>9</v>
      </c>
      <c r="C16" s="13" t="s">
        <v>128</v>
      </c>
      <c r="D16" s="17">
        <v>40500</v>
      </c>
      <c r="E16" s="18">
        <v>18</v>
      </c>
      <c r="F16" s="10" t="s">
        <v>87</v>
      </c>
      <c r="G16" s="7" t="s">
        <v>64</v>
      </c>
      <c r="H16" s="42">
        <f t="shared" si="2"/>
        <v>33750</v>
      </c>
      <c r="I16" s="44">
        <v>85</v>
      </c>
      <c r="J16" s="45">
        <v>6</v>
      </c>
      <c r="K16" s="46">
        <v>45</v>
      </c>
      <c r="L16" s="47"/>
      <c r="M16" s="146" t="s">
        <v>174</v>
      </c>
      <c r="N16" s="147">
        <v>65</v>
      </c>
      <c r="O16" s="74">
        <f t="shared" si="0"/>
        <v>33750</v>
      </c>
    </row>
    <row r="17" spans="1:15" ht="32.25" x14ac:dyDescent="0.3">
      <c r="A17" s="38" t="s">
        <v>105</v>
      </c>
      <c r="B17" s="7">
        <v>13</v>
      </c>
      <c r="C17" s="13" t="s">
        <v>129</v>
      </c>
      <c r="D17" s="17">
        <v>7050</v>
      </c>
      <c r="E17" s="18">
        <v>7.833333333333333</v>
      </c>
      <c r="F17" s="10" t="s">
        <v>46</v>
      </c>
      <c r="G17" s="7" t="s">
        <v>89</v>
      </c>
      <c r="H17" s="42">
        <f t="shared" si="2"/>
        <v>5940</v>
      </c>
      <c r="I17" s="44">
        <v>85</v>
      </c>
      <c r="J17" s="45">
        <v>2</v>
      </c>
      <c r="K17" s="46">
        <v>17</v>
      </c>
      <c r="L17" s="47">
        <v>13</v>
      </c>
      <c r="M17" s="146" t="s">
        <v>174</v>
      </c>
      <c r="N17" s="147">
        <v>65</v>
      </c>
      <c r="O17" s="75">
        <f t="shared" si="0"/>
        <v>5940</v>
      </c>
    </row>
    <row r="18" spans="1:15" ht="32.25" x14ac:dyDescent="0.3">
      <c r="A18" s="38" t="s">
        <v>106</v>
      </c>
      <c r="B18" s="7">
        <v>19</v>
      </c>
      <c r="C18" s="13" t="s">
        <v>130</v>
      </c>
      <c r="D18" s="17">
        <v>12600</v>
      </c>
      <c r="E18" s="18">
        <v>14.396709323583181</v>
      </c>
      <c r="F18" s="10" t="s">
        <v>152</v>
      </c>
      <c r="G18" s="7" t="s">
        <v>35</v>
      </c>
      <c r="H18" s="42">
        <f t="shared" si="2"/>
        <v>10500</v>
      </c>
      <c r="I18" s="22">
        <v>85</v>
      </c>
      <c r="J18" s="45">
        <v>6</v>
      </c>
      <c r="K18" s="46">
        <v>14</v>
      </c>
      <c r="L18" s="47"/>
      <c r="M18" s="146" t="s">
        <v>174</v>
      </c>
      <c r="N18" s="147">
        <v>65</v>
      </c>
      <c r="O18" s="75">
        <f t="shared" si="0"/>
        <v>10500</v>
      </c>
    </row>
    <row r="19" spans="1:15" ht="48" x14ac:dyDescent="0.3">
      <c r="A19" s="38" t="s">
        <v>107</v>
      </c>
      <c r="B19" s="7">
        <v>28</v>
      </c>
      <c r="C19" s="13" t="s">
        <v>131</v>
      </c>
      <c r="D19" s="17">
        <v>40000</v>
      </c>
      <c r="E19" s="18">
        <v>21.05263157894737</v>
      </c>
      <c r="F19" s="10" t="s">
        <v>153</v>
      </c>
      <c r="G19" s="7" t="s">
        <v>34</v>
      </c>
      <c r="H19" s="42">
        <f t="shared" si="2"/>
        <v>34125</v>
      </c>
      <c r="I19" s="22">
        <v>85</v>
      </c>
      <c r="J19" s="45">
        <v>7</v>
      </c>
      <c r="K19" s="46">
        <v>39</v>
      </c>
      <c r="L19" s="47"/>
      <c r="M19" s="146" t="s">
        <v>174</v>
      </c>
      <c r="N19" s="147">
        <v>65</v>
      </c>
      <c r="O19" s="75">
        <f t="shared" si="0"/>
        <v>34125</v>
      </c>
    </row>
    <row r="20" spans="1:15" ht="48" x14ac:dyDescent="0.3">
      <c r="A20" s="38" t="s">
        <v>107</v>
      </c>
      <c r="B20" s="7">
        <v>29</v>
      </c>
      <c r="C20" s="13" t="s">
        <v>131</v>
      </c>
      <c r="D20" s="17">
        <v>55000</v>
      </c>
      <c r="E20" s="18">
        <v>18.96551724137931</v>
      </c>
      <c r="F20" s="10" t="s">
        <v>153</v>
      </c>
      <c r="G20" s="7" t="s">
        <v>34</v>
      </c>
      <c r="H20" s="42">
        <f t="shared" si="2"/>
        <v>43750</v>
      </c>
      <c r="I20" s="22">
        <v>85</v>
      </c>
      <c r="J20" s="45">
        <v>7</v>
      </c>
      <c r="K20" s="46">
        <v>50</v>
      </c>
      <c r="L20" s="47"/>
      <c r="M20" s="146" t="s">
        <v>174</v>
      </c>
      <c r="N20" s="147">
        <v>65</v>
      </c>
      <c r="O20" s="75">
        <f t="shared" si="0"/>
        <v>43750</v>
      </c>
    </row>
    <row r="21" spans="1:15" ht="18.75" x14ac:dyDescent="0.3">
      <c r="A21" s="38" t="s">
        <v>108</v>
      </c>
      <c r="B21" s="7">
        <v>30</v>
      </c>
      <c r="C21" s="13" t="s">
        <v>132</v>
      </c>
      <c r="D21" s="17">
        <v>40950</v>
      </c>
      <c r="E21" s="18">
        <v>24.818181818181817</v>
      </c>
      <c r="F21" s="10" t="s">
        <v>154</v>
      </c>
      <c r="G21" s="7" t="s">
        <v>170</v>
      </c>
      <c r="H21" s="42">
        <f t="shared" si="2"/>
        <v>36750</v>
      </c>
      <c r="I21" s="22">
        <v>85</v>
      </c>
      <c r="J21" s="45">
        <v>7</v>
      </c>
      <c r="K21" s="46">
        <v>42</v>
      </c>
      <c r="L21" s="47"/>
      <c r="M21" s="146" t="s">
        <v>174</v>
      </c>
      <c r="N21" s="147">
        <v>65</v>
      </c>
      <c r="O21" s="75">
        <f t="shared" si="0"/>
        <v>36750</v>
      </c>
    </row>
    <row r="22" spans="1:15" ht="46.5" thickBot="1" x14ac:dyDescent="0.35">
      <c r="A22" s="39" t="s">
        <v>109</v>
      </c>
      <c r="B22" s="8">
        <v>35</v>
      </c>
      <c r="C22" s="14" t="s">
        <v>60</v>
      </c>
      <c r="D22" s="19">
        <v>14700</v>
      </c>
      <c r="E22" s="20">
        <v>21.273516642547033</v>
      </c>
      <c r="F22" s="11" t="s">
        <v>68</v>
      </c>
      <c r="G22" s="8" t="s">
        <v>25</v>
      </c>
      <c r="H22" s="43">
        <f t="shared" si="2"/>
        <v>12250</v>
      </c>
      <c r="I22" s="30">
        <v>85</v>
      </c>
      <c r="J22" s="48">
        <v>7</v>
      </c>
      <c r="K22" s="49">
        <v>14</v>
      </c>
      <c r="L22" s="50"/>
      <c r="M22" s="148" t="s">
        <v>174</v>
      </c>
      <c r="N22" s="149">
        <v>65</v>
      </c>
      <c r="O22" s="76">
        <f t="shared" si="0"/>
        <v>12250</v>
      </c>
    </row>
    <row r="23" spans="1:15" ht="33" thickTop="1" x14ac:dyDescent="0.3">
      <c r="A23" s="37" t="s">
        <v>110</v>
      </c>
      <c r="B23" s="26">
        <v>22</v>
      </c>
      <c r="C23" s="25" t="s">
        <v>61</v>
      </c>
      <c r="D23" s="27">
        <v>42000</v>
      </c>
      <c r="E23" s="28">
        <v>18.10657009829281</v>
      </c>
      <c r="F23" s="29" t="s">
        <v>155</v>
      </c>
      <c r="G23" s="26" t="s">
        <v>31</v>
      </c>
      <c r="H23" s="41">
        <f t="shared" si="2"/>
        <v>33600</v>
      </c>
      <c r="I23" s="162">
        <v>82</v>
      </c>
      <c r="J23" s="163">
        <v>7</v>
      </c>
      <c r="K23" s="164">
        <v>40</v>
      </c>
      <c r="L23" s="165"/>
      <c r="M23" s="166" t="s">
        <v>90</v>
      </c>
      <c r="N23" s="167">
        <v>60</v>
      </c>
      <c r="O23" s="168">
        <f t="shared" si="0"/>
        <v>33600</v>
      </c>
    </row>
    <row r="24" spans="1:15" ht="32.25" x14ac:dyDescent="0.3">
      <c r="A24" s="38" t="s">
        <v>110</v>
      </c>
      <c r="B24" s="7">
        <v>23</v>
      </c>
      <c r="C24" s="13" t="s">
        <v>84</v>
      </c>
      <c r="D24" s="17">
        <v>36000</v>
      </c>
      <c r="E24" s="18">
        <v>25.936599423631122</v>
      </c>
      <c r="F24" s="10" t="s">
        <v>155</v>
      </c>
      <c r="G24" s="7" t="s">
        <v>31</v>
      </c>
      <c r="H24" s="42">
        <f t="shared" si="2"/>
        <v>33600</v>
      </c>
      <c r="I24" s="99">
        <v>82</v>
      </c>
      <c r="J24" s="100">
        <v>7</v>
      </c>
      <c r="K24" s="101">
        <v>40</v>
      </c>
      <c r="L24" s="102"/>
      <c r="M24" s="136" t="s">
        <v>90</v>
      </c>
      <c r="N24" s="137">
        <v>60</v>
      </c>
      <c r="O24" s="75">
        <f t="shared" si="0"/>
        <v>33600</v>
      </c>
    </row>
    <row r="25" spans="1:15" ht="32.25" x14ac:dyDescent="0.3">
      <c r="A25" s="38" t="s">
        <v>111</v>
      </c>
      <c r="B25" s="7">
        <v>37</v>
      </c>
      <c r="C25" s="13" t="s">
        <v>133</v>
      </c>
      <c r="D25" s="69">
        <v>41000</v>
      </c>
      <c r="E25" s="18">
        <v>17.826086956521738</v>
      </c>
      <c r="F25" s="10" t="s">
        <v>156</v>
      </c>
      <c r="G25" s="7" t="s">
        <v>22</v>
      </c>
      <c r="H25" s="68">
        <v>41000</v>
      </c>
      <c r="I25" s="99">
        <v>82</v>
      </c>
      <c r="J25" s="100">
        <v>8</v>
      </c>
      <c r="K25" s="101">
        <v>50</v>
      </c>
      <c r="L25" s="102"/>
      <c r="M25" s="136" t="s">
        <v>90</v>
      </c>
      <c r="N25" s="137">
        <v>60</v>
      </c>
      <c r="O25" s="70">
        <f t="shared" si="0"/>
        <v>48000</v>
      </c>
    </row>
    <row r="26" spans="1:15" ht="48" x14ac:dyDescent="0.3">
      <c r="A26" s="38" t="s">
        <v>103</v>
      </c>
      <c r="B26" s="7">
        <v>1</v>
      </c>
      <c r="C26" s="13" t="s">
        <v>134</v>
      </c>
      <c r="D26" s="17">
        <v>38000</v>
      </c>
      <c r="E26" s="18">
        <v>21.952628538417098</v>
      </c>
      <c r="F26" s="10" t="s">
        <v>151</v>
      </c>
      <c r="G26" s="7" t="s">
        <v>16</v>
      </c>
      <c r="H26" s="42">
        <f t="shared" ref="H26:H38" si="3">O26</f>
        <v>36000</v>
      </c>
      <c r="I26" s="99">
        <v>80</v>
      </c>
      <c r="J26" s="100">
        <v>10</v>
      </c>
      <c r="K26" s="101">
        <v>30</v>
      </c>
      <c r="L26" s="102"/>
      <c r="M26" s="136" t="s">
        <v>90</v>
      </c>
      <c r="N26" s="137">
        <v>60</v>
      </c>
      <c r="O26" s="75">
        <f t="shared" si="0"/>
        <v>36000</v>
      </c>
    </row>
    <row r="27" spans="1:15" ht="32.25" x14ac:dyDescent="0.3">
      <c r="A27" s="38" t="s">
        <v>112</v>
      </c>
      <c r="B27" s="7">
        <v>3</v>
      </c>
      <c r="C27" s="13" t="s">
        <v>135</v>
      </c>
      <c r="D27" s="17">
        <v>60000</v>
      </c>
      <c r="E27" s="18">
        <v>18.75</v>
      </c>
      <c r="F27" s="10" t="s">
        <v>157</v>
      </c>
      <c r="G27" s="7" t="s">
        <v>17</v>
      </c>
      <c r="H27" s="42">
        <f t="shared" si="3"/>
        <v>56280</v>
      </c>
      <c r="I27" s="99">
        <v>80</v>
      </c>
      <c r="J27" s="100">
        <v>14</v>
      </c>
      <c r="K27" s="101">
        <v>26</v>
      </c>
      <c r="L27" s="102">
        <v>15</v>
      </c>
      <c r="M27" s="136" t="s">
        <v>90</v>
      </c>
      <c r="N27" s="137">
        <v>60</v>
      </c>
      <c r="O27" s="75">
        <f t="shared" si="0"/>
        <v>56280</v>
      </c>
    </row>
    <row r="28" spans="1:15" ht="32.25" x14ac:dyDescent="0.3">
      <c r="A28" s="38" t="s">
        <v>104</v>
      </c>
      <c r="B28" s="7">
        <v>10</v>
      </c>
      <c r="C28" s="13" t="s">
        <v>137</v>
      </c>
      <c r="D28" s="17">
        <v>55000</v>
      </c>
      <c r="E28" s="18">
        <v>25</v>
      </c>
      <c r="F28" s="10" t="s">
        <v>87</v>
      </c>
      <c r="G28" s="7" t="s">
        <v>64</v>
      </c>
      <c r="H28" s="42">
        <f t="shared" si="3"/>
        <v>44400</v>
      </c>
      <c r="I28" s="99">
        <v>80</v>
      </c>
      <c r="J28" s="100">
        <v>10</v>
      </c>
      <c r="K28" s="101">
        <v>37</v>
      </c>
      <c r="L28" s="102"/>
      <c r="M28" s="136" t="s">
        <v>90</v>
      </c>
      <c r="N28" s="137">
        <v>60</v>
      </c>
      <c r="O28" s="75">
        <f t="shared" si="0"/>
        <v>44400</v>
      </c>
    </row>
    <row r="29" spans="1:15" ht="32.25" x14ac:dyDescent="0.3">
      <c r="A29" s="38" t="s">
        <v>77</v>
      </c>
      <c r="B29" s="7">
        <v>14</v>
      </c>
      <c r="C29" s="13" t="s">
        <v>83</v>
      </c>
      <c r="D29" s="17">
        <v>30000</v>
      </c>
      <c r="E29" s="18">
        <v>24.896265560165975</v>
      </c>
      <c r="F29" s="10" t="s">
        <v>159</v>
      </c>
      <c r="G29" s="7" t="s">
        <v>23</v>
      </c>
      <c r="H29" s="42">
        <f t="shared" si="3"/>
        <v>25200</v>
      </c>
      <c r="I29" s="99">
        <v>80</v>
      </c>
      <c r="J29" s="100">
        <v>7</v>
      </c>
      <c r="K29" s="101">
        <v>30</v>
      </c>
      <c r="L29" s="102"/>
      <c r="M29" s="136" t="s">
        <v>90</v>
      </c>
      <c r="N29" s="137">
        <v>60</v>
      </c>
      <c r="O29" s="75">
        <f t="shared" si="0"/>
        <v>25200</v>
      </c>
    </row>
    <row r="30" spans="1:15" ht="32.25" x14ac:dyDescent="0.3">
      <c r="A30" s="38" t="s">
        <v>114</v>
      </c>
      <c r="B30" s="7">
        <v>21</v>
      </c>
      <c r="C30" s="13" t="s">
        <v>138</v>
      </c>
      <c r="D30" s="17">
        <v>35000</v>
      </c>
      <c r="E30" s="18">
        <v>17.073170731707318</v>
      </c>
      <c r="F30" s="10" t="s">
        <v>160</v>
      </c>
      <c r="G30" s="7" t="s">
        <v>30</v>
      </c>
      <c r="H30" s="42">
        <f t="shared" si="3"/>
        <v>30000</v>
      </c>
      <c r="I30" s="99">
        <v>80</v>
      </c>
      <c r="J30" s="100">
        <v>5</v>
      </c>
      <c r="K30" s="101">
        <v>50</v>
      </c>
      <c r="L30" s="102"/>
      <c r="M30" s="136" t="s">
        <v>90</v>
      </c>
      <c r="N30" s="137">
        <v>60</v>
      </c>
      <c r="O30" s="75">
        <f t="shared" si="0"/>
        <v>30000</v>
      </c>
    </row>
    <row r="31" spans="1:15" ht="48" x14ac:dyDescent="0.3">
      <c r="A31" s="38" t="s">
        <v>115</v>
      </c>
      <c r="B31" s="7">
        <v>27</v>
      </c>
      <c r="C31" s="13" t="s">
        <v>15</v>
      </c>
      <c r="D31" s="17">
        <v>36000</v>
      </c>
      <c r="E31" s="18">
        <v>16.33453119895459</v>
      </c>
      <c r="F31" s="10" t="s">
        <v>161</v>
      </c>
      <c r="G31" s="7" t="s">
        <v>33</v>
      </c>
      <c r="H31" s="42">
        <f t="shared" si="3"/>
        <v>33120</v>
      </c>
      <c r="I31" s="99">
        <v>80</v>
      </c>
      <c r="J31" s="100">
        <v>6</v>
      </c>
      <c r="K31" s="101">
        <v>46</v>
      </c>
      <c r="L31" s="102"/>
      <c r="M31" s="136" t="s">
        <v>90</v>
      </c>
      <c r="N31" s="137">
        <v>60</v>
      </c>
      <c r="O31" s="75">
        <f t="shared" si="0"/>
        <v>33120</v>
      </c>
    </row>
    <row r="32" spans="1:15" ht="18.75" x14ac:dyDescent="0.3">
      <c r="A32" s="38" t="s">
        <v>108</v>
      </c>
      <c r="B32" s="7">
        <v>31</v>
      </c>
      <c r="C32" s="13" t="s">
        <v>139</v>
      </c>
      <c r="D32" s="17">
        <v>40950</v>
      </c>
      <c r="E32" s="18">
        <v>25.754716981132077</v>
      </c>
      <c r="F32" s="10" t="s">
        <v>154</v>
      </c>
      <c r="G32" s="7" t="s">
        <v>170</v>
      </c>
      <c r="H32" s="42">
        <f t="shared" si="3"/>
        <v>35280</v>
      </c>
      <c r="I32" s="99">
        <v>80</v>
      </c>
      <c r="J32" s="100">
        <v>7</v>
      </c>
      <c r="K32" s="101">
        <v>42</v>
      </c>
      <c r="L32" s="102"/>
      <c r="M32" s="136" t="s">
        <v>90</v>
      </c>
      <c r="N32" s="137">
        <v>60</v>
      </c>
      <c r="O32" s="75">
        <f t="shared" si="0"/>
        <v>35280</v>
      </c>
    </row>
    <row r="33" spans="1:15" ht="33" thickBot="1" x14ac:dyDescent="0.35">
      <c r="A33" s="39" t="s">
        <v>109</v>
      </c>
      <c r="B33" s="8">
        <v>34</v>
      </c>
      <c r="C33" s="14" t="s">
        <v>140</v>
      </c>
      <c r="D33" s="19">
        <v>16800</v>
      </c>
      <c r="E33" s="20">
        <v>21.649484536082475</v>
      </c>
      <c r="F33" s="11" t="s">
        <v>68</v>
      </c>
      <c r="G33" s="8" t="s">
        <v>25</v>
      </c>
      <c r="H33" s="43">
        <f t="shared" si="3"/>
        <v>13440</v>
      </c>
      <c r="I33" s="95">
        <v>80</v>
      </c>
      <c r="J33" s="96">
        <v>7</v>
      </c>
      <c r="K33" s="97">
        <v>16</v>
      </c>
      <c r="L33" s="98"/>
      <c r="M33" s="152" t="s">
        <v>90</v>
      </c>
      <c r="N33" s="153">
        <v>60</v>
      </c>
      <c r="O33" s="76">
        <f t="shared" si="0"/>
        <v>13440</v>
      </c>
    </row>
    <row r="34" spans="1:15" ht="33" thickTop="1" x14ac:dyDescent="0.3">
      <c r="A34" s="36" t="s">
        <v>78</v>
      </c>
      <c r="B34" s="6">
        <v>18</v>
      </c>
      <c r="C34" s="12" t="s">
        <v>141</v>
      </c>
      <c r="D34" s="15">
        <v>39200</v>
      </c>
      <c r="E34" s="16">
        <v>28</v>
      </c>
      <c r="F34" s="9" t="s">
        <v>162</v>
      </c>
      <c r="G34" s="6" t="s">
        <v>28</v>
      </c>
      <c r="H34" s="40">
        <f t="shared" si="3"/>
        <v>28175</v>
      </c>
      <c r="I34" s="60">
        <v>77</v>
      </c>
      <c r="J34" s="61">
        <v>7</v>
      </c>
      <c r="K34" s="62">
        <v>35</v>
      </c>
      <c r="L34" s="63"/>
      <c r="M34" s="140" t="s">
        <v>91</v>
      </c>
      <c r="N34" s="141">
        <v>55</v>
      </c>
      <c r="O34" s="77">
        <f t="shared" si="0"/>
        <v>28175</v>
      </c>
    </row>
    <row r="35" spans="1:15" ht="48" x14ac:dyDescent="0.3">
      <c r="A35" s="38" t="s">
        <v>116</v>
      </c>
      <c r="B35" s="7">
        <v>26</v>
      </c>
      <c r="C35" s="13" t="s">
        <v>86</v>
      </c>
      <c r="D35" s="17">
        <v>40000</v>
      </c>
      <c r="E35" s="18">
        <v>17.881090746535538</v>
      </c>
      <c r="F35" s="10" t="s">
        <v>163</v>
      </c>
      <c r="G35" s="7" t="s">
        <v>32</v>
      </c>
      <c r="H35" s="42">
        <f t="shared" si="3"/>
        <v>36225</v>
      </c>
      <c r="I35" s="23">
        <v>77</v>
      </c>
      <c r="J35" s="51">
        <v>7</v>
      </c>
      <c r="K35" s="52">
        <v>45</v>
      </c>
      <c r="L35" s="53"/>
      <c r="M35" s="142" t="s">
        <v>91</v>
      </c>
      <c r="N35" s="143">
        <v>55</v>
      </c>
      <c r="O35" s="75">
        <f t="shared" si="0"/>
        <v>36225</v>
      </c>
    </row>
    <row r="36" spans="1:15" ht="19.5" thickBot="1" x14ac:dyDescent="0.35">
      <c r="A36" s="39" t="s">
        <v>117</v>
      </c>
      <c r="B36" s="8">
        <v>36</v>
      </c>
      <c r="C36" s="14" t="s">
        <v>142</v>
      </c>
      <c r="D36" s="19">
        <v>32550</v>
      </c>
      <c r="E36" s="20">
        <v>30.586355948130052</v>
      </c>
      <c r="F36" s="11" t="s">
        <v>164</v>
      </c>
      <c r="G36" s="8" t="s">
        <v>171</v>
      </c>
      <c r="H36" s="43">
        <f t="shared" si="3"/>
        <v>24150</v>
      </c>
      <c r="I36" s="54">
        <v>77</v>
      </c>
      <c r="J36" s="55">
        <v>7</v>
      </c>
      <c r="K36" s="56">
        <v>30</v>
      </c>
      <c r="L36" s="57"/>
      <c r="M36" s="144" t="s">
        <v>91</v>
      </c>
      <c r="N36" s="145">
        <v>55</v>
      </c>
      <c r="O36" s="107">
        <f t="shared" si="0"/>
        <v>24150</v>
      </c>
    </row>
    <row r="37" spans="1:15" ht="32.25" thickTop="1" thickBot="1" x14ac:dyDescent="0.35">
      <c r="A37" s="111" t="s">
        <v>118</v>
      </c>
      <c r="B37" s="112">
        <v>12</v>
      </c>
      <c r="C37" s="113" t="s">
        <v>143</v>
      </c>
      <c r="D37" s="114">
        <v>14000</v>
      </c>
      <c r="E37" s="115">
        <v>8.3333333333333339</v>
      </c>
      <c r="F37" s="116" t="s">
        <v>165</v>
      </c>
      <c r="G37" s="112" t="s">
        <v>172</v>
      </c>
      <c r="H37" s="117">
        <f t="shared" si="3"/>
        <v>9960</v>
      </c>
      <c r="I37" s="118">
        <v>70</v>
      </c>
      <c r="J37" s="119">
        <v>6</v>
      </c>
      <c r="K37" s="120">
        <v>11</v>
      </c>
      <c r="L37" s="121">
        <v>9</v>
      </c>
      <c r="M37" s="154" t="s">
        <v>92</v>
      </c>
      <c r="N37" s="155">
        <v>50</v>
      </c>
      <c r="O37" s="122">
        <f t="shared" si="0"/>
        <v>9960</v>
      </c>
    </row>
    <row r="38" spans="1:15" ht="48.75" thickTop="1" x14ac:dyDescent="0.3">
      <c r="A38" s="36" t="s">
        <v>119</v>
      </c>
      <c r="B38" s="6">
        <v>24</v>
      </c>
      <c r="C38" s="12" t="s">
        <v>14</v>
      </c>
      <c r="D38" s="15">
        <v>31000</v>
      </c>
      <c r="E38" s="16">
        <v>31.753510811558279</v>
      </c>
      <c r="F38" s="9" t="s">
        <v>166</v>
      </c>
      <c r="G38" s="6" t="s">
        <v>31</v>
      </c>
      <c r="H38" s="40">
        <f t="shared" si="3"/>
        <v>22050</v>
      </c>
      <c r="I38" s="90">
        <v>69</v>
      </c>
      <c r="J38" s="87">
        <v>7</v>
      </c>
      <c r="K38" s="88">
        <v>30</v>
      </c>
      <c r="L38" s="89"/>
      <c r="M38" s="156" t="s">
        <v>93</v>
      </c>
      <c r="N38" s="159">
        <v>45</v>
      </c>
      <c r="O38" s="80">
        <f t="shared" si="0"/>
        <v>22050</v>
      </c>
    </row>
    <row r="39" spans="1:15" ht="32.25" x14ac:dyDescent="0.3">
      <c r="A39" s="38" t="s">
        <v>120</v>
      </c>
      <c r="B39" s="7">
        <v>5</v>
      </c>
      <c r="C39" s="13" t="s">
        <v>144</v>
      </c>
      <c r="D39" s="17">
        <v>70000</v>
      </c>
      <c r="E39" s="18">
        <v>17.5</v>
      </c>
      <c r="F39" s="10" t="s">
        <v>167</v>
      </c>
      <c r="G39" s="7" t="s">
        <v>19</v>
      </c>
      <c r="H39" s="68">
        <v>70000</v>
      </c>
      <c r="I39" s="94">
        <v>65</v>
      </c>
      <c r="J39" s="91">
        <v>14</v>
      </c>
      <c r="K39" s="92">
        <v>80</v>
      </c>
      <c r="L39" s="93"/>
      <c r="M39" s="157" t="s">
        <v>93</v>
      </c>
      <c r="N39" s="160">
        <v>45</v>
      </c>
      <c r="O39" s="183">
        <f t="shared" si="0"/>
        <v>117600</v>
      </c>
    </row>
    <row r="40" spans="1:15" ht="32.25" x14ac:dyDescent="0.3">
      <c r="A40" s="38" t="s">
        <v>79</v>
      </c>
      <c r="B40" s="7">
        <v>20</v>
      </c>
      <c r="C40" s="13" t="s">
        <v>145</v>
      </c>
      <c r="D40" s="17">
        <v>18900</v>
      </c>
      <c r="E40" s="18">
        <v>14.527286702536511</v>
      </c>
      <c r="F40" s="10" t="s">
        <v>48</v>
      </c>
      <c r="G40" s="7" t="s">
        <v>29</v>
      </c>
      <c r="H40" s="42">
        <f t="shared" ref="H40:H44" si="4">O40</f>
        <v>13230</v>
      </c>
      <c r="I40" s="94">
        <v>65</v>
      </c>
      <c r="J40" s="91">
        <v>7</v>
      </c>
      <c r="K40" s="92">
        <v>18</v>
      </c>
      <c r="L40" s="93"/>
      <c r="M40" s="157" t="s">
        <v>93</v>
      </c>
      <c r="N40" s="160">
        <v>45</v>
      </c>
      <c r="O40" s="78">
        <f t="shared" si="0"/>
        <v>13230</v>
      </c>
    </row>
    <row r="41" spans="1:15" ht="48" x14ac:dyDescent="0.3">
      <c r="A41" s="38" t="s">
        <v>119</v>
      </c>
      <c r="B41" s="7">
        <v>25</v>
      </c>
      <c r="C41" s="13" t="s">
        <v>85</v>
      </c>
      <c r="D41" s="17">
        <v>31000</v>
      </c>
      <c r="E41" s="18">
        <v>31.762295081967213</v>
      </c>
      <c r="F41" s="10" t="s">
        <v>166</v>
      </c>
      <c r="G41" s="7" t="s">
        <v>31</v>
      </c>
      <c r="H41" s="42">
        <f t="shared" si="4"/>
        <v>22050</v>
      </c>
      <c r="I41" s="94">
        <v>64</v>
      </c>
      <c r="J41" s="91">
        <v>7</v>
      </c>
      <c r="K41" s="92">
        <v>30</v>
      </c>
      <c r="L41" s="93"/>
      <c r="M41" s="157">
        <v>105</v>
      </c>
      <c r="N41" s="160">
        <v>45</v>
      </c>
      <c r="O41" s="78">
        <f t="shared" si="0"/>
        <v>22050</v>
      </c>
    </row>
    <row r="42" spans="1:15" ht="32.25" x14ac:dyDescent="0.3">
      <c r="A42" s="38" t="s">
        <v>121</v>
      </c>
      <c r="B42" s="7">
        <v>15</v>
      </c>
      <c r="C42" s="13" t="s">
        <v>146</v>
      </c>
      <c r="D42" s="17">
        <v>60000</v>
      </c>
      <c r="E42" s="18">
        <v>23.121387283236995</v>
      </c>
      <c r="F42" s="10" t="s">
        <v>168</v>
      </c>
      <c r="G42" s="7" t="s">
        <v>26</v>
      </c>
      <c r="H42" s="42">
        <f t="shared" si="4"/>
        <v>21420</v>
      </c>
      <c r="I42" s="94">
        <v>60</v>
      </c>
      <c r="J42" s="91">
        <v>6</v>
      </c>
      <c r="K42" s="92">
        <v>34</v>
      </c>
      <c r="L42" s="93"/>
      <c r="M42" s="157">
        <v>105</v>
      </c>
      <c r="N42" s="160">
        <v>45</v>
      </c>
      <c r="O42" s="78">
        <f t="shared" si="0"/>
        <v>21420</v>
      </c>
    </row>
    <row r="43" spans="1:15" ht="32.25" x14ac:dyDescent="0.3">
      <c r="A43" s="38" t="s">
        <v>121</v>
      </c>
      <c r="B43" s="7">
        <v>16</v>
      </c>
      <c r="C43" s="13" t="s">
        <v>147</v>
      </c>
      <c r="D43" s="17">
        <v>60000</v>
      </c>
      <c r="E43" s="18">
        <v>19.351717464925013</v>
      </c>
      <c r="F43" s="10" t="s">
        <v>168</v>
      </c>
      <c r="G43" s="7" t="s">
        <v>26</v>
      </c>
      <c r="H43" s="42">
        <f t="shared" si="4"/>
        <v>26460</v>
      </c>
      <c r="I43" s="94">
        <v>60</v>
      </c>
      <c r="J43" s="91">
        <v>7</v>
      </c>
      <c r="K43" s="92">
        <v>36</v>
      </c>
      <c r="L43" s="93"/>
      <c r="M43" s="157">
        <v>105</v>
      </c>
      <c r="N43" s="160">
        <v>45</v>
      </c>
      <c r="O43" s="78">
        <f t="shared" si="0"/>
        <v>26460</v>
      </c>
    </row>
    <row r="44" spans="1:15" ht="48.75" thickBot="1" x14ac:dyDescent="0.35">
      <c r="A44" s="39" t="s">
        <v>81</v>
      </c>
      <c r="B44" s="8">
        <v>17</v>
      </c>
      <c r="C44" s="14" t="s">
        <v>13</v>
      </c>
      <c r="D44" s="19">
        <v>14000</v>
      </c>
      <c r="E44" s="20">
        <v>17.596782302664657</v>
      </c>
      <c r="F44" s="11" t="s">
        <v>169</v>
      </c>
      <c r="G44" s="8" t="s">
        <v>27</v>
      </c>
      <c r="H44" s="43">
        <f t="shared" si="4"/>
        <v>11400</v>
      </c>
      <c r="I44" s="86">
        <v>60</v>
      </c>
      <c r="J44" s="83">
        <v>10</v>
      </c>
      <c r="K44" s="84">
        <v>10</v>
      </c>
      <c r="L44" s="85">
        <v>2</v>
      </c>
      <c r="M44" s="158">
        <v>105</v>
      </c>
      <c r="N44" s="161">
        <v>45</v>
      </c>
      <c r="O44" s="79">
        <f t="shared" si="0"/>
        <v>11400</v>
      </c>
    </row>
    <row r="45" spans="1:15" ht="15.75" thickTop="1" x14ac:dyDescent="0.25">
      <c r="C45" s="123" t="s">
        <v>57</v>
      </c>
      <c r="D45" s="35">
        <f>SUM(D8:D44)</f>
        <v>1233525</v>
      </c>
      <c r="H45" s="35">
        <f>SUM(H8:H44)</f>
        <v>998655</v>
      </c>
    </row>
  </sheetData>
  <sortState ref="A8:P44">
    <sortCondition descending="1" ref="I8:I44"/>
  </sortState>
  <mergeCells count="14">
    <mergeCell ref="A5:A7"/>
    <mergeCell ref="A2:G2"/>
    <mergeCell ref="A3:G3"/>
    <mergeCell ref="I5:I7"/>
    <mergeCell ref="O5:O7"/>
    <mergeCell ref="F5:G5"/>
    <mergeCell ref="D6:E6"/>
    <mergeCell ref="B5:B7"/>
    <mergeCell ref="C5:C7"/>
    <mergeCell ref="M5:N6"/>
    <mergeCell ref="J5:J7"/>
    <mergeCell ref="L5:L7"/>
    <mergeCell ref="K5:K7"/>
    <mergeCell ref="H5:H7"/>
  </mergeCells>
  <pageMargins left="0.23622047244094491" right="0.23622047244094491" top="0.74803149606299213" bottom="0.74803149606299213" header="0.31496062992125984" footer="0.31496062992125984"/>
  <pageSetup paperSize="9" scale="63" fitToHeight="0" orientation="landscape" r:id="rId1"/>
  <headerFooter>
    <oddFooter>Stránka &amp;P z &amp;N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K37"/>
  <sheetViews>
    <sheetView tabSelected="1" zoomScale="80" zoomScaleNormal="80" workbookViewId="0">
      <selection activeCell="A21" sqref="A21"/>
    </sheetView>
  </sheetViews>
  <sheetFormatPr defaultRowHeight="15" x14ac:dyDescent="0.25"/>
  <cols>
    <col min="1" max="1" width="42.42578125" customWidth="1"/>
    <col min="2" max="2" width="10.42578125" customWidth="1"/>
    <col min="3" max="3" width="40.7109375" customWidth="1"/>
    <col min="4" max="4" width="10.5703125" bestFit="1" customWidth="1"/>
    <col min="5" max="5" width="10.140625" customWidth="1"/>
    <col min="6" max="6" width="9.28515625" customWidth="1"/>
    <col min="7" max="7" width="20" customWidth="1"/>
    <col min="8" max="8" width="12.7109375" customWidth="1"/>
    <col min="9" max="9" width="9.140625" style="2"/>
    <col min="10" max="10" width="13.140625" style="2" customWidth="1"/>
    <col min="11" max="11" width="17.85546875" bestFit="1" customWidth="1"/>
    <col min="245" max="245" width="42.42578125" customWidth="1"/>
    <col min="246" max="246" width="10.42578125" customWidth="1"/>
    <col min="248" max="248" width="34.7109375" customWidth="1"/>
    <col min="249" max="249" width="9.85546875" customWidth="1"/>
    <col min="251" max="251" width="10.5703125" customWidth="1"/>
    <col min="252" max="252" width="10.140625" customWidth="1"/>
    <col min="253" max="253" width="9.28515625" customWidth="1"/>
    <col min="254" max="254" width="20" customWidth="1"/>
    <col min="255" max="256" width="11.140625" customWidth="1"/>
    <col min="501" max="501" width="42.42578125" customWidth="1"/>
    <col min="502" max="502" width="10.42578125" customWidth="1"/>
    <col min="504" max="504" width="34.7109375" customWidth="1"/>
    <col min="505" max="505" width="9.85546875" customWidth="1"/>
    <col min="507" max="507" width="10.5703125" customWidth="1"/>
    <col min="508" max="508" width="10.140625" customWidth="1"/>
    <col min="509" max="509" width="9.28515625" customWidth="1"/>
    <col min="510" max="510" width="20" customWidth="1"/>
    <col min="511" max="512" width="11.140625" customWidth="1"/>
    <col min="757" max="757" width="42.42578125" customWidth="1"/>
    <col min="758" max="758" width="10.42578125" customWidth="1"/>
    <col min="760" max="760" width="34.7109375" customWidth="1"/>
    <col min="761" max="761" width="9.85546875" customWidth="1"/>
    <col min="763" max="763" width="10.5703125" customWidth="1"/>
    <col min="764" max="764" width="10.140625" customWidth="1"/>
    <col min="765" max="765" width="9.28515625" customWidth="1"/>
    <col min="766" max="766" width="20" customWidth="1"/>
    <col min="767" max="768" width="11.140625" customWidth="1"/>
    <col min="1013" max="1013" width="42.42578125" customWidth="1"/>
    <col min="1014" max="1014" width="10.42578125" customWidth="1"/>
    <col min="1016" max="1016" width="34.7109375" customWidth="1"/>
    <col min="1017" max="1017" width="9.85546875" customWidth="1"/>
    <col min="1019" max="1019" width="10.5703125" customWidth="1"/>
    <col min="1020" max="1020" width="10.140625" customWidth="1"/>
    <col min="1021" max="1021" width="9.28515625" customWidth="1"/>
    <col min="1022" max="1022" width="20" customWidth="1"/>
    <col min="1023" max="1024" width="11.140625" customWidth="1"/>
    <col min="1269" max="1269" width="42.42578125" customWidth="1"/>
    <col min="1270" max="1270" width="10.42578125" customWidth="1"/>
    <col min="1272" max="1272" width="34.7109375" customWidth="1"/>
    <col min="1273" max="1273" width="9.85546875" customWidth="1"/>
    <col min="1275" max="1275" width="10.5703125" customWidth="1"/>
    <col min="1276" max="1276" width="10.140625" customWidth="1"/>
    <col min="1277" max="1277" width="9.28515625" customWidth="1"/>
    <col min="1278" max="1278" width="20" customWidth="1"/>
    <col min="1279" max="1280" width="11.140625" customWidth="1"/>
    <col min="1525" max="1525" width="42.42578125" customWidth="1"/>
    <col min="1526" max="1526" width="10.42578125" customWidth="1"/>
    <col min="1528" max="1528" width="34.7109375" customWidth="1"/>
    <col min="1529" max="1529" width="9.85546875" customWidth="1"/>
    <col min="1531" max="1531" width="10.5703125" customWidth="1"/>
    <col min="1532" max="1532" width="10.140625" customWidth="1"/>
    <col min="1533" max="1533" width="9.28515625" customWidth="1"/>
    <col min="1534" max="1534" width="20" customWidth="1"/>
    <col min="1535" max="1536" width="11.140625" customWidth="1"/>
    <col min="1781" max="1781" width="42.42578125" customWidth="1"/>
    <col min="1782" max="1782" width="10.42578125" customWidth="1"/>
    <col min="1784" max="1784" width="34.7109375" customWidth="1"/>
    <col min="1785" max="1785" width="9.85546875" customWidth="1"/>
    <col min="1787" max="1787" width="10.5703125" customWidth="1"/>
    <col min="1788" max="1788" width="10.140625" customWidth="1"/>
    <col min="1789" max="1789" width="9.28515625" customWidth="1"/>
    <col min="1790" max="1790" width="20" customWidth="1"/>
    <col min="1791" max="1792" width="11.140625" customWidth="1"/>
    <col min="2037" max="2037" width="42.42578125" customWidth="1"/>
    <col min="2038" max="2038" width="10.42578125" customWidth="1"/>
    <col min="2040" max="2040" width="34.7109375" customWidth="1"/>
    <col min="2041" max="2041" width="9.85546875" customWidth="1"/>
    <col min="2043" max="2043" width="10.5703125" customWidth="1"/>
    <col min="2044" max="2044" width="10.140625" customWidth="1"/>
    <col min="2045" max="2045" width="9.28515625" customWidth="1"/>
    <col min="2046" max="2046" width="20" customWidth="1"/>
    <col min="2047" max="2048" width="11.140625" customWidth="1"/>
    <col min="2293" max="2293" width="42.42578125" customWidth="1"/>
    <col min="2294" max="2294" width="10.42578125" customWidth="1"/>
    <col min="2296" max="2296" width="34.7109375" customWidth="1"/>
    <col min="2297" max="2297" width="9.85546875" customWidth="1"/>
    <col min="2299" max="2299" width="10.5703125" customWidth="1"/>
    <col min="2300" max="2300" width="10.140625" customWidth="1"/>
    <col min="2301" max="2301" width="9.28515625" customWidth="1"/>
    <col min="2302" max="2302" width="20" customWidth="1"/>
    <col min="2303" max="2304" width="11.140625" customWidth="1"/>
    <col min="2549" max="2549" width="42.42578125" customWidth="1"/>
    <col min="2550" max="2550" width="10.42578125" customWidth="1"/>
    <col min="2552" max="2552" width="34.7109375" customWidth="1"/>
    <col min="2553" max="2553" width="9.85546875" customWidth="1"/>
    <col min="2555" max="2555" width="10.5703125" customWidth="1"/>
    <col min="2556" max="2556" width="10.140625" customWidth="1"/>
    <col min="2557" max="2557" width="9.28515625" customWidth="1"/>
    <col min="2558" max="2558" width="20" customWidth="1"/>
    <col min="2559" max="2560" width="11.140625" customWidth="1"/>
    <col min="2805" max="2805" width="42.42578125" customWidth="1"/>
    <col min="2806" max="2806" width="10.42578125" customWidth="1"/>
    <col min="2808" max="2808" width="34.7109375" customWidth="1"/>
    <col min="2809" max="2809" width="9.85546875" customWidth="1"/>
    <col min="2811" max="2811" width="10.5703125" customWidth="1"/>
    <col min="2812" max="2812" width="10.140625" customWidth="1"/>
    <col min="2813" max="2813" width="9.28515625" customWidth="1"/>
    <col min="2814" max="2814" width="20" customWidth="1"/>
    <col min="2815" max="2816" width="11.140625" customWidth="1"/>
    <col min="3061" max="3061" width="42.42578125" customWidth="1"/>
    <col min="3062" max="3062" width="10.42578125" customWidth="1"/>
    <col min="3064" max="3064" width="34.7109375" customWidth="1"/>
    <col min="3065" max="3065" width="9.85546875" customWidth="1"/>
    <col min="3067" max="3067" width="10.5703125" customWidth="1"/>
    <col min="3068" max="3068" width="10.140625" customWidth="1"/>
    <col min="3069" max="3069" width="9.28515625" customWidth="1"/>
    <col min="3070" max="3070" width="20" customWidth="1"/>
    <col min="3071" max="3072" width="11.140625" customWidth="1"/>
    <col min="3317" max="3317" width="42.42578125" customWidth="1"/>
    <col min="3318" max="3318" width="10.42578125" customWidth="1"/>
    <col min="3320" max="3320" width="34.7109375" customWidth="1"/>
    <col min="3321" max="3321" width="9.85546875" customWidth="1"/>
    <col min="3323" max="3323" width="10.5703125" customWidth="1"/>
    <col min="3324" max="3324" width="10.140625" customWidth="1"/>
    <col min="3325" max="3325" width="9.28515625" customWidth="1"/>
    <col min="3326" max="3326" width="20" customWidth="1"/>
    <col min="3327" max="3328" width="11.140625" customWidth="1"/>
    <col min="3573" max="3573" width="42.42578125" customWidth="1"/>
    <col min="3574" max="3574" width="10.42578125" customWidth="1"/>
    <col min="3576" max="3576" width="34.7109375" customWidth="1"/>
    <col min="3577" max="3577" width="9.85546875" customWidth="1"/>
    <col min="3579" max="3579" width="10.5703125" customWidth="1"/>
    <col min="3580" max="3580" width="10.140625" customWidth="1"/>
    <col min="3581" max="3581" width="9.28515625" customWidth="1"/>
    <col min="3582" max="3582" width="20" customWidth="1"/>
    <col min="3583" max="3584" width="11.140625" customWidth="1"/>
    <col min="3829" max="3829" width="42.42578125" customWidth="1"/>
    <col min="3830" max="3830" width="10.42578125" customWidth="1"/>
    <col min="3832" max="3832" width="34.7109375" customWidth="1"/>
    <col min="3833" max="3833" width="9.85546875" customWidth="1"/>
    <col min="3835" max="3835" width="10.5703125" customWidth="1"/>
    <col min="3836" max="3836" width="10.140625" customWidth="1"/>
    <col min="3837" max="3837" width="9.28515625" customWidth="1"/>
    <col min="3838" max="3838" width="20" customWidth="1"/>
    <col min="3839" max="3840" width="11.140625" customWidth="1"/>
    <col min="4085" max="4085" width="42.42578125" customWidth="1"/>
    <col min="4086" max="4086" width="10.42578125" customWidth="1"/>
    <col min="4088" max="4088" width="34.7109375" customWidth="1"/>
    <col min="4089" max="4089" width="9.85546875" customWidth="1"/>
    <col min="4091" max="4091" width="10.5703125" customWidth="1"/>
    <col min="4092" max="4092" width="10.140625" customWidth="1"/>
    <col min="4093" max="4093" width="9.28515625" customWidth="1"/>
    <col min="4094" max="4094" width="20" customWidth="1"/>
    <col min="4095" max="4096" width="11.140625" customWidth="1"/>
    <col min="4341" max="4341" width="42.42578125" customWidth="1"/>
    <col min="4342" max="4342" width="10.42578125" customWidth="1"/>
    <col min="4344" max="4344" width="34.7109375" customWidth="1"/>
    <col min="4345" max="4345" width="9.85546875" customWidth="1"/>
    <col min="4347" max="4347" width="10.5703125" customWidth="1"/>
    <col min="4348" max="4348" width="10.140625" customWidth="1"/>
    <col min="4349" max="4349" width="9.28515625" customWidth="1"/>
    <col min="4350" max="4350" width="20" customWidth="1"/>
    <col min="4351" max="4352" width="11.140625" customWidth="1"/>
    <col min="4597" max="4597" width="42.42578125" customWidth="1"/>
    <col min="4598" max="4598" width="10.42578125" customWidth="1"/>
    <col min="4600" max="4600" width="34.7109375" customWidth="1"/>
    <col min="4601" max="4601" width="9.85546875" customWidth="1"/>
    <col min="4603" max="4603" width="10.5703125" customWidth="1"/>
    <col min="4604" max="4604" width="10.140625" customWidth="1"/>
    <col min="4605" max="4605" width="9.28515625" customWidth="1"/>
    <col min="4606" max="4606" width="20" customWidth="1"/>
    <col min="4607" max="4608" width="11.140625" customWidth="1"/>
    <col min="4853" max="4853" width="42.42578125" customWidth="1"/>
    <col min="4854" max="4854" width="10.42578125" customWidth="1"/>
    <col min="4856" max="4856" width="34.7109375" customWidth="1"/>
    <col min="4857" max="4857" width="9.85546875" customWidth="1"/>
    <col min="4859" max="4859" width="10.5703125" customWidth="1"/>
    <col min="4860" max="4860" width="10.140625" customWidth="1"/>
    <col min="4861" max="4861" width="9.28515625" customWidth="1"/>
    <col min="4862" max="4862" width="20" customWidth="1"/>
    <col min="4863" max="4864" width="11.140625" customWidth="1"/>
    <col min="5109" max="5109" width="42.42578125" customWidth="1"/>
    <col min="5110" max="5110" width="10.42578125" customWidth="1"/>
    <col min="5112" max="5112" width="34.7109375" customWidth="1"/>
    <col min="5113" max="5113" width="9.85546875" customWidth="1"/>
    <col min="5115" max="5115" width="10.5703125" customWidth="1"/>
    <col min="5116" max="5116" width="10.140625" customWidth="1"/>
    <col min="5117" max="5117" width="9.28515625" customWidth="1"/>
    <col min="5118" max="5118" width="20" customWidth="1"/>
    <col min="5119" max="5120" width="11.140625" customWidth="1"/>
    <col min="5365" max="5365" width="42.42578125" customWidth="1"/>
    <col min="5366" max="5366" width="10.42578125" customWidth="1"/>
    <col min="5368" max="5368" width="34.7109375" customWidth="1"/>
    <col min="5369" max="5369" width="9.85546875" customWidth="1"/>
    <col min="5371" max="5371" width="10.5703125" customWidth="1"/>
    <col min="5372" max="5372" width="10.140625" customWidth="1"/>
    <col min="5373" max="5373" width="9.28515625" customWidth="1"/>
    <col min="5374" max="5374" width="20" customWidth="1"/>
    <col min="5375" max="5376" width="11.140625" customWidth="1"/>
    <col min="5621" max="5621" width="42.42578125" customWidth="1"/>
    <col min="5622" max="5622" width="10.42578125" customWidth="1"/>
    <col min="5624" max="5624" width="34.7109375" customWidth="1"/>
    <col min="5625" max="5625" width="9.85546875" customWidth="1"/>
    <col min="5627" max="5627" width="10.5703125" customWidth="1"/>
    <col min="5628" max="5628" width="10.140625" customWidth="1"/>
    <col min="5629" max="5629" width="9.28515625" customWidth="1"/>
    <col min="5630" max="5630" width="20" customWidth="1"/>
    <col min="5631" max="5632" width="11.140625" customWidth="1"/>
    <col min="5877" max="5877" width="42.42578125" customWidth="1"/>
    <col min="5878" max="5878" width="10.42578125" customWidth="1"/>
    <col min="5880" max="5880" width="34.7109375" customWidth="1"/>
    <col min="5881" max="5881" width="9.85546875" customWidth="1"/>
    <col min="5883" max="5883" width="10.5703125" customWidth="1"/>
    <col min="5884" max="5884" width="10.140625" customWidth="1"/>
    <col min="5885" max="5885" width="9.28515625" customWidth="1"/>
    <col min="5886" max="5886" width="20" customWidth="1"/>
    <col min="5887" max="5888" width="11.140625" customWidth="1"/>
    <col min="6133" max="6133" width="42.42578125" customWidth="1"/>
    <col min="6134" max="6134" width="10.42578125" customWidth="1"/>
    <col min="6136" max="6136" width="34.7109375" customWidth="1"/>
    <col min="6137" max="6137" width="9.85546875" customWidth="1"/>
    <col min="6139" max="6139" width="10.5703125" customWidth="1"/>
    <col min="6140" max="6140" width="10.140625" customWidth="1"/>
    <col min="6141" max="6141" width="9.28515625" customWidth="1"/>
    <col min="6142" max="6142" width="20" customWidth="1"/>
    <col min="6143" max="6144" width="11.140625" customWidth="1"/>
    <col min="6389" max="6389" width="42.42578125" customWidth="1"/>
    <col min="6390" max="6390" width="10.42578125" customWidth="1"/>
    <col min="6392" max="6392" width="34.7109375" customWidth="1"/>
    <col min="6393" max="6393" width="9.85546875" customWidth="1"/>
    <col min="6395" max="6395" width="10.5703125" customWidth="1"/>
    <col min="6396" max="6396" width="10.140625" customWidth="1"/>
    <col min="6397" max="6397" width="9.28515625" customWidth="1"/>
    <col min="6398" max="6398" width="20" customWidth="1"/>
    <col min="6399" max="6400" width="11.140625" customWidth="1"/>
    <col min="6645" max="6645" width="42.42578125" customWidth="1"/>
    <col min="6646" max="6646" width="10.42578125" customWidth="1"/>
    <col min="6648" max="6648" width="34.7109375" customWidth="1"/>
    <col min="6649" max="6649" width="9.85546875" customWidth="1"/>
    <col min="6651" max="6651" width="10.5703125" customWidth="1"/>
    <col min="6652" max="6652" width="10.140625" customWidth="1"/>
    <col min="6653" max="6653" width="9.28515625" customWidth="1"/>
    <col min="6654" max="6654" width="20" customWidth="1"/>
    <col min="6655" max="6656" width="11.140625" customWidth="1"/>
    <col min="6901" max="6901" width="42.42578125" customWidth="1"/>
    <col min="6902" max="6902" width="10.42578125" customWidth="1"/>
    <col min="6904" max="6904" width="34.7109375" customWidth="1"/>
    <col min="6905" max="6905" width="9.85546875" customWidth="1"/>
    <col min="6907" max="6907" width="10.5703125" customWidth="1"/>
    <col min="6908" max="6908" width="10.140625" customWidth="1"/>
    <col min="6909" max="6909" width="9.28515625" customWidth="1"/>
    <col min="6910" max="6910" width="20" customWidth="1"/>
    <col min="6911" max="6912" width="11.140625" customWidth="1"/>
    <col min="7157" max="7157" width="42.42578125" customWidth="1"/>
    <col min="7158" max="7158" width="10.42578125" customWidth="1"/>
    <col min="7160" max="7160" width="34.7109375" customWidth="1"/>
    <col min="7161" max="7161" width="9.85546875" customWidth="1"/>
    <col min="7163" max="7163" width="10.5703125" customWidth="1"/>
    <col min="7164" max="7164" width="10.140625" customWidth="1"/>
    <col min="7165" max="7165" width="9.28515625" customWidth="1"/>
    <col min="7166" max="7166" width="20" customWidth="1"/>
    <col min="7167" max="7168" width="11.140625" customWidth="1"/>
    <col min="7413" max="7413" width="42.42578125" customWidth="1"/>
    <col min="7414" max="7414" width="10.42578125" customWidth="1"/>
    <col min="7416" max="7416" width="34.7109375" customWidth="1"/>
    <col min="7417" max="7417" width="9.85546875" customWidth="1"/>
    <col min="7419" max="7419" width="10.5703125" customWidth="1"/>
    <col min="7420" max="7420" width="10.140625" customWidth="1"/>
    <col min="7421" max="7421" width="9.28515625" customWidth="1"/>
    <col min="7422" max="7422" width="20" customWidth="1"/>
    <col min="7423" max="7424" width="11.140625" customWidth="1"/>
    <col min="7669" max="7669" width="42.42578125" customWidth="1"/>
    <col min="7670" max="7670" width="10.42578125" customWidth="1"/>
    <col min="7672" max="7672" width="34.7109375" customWidth="1"/>
    <col min="7673" max="7673" width="9.85546875" customWidth="1"/>
    <col min="7675" max="7675" width="10.5703125" customWidth="1"/>
    <col min="7676" max="7676" width="10.140625" customWidth="1"/>
    <col min="7677" max="7677" width="9.28515625" customWidth="1"/>
    <col min="7678" max="7678" width="20" customWidth="1"/>
    <col min="7679" max="7680" width="11.140625" customWidth="1"/>
    <col min="7925" max="7925" width="42.42578125" customWidth="1"/>
    <col min="7926" max="7926" width="10.42578125" customWidth="1"/>
    <col min="7928" max="7928" width="34.7109375" customWidth="1"/>
    <col min="7929" max="7929" width="9.85546875" customWidth="1"/>
    <col min="7931" max="7931" width="10.5703125" customWidth="1"/>
    <col min="7932" max="7932" width="10.140625" customWidth="1"/>
    <col min="7933" max="7933" width="9.28515625" customWidth="1"/>
    <col min="7934" max="7934" width="20" customWidth="1"/>
    <col min="7935" max="7936" width="11.140625" customWidth="1"/>
    <col min="8181" max="8181" width="42.42578125" customWidth="1"/>
    <col min="8182" max="8182" width="10.42578125" customWidth="1"/>
    <col min="8184" max="8184" width="34.7109375" customWidth="1"/>
    <col min="8185" max="8185" width="9.85546875" customWidth="1"/>
    <col min="8187" max="8187" width="10.5703125" customWidth="1"/>
    <col min="8188" max="8188" width="10.140625" customWidth="1"/>
    <col min="8189" max="8189" width="9.28515625" customWidth="1"/>
    <col min="8190" max="8190" width="20" customWidth="1"/>
    <col min="8191" max="8192" width="11.140625" customWidth="1"/>
    <col min="8437" max="8437" width="42.42578125" customWidth="1"/>
    <col min="8438" max="8438" width="10.42578125" customWidth="1"/>
    <col min="8440" max="8440" width="34.7109375" customWidth="1"/>
    <col min="8441" max="8441" width="9.85546875" customWidth="1"/>
    <col min="8443" max="8443" width="10.5703125" customWidth="1"/>
    <col min="8444" max="8444" width="10.140625" customWidth="1"/>
    <col min="8445" max="8445" width="9.28515625" customWidth="1"/>
    <col min="8446" max="8446" width="20" customWidth="1"/>
    <col min="8447" max="8448" width="11.140625" customWidth="1"/>
    <col min="8693" max="8693" width="42.42578125" customWidth="1"/>
    <col min="8694" max="8694" width="10.42578125" customWidth="1"/>
    <col min="8696" max="8696" width="34.7109375" customWidth="1"/>
    <col min="8697" max="8697" width="9.85546875" customWidth="1"/>
    <col min="8699" max="8699" width="10.5703125" customWidth="1"/>
    <col min="8700" max="8700" width="10.140625" customWidth="1"/>
    <col min="8701" max="8701" width="9.28515625" customWidth="1"/>
    <col min="8702" max="8702" width="20" customWidth="1"/>
    <col min="8703" max="8704" width="11.140625" customWidth="1"/>
    <col min="8949" max="8949" width="42.42578125" customWidth="1"/>
    <col min="8950" max="8950" width="10.42578125" customWidth="1"/>
    <col min="8952" max="8952" width="34.7109375" customWidth="1"/>
    <col min="8953" max="8953" width="9.85546875" customWidth="1"/>
    <col min="8955" max="8955" width="10.5703125" customWidth="1"/>
    <col min="8956" max="8956" width="10.140625" customWidth="1"/>
    <col min="8957" max="8957" width="9.28515625" customWidth="1"/>
    <col min="8958" max="8958" width="20" customWidth="1"/>
    <col min="8959" max="8960" width="11.140625" customWidth="1"/>
    <col min="9205" max="9205" width="42.42578125" customWidth="1"/>
    <col min="9206" max="9206" width="10.42578125" customWidth="1"/>
    <col min="9208" max="9208" width="34.7109375" customWidth="1"/>
    <col min="9209" max="9209" width="9.85546875" customWidth="1"/>
    <col min="9211" max="9211" width="10.5703125" customWidth="1"/>
    <col min="9212" max="9212" width="10.140625" customWidth="1"/>
    <col min="9213" max="9213" width="9.28515625" customWidth="1"/>
    <col min="9214" max="9214" width="20" customWidth="1"/>
    <col min="9215" max="9216" width="11.140625" customWidth="1"/>
    <col min="9461" max="9461" width="42.42578125" customWidth="1"/>
    <col min="9462" max="9462" width="10.42578125" customWidth="1"/>
    <col min="9464" max="9464" width="34.7109375" customWidth="1"/>
    <col min="9465" max="9465" width="9.85546875" customWidth="1"/>
    <col min="9467" max="9467" width="10.5703125" customWidth="1"/>
    <col min="9468" max="9468" width="10.140625" customWidth="1"/>
    <col min="9469" max="9469" width="9.28515625" customWidth="1"/>
    <col min="9470" max="9470" width="20" customWidth="1"/>
    <col min="9471" max="9472" width="11.140625" customWidth="1"/>
    <col min="9717" max="9717" width="42.42578125" customWidth="1"/>
    <col min="9718" max="9718" width="10.42578125" customWidth="1"/>
    <col min="9720" max="9720" width="34.7109375" customWidth="1"/>
    <col min="9721" max="9721" width="9.85546875" customWidth="1"/>
    <col min="9723" max="9723" width="10.5703125" customWidth="1"/>
    <col min="9724" max="9724" width="10.140625" customWidth="1"/>
    <col min="9725" max="9725" width="9.28515625" customWidth="1"/>
    <col min="9726" max="9726" width="20" customWidth="1"/>
    <col min="9727" max="9728" width="11.140625" customWidth="1"/>
    <col min="9973" max="9973" width="42.42578125" customWidth="1"/>
    <col min="9974" max="9974" width="10.42578125" customWidth="1"/>
    <col min="9976" max="9976" width="34.7109375" customWidth="1"/>
    <col min="9977" max="9977" width="9.85546875" customWidth="1"/>
    <col min="9979" max="9979" width="10.5703125" customWidth="1"/>
    <col min="9980" max="9980" width="10.140625" customWidth="1"/>
    <col min="9981" max="9981" width="9.28515625" customWidth="1"/>
    <col min="9982" max="9982" width="20" customWidth="1"/>
    <col min="9983" max="9984" width="11.140625" customWidth="1"/>
    <col min="10229" max="10229" width="42.42578125" customWidth="1"/>
    <col min="10230" max="10230" width="10.42578125" customWidth="1"/>
    <col min="10232" max="10232" width="34.7109375" customWidth="1"/>
    <col min="10233" max="10233" width="9.85546875" customWidth="1"/>
    <col min="10235" max="10235" width="10.5703125" customWidth="1"/>
    <col min="10236" max="10236" width="10.140625" customWidth="1"/>
    <col min="10237" max="10237" width="9.28515625" customWidth="1"/>
    <col min="10238" max="10238" width="20" customWidth="1"/>
    <col min="10239" max="10240" width="11.140625" customWidth="1"/>
    <col min="10485" max="10485" width="42.42578125" customWidth="1"/>
    <col min="10486" max="10486" width="10.42578125" customWidth="1"/>
    <col min="10488" max="10488" width="34.7109375" customWidth="1"/>
    <col min="10489" max="10489" width="9.85546875" customWidth="1"/>
    <col min="10491" max="10491" width="10.5703125" customWidth="1"/>
    <col min="10492" max="10492" width="10.140625" customWidth="1"/>
    <col min="10493" max="10493" width="9.28515625" customWidth="1"/>
    <col min="10494" max="10494" width="20" customWidth="1"/>
    <col min="10495" max="10496" width="11.140625" customWidth="1"/>
    <col min="10741" max="10741" width="42.42578125" customWidth="1"/>
    <col min="10742" max="10742" width="10.42578125" customWidth="1"/>
    <col min="10744" max="10744" width="34.7109375" customWidth="1"/>
    <col min="10745" max="10745" width="9.85546875" customWidth="1"/>
    <col min="10747" max="10747" width="10.5703125" customWidth="1"/>
    <col min="10748" max="10748" width="10.140625" customWidth="1"/>
    <col min="10749" max="10749" width="9.28515625" customWidth="1"/>
    <col min="10750" max="10750" width="20" customWidth="1"/>
    <col min="10751" max="10752" width="11.140625" customWidth="1"/>
    <col min="10997" max="10997" width="42.42578125" customWidth="1"/>
    <col min="10998" max="10998" width="10.42578125" customWidth="1"/>
    <col min="11000" max="11000" width="34.7109375" customWidth="1"/>
    <col min="11001" max="11001" width="9.85546875" customWidth="1"/>
    <col min="11003" max="11003" width="10.5703125" customWidth="1"/>
    <col min="11004" max="11004" width="10.140625" customWidth="1"/>
    <col min="11005" max="11005" width="9.28515625" customWidth="1"/>
    <col min="11006" max="11006" width="20" customWidth="1"/>
    <col min="11007" max="11008" width="11.140625" customWidth="1"/>
    <col min="11253" max="11253" width="42.42578125" customWidth="1"/>
    <col min="11254" max="11254" width="10.42578125" customWidth="1"/>
    <col min="11256" max="11256" width="34.7109375" customWidth="1"/>
    <col min="11257" max="11257" width="9.85546875" customWidth="1"/>
    <col min="11259" max="11259" width="10.5703125" customWidth="1"/>
    <col min="11260" max="11260" width="10.140625" customWidth="1"/>
    <col min="11261" max="11261" width="9.28515625" customWidth="1"/>
    <col min="11262" max="11262" width="20" customWidth="1"/>
    <col min="11263" max="11264" width="11.140625" customWidth="1"/>
    <col min="11509" max="11509" width="42.42578125" customWidth="1"/>
    <col min="11510" max="11510" width="10.42578125" customWidth="1"/>
    <col min="11512" max="11512" width="34.7109375" customWidth="1"/>
    <col min="11513" max="11513" width="9.85546875" customWidth="1"/>
    <col min="11515" max="11515" width="10.5703125" customWidth="1"/>
    <col min="11516" max="11516" width="10.140625" customWidth="1"/>
    <col min="11517" max="11517" width="9.28515625" customWidth="1"/>
    <col min="11518" max="11518" width="20" customWidth="1"/>
    <col min="11519" max="11520" width="11.140625" customWidth="1"/>
    <col min="11765" max="11765" width="42.42578125" customWidth="1"/>
    <col min="11766" max="11766" width="10.42578125" customWidth="1"/>
    <col min="11768" max="11768" width="34.7109375" customWidth="1"/>
    <col min="11769" max="11769" width="9.85546875" customWidth="1"/>
    <col min="11771" max="11771" width="10.5703125" customWidth="1"/>
    <col min="11772" max="11772" width="10.140625" customWidth="1"/>
    <col min="11773" max="11773" width="9.28515625" customWidth="1"/>
    <col min="11774" max="11774" width="20" customWidth="1"/>
    <col min="11775" max="11776" width="11.140625" customWidth="1"/>
    <col min="12021" max="12021" width="42.42578125" customWidth="1"/>
    <col min="12022" max="12022" width="10.42578125" customWidth="1"/>
    <col min="12024" max="12024" width="34.7109375" customWidth="1"/>
    <col min="12025" max="12025" width="9.85546875" customWidth="1"/>
    <col min="12027" max="12027" width="10.5703125" customWidth="1"/>
    <col min="12028" max="12028" width="10.140625" customWidth="1"/>
    <col min="12029" max="12029" width="9.28515625" customWidth="1"/>
    <col min="12030" max="12030" width="20" customWidth="1"/>
    <col min="12031" max="12032" width="11.140625" customWidth="1"/>
    <col min="12277" max="12277" width="42.42578125" customWidth="1"/>
    <col min="12278" max="12278" width="10.42578125" customWidth="1"/>
    <col min="12280" max="12280" width="34.7109375" customWidth="1"/>
    <col min="12281" max="12281" width="9.85546875" customWidth="1"/>
    <col min="12283" max="12283" width="10.5703125" customWidth="1"/>
    <col min="12284" max="12284" width="10.140625" customWidth="1"/>
    <col min="12285" max="12285" width="9.28515625" customWidth="1"/>
    <col min="12286" max="12286" width="20" customWidth="1"/>
    <col min="12287" max="12288" width="11.140625" customWidth="1"/>
    <col min="12533" max="12533" width="42.42578125" customWidth="1"/>
    <col min="12534" max="12534" width="10.42578125" customWidth="1"/>
    <col min="12536" max="12536" width="34.7109375" customWidth="1"/>
    <col min="12537" max="12537" width="9.85546875" customWidth="1"/>
    <col min="12539" max="12539" width="10.5703125" customWidth="1"/>
    <col min="12540" max="12540" width="10.140625" customWidth="1"/>
    <col min="12541" max="12541" width="9.28515625" customWidth="1"/>
    <col min="12542" max="12542" width="20" customWidth="1"/>
    <col min="12543" max="12544" width="11.140625" customWidth="1"/>
    <col min="12789" max="12789" width="42.42578125" customWidth="1"/>
    <col min="12790" max="12790" width="10.42578125" customWidth="1"/>
    <col min="12792" max="12792" width="34.7109375" customWidth="1"/>
    <col min="12793" max="12793" width="9.85546875" customWidth="1"/>
    <col min="12795" max="12795" width="10.5703125" customWidth="1"/>
    <col min="12796" max="12796" width="10.140625" customWidth="1"/>
    <col min="12797" max="12797" width="9.28515625" customWidth="1"/>
    <col min="12798" max="12798" width="20" customWidth="1"/>
    <col min="12799" max="12800" width="11.140625" customWidth="1"/>
    <col min="13045" max="13045" width="42.42578125" customWidth="1"/>
    <col min="13046" max="13046" width="10.42578125" customWidth="1"/>
    <col min="13048" max="13048" width="34.7109375" customWidth="1"/>
    <col min="13049" max="13049" width="9.85546875" customWidth="1"/>
    <col min="13051" max="13051" width="10.5703125" customWidth="1"/>
    <col min="13052" max="13052" width="10.140625" customWidth="1"/>
    <col min="13053" max="13053" width="9.28515625" customWidth="1"/>
    <col min="13054" max="13054" width="20" customWidth="1"/>
    <col min="13055" max="13056" width="11.140625" customWidth="1"/>
    <col min="13301" max="13301" width="42.42578125" customWidth="1"/>
    <col min="13302" max="13302" width="10.42578125" customWidth="1"/>
    <col min="13304" max="13304" width="34.7109375" customWidth="1"/>
    <col min="13305" max="13305" width="9.85546875" customWidth="1"/>
    <col min="13307" max="13307" width="10.5703125" customWidth="1"/>
    <col min="13308" max="13308" width="10.140625" customWidth="1"/>
    <col min="13309" max="13309" width="9.28515625" customWidth="1"/>
    <col min="13310" max="13310" width="20" customWidth="1"/>
    <col min="13311" max="13312" width="11.140625" customWidth="1"/>
    <col min="13557" max="13557" width="42.42578125" customWidth="1"/>
    <col min="13558" max="13558" width="10.42578125" customWidth="1"/>
    <col min="13560" max="13560" width="34.7109375" customWidth="1"/>
    <col min="13561" max="13561" width="9.85546875" customWidth="1"/>
    <col min="13563" max="13563" width="10.5703125" customWidth="1"/>
    <col min="13564" max="13564" width="10.140625" customWidth="1"/>
    <col min="13565" max="13565" width="9.28515625" customWidth="1"/>
    <col min="13566" max="13566" width="20" customWidth="1"/>
    <col min="13567" max="13568" width="11.140625" customWidth="1"/>
    <col min="13813" max="13813" width="42.42578125" customWidth="1"/>
    <col min="13814" max="13814" width="10.42578125" customWidth="1"/>
    <col min="13816" max="13816" width="34.7109375" customWidth="1"/>
    <col min="13817" max="13817" width="9.85546875" customWidth="1"/>
    <col min="13819" max="13819" width="10.5703125" customWidth="1"/>
    <col min="13820" max="13820" width="10.140625" customWidth="1"/>
    <col min="13821" max="13821" width="9.28515625" customWidth="1"/>
    <col min="13822" max="13822" width="20" customWidth="1"/>
    <col min="13823" max="13824" width="11.140625" customWidth="1"/>
    <col min="14069" max="14069" width="42.42578125" customWidth="1"/>
    <col min="14070" max="14070" width="10.42578125" customWidth="1"/>
    <col min="14072" max="14072" width="34.7109375" customWidth="1"/>
    <col min="14073" max="14073" width="9.85546875" customWidth="1"/>
    <col min="14075" max="14075" width="10.5703125" customWidth="1"/>
    <col min="14076" max="14076" width="10.140625" customWidth="1"/>
    <col min="14077" max="14077" width="9.28515625" customWidth="1"/>
    <col min="14078" max="14078" width="20" customWidth="1"/>
    <col min="14079" max="14080" width="11.140625" customWidth="1"/>
    <col min="14325" max="14325" width="42.42578125" customWidth="1"/>
    <col min="14326" max="14326" width="10.42578125" customWidth="1"/>
    <col min="14328" max="14328" width="34.7109375" customWidth="1"/>
    <col min="14329" max="14329" width="9.85546875" customWidth="1"/>
    <col min="14331" max="14331" width="10.5703125" customWidth="1"/>
    <col min="14332" max="14332" width="10.140625" customWidth="1"/>
    <col min="14333" max="14333" width="9.28515625" customWidth="1"/>
    <col min="14334" max="14334" width="20" customWidth="1"/>
    <col min="14335" max="14336" width="11.140625" customWidth="1"/>
    <col min="14581" max="14581" width="42.42578125" customWidth="1"/>
    <col min="14582" max="14582" width="10.42578125" customWidth="1"/>
    <col min="14584" max="14584" width="34.7109375" customWidth="1"/>
    <col min="14585" max="14585" width="9.85546875" customWidth="1"/>
    <col min="14587" max="14587" width="10.5703125" customWidth="1"/>
    <col min="14588" max="14588" width="10.140625" customWidth="1"/>
    <col min="14589" max="14589" width="9.28515625" customWidth="1"/>
    <col min="14590" max="14590" width="20" customWidth="1"/>
    <col min="14591" max="14592" width="11.140625" customWidth="1"/>
    <col min="14837" max="14837" width="42.42578125" customWidth="1"/>
    <col min="14838" max="14838" width="10.42578125" customWidth="1"/>
    <col min="14840" max="14840" width="34.7109375" customWidth="1"/>
    <col min="14841" max="14841" width="9.85546875" customWidth="1"/>
    <col min="14843" max="14843" width="10.5703125" customWidth="1"/>
    <col min="14844" max="14844" width="10.140625" customWidth="1"/>
    <col min="14845" max="14845" width="9.28515625" customWidth="1"/>
    <col min="14846" max="14846" width="20" customWidth="1"/>
    <col min="14847" max="14848" width="11.140625" customWidth="1"/>
    <col min="15093" max="15093" width="42.42578125" customWidth="1"/>
    <col min="15094" max="15094" width="10.42578125" customWidth="1"/>
    <col min="15096" max="15096" width="34.7109375" customWidth="1"/>
    <col min="15097" max="15097" width="9.85546875" customWidth="1"/>
    <col min="15099" max="15099" width="10.5703125" customWidth="1"/>
    <col min="15100" max="15100" width="10.140625" customWidth="1"/>
    <col min="15101" max="15101" width="9.28515625" customWidth="1"/>
    <col min="15102" max="15102" width="20" customWidth="1"/>
    <col min="15103" max="15104" width="11.140625" customWidth="1"/>
    <col min="15349" max="15349" width="42.42578125" customWidth="1"/>
    <col min="15350" max="15350" width="10.42578125" customWidth="1"/>
    <col min="15352" max="15352" width="34.7109375" customWidth="1"/>
    <col min="15353" max="15353" width="9.85546875" customWidth="1"/>
    <col min="15355" max="15355" width="10.5703125" customWidth="1"/>
    <col min="15356" max="15356" width="10.140625" customWidth="1"/>
    <col min="15357" max="15357" width="9.28515625" customWidth="1"/>
    <col min="15358" max="15358" width="20" customWidth="1"/>
    <col min="15359" max="15360" width="11.140625" customWidth="1"/>
    <col min="15605" max="15605" width="42.42578125" customWidth="1"/>
    <col min="15606" max="15606" width="10.42578125" customWidth="1"/>
    <col min="15608" max="15608" width="34.7109375" customWidth="1"/>
    <col min="15609" max="15609" width="9.85546875" customWidth="1"/>
    <col min="15611" max="15611" width="10.5703125" customWidth="1"/>
    <col min="15612" max="15612" width="10.140625" customWidth="1"/>
    <col min="15613" max="15613" width="9.28515625" customWidth="1"/>
    <col min="15614" max="15614" width="20" customWidth="1"/>
    <col min="15615" max="15616" width="11.140625" customWidth="1"/>
    <col min="15861" max="15861" width="42.42578125" customWidth="1"/>
    <col min="15862" max="15862" width="10.42578125" customWidth="1"/>
    <col min="15864" max="15864" width="34.7109375" customWidth="1"/>
    <col min="15865" max="15865" width="9.85546875" customWidth="1"/>
    <col min="15867" max="15867" width="10.5703125" customWidth="1"/>
    <col min="15868" max="15868" width="10.140625" customWidth="1"/>
    <col min="15869" max="15869" width="9.28515625" customWidth="1"/>
    <col min="15870" max="15870" width="20" customWidth="1"/>
    <col min="15871" max="15872" width="11.140625" customWidth="1"/>
    <col min="16117" max="16117" width="42.42578125" customWidth="1"/>
    <col min="16118" max="16118" width="10.42578125" customWidth="1"/>
    <col min="16120" max="16120" width="34.7109375" customWidth="1"/>
    <col min="16121" max="16121" width="9.85546875" customWidth="1"/>
    <col min="16123" max="16123" width="10.5703125" customWidth="1"/>
    <col min="16124" max="16124" width="10.140625" customWidth="1"/>
    <col min="16125" max="16125" width="9.28515625" customWidth="1"/>
    <col min="16126" max="16126" width="20" customWidth="1"/>
    <col min="16127" max="16128" width="11.140625" customWidth="1"/>
  </cols>
  <sheetData>
    <row r="1" spans="1:11" x14ac:dyDescent="0.25">
      <c r="I1"/>
      <c r="J1"/>
    </row>
    <row r="2" spans="1:11" ht="42.75" customHeight="1" x14ac:dyDescent="0.25">
      <c r="A2" s="245" t="s">
        <v>176</v>
      </c>
      <c r="B2" s="246"/>
      <c r="C2" s="246"/>
      <c r="D2" s="246"/>
      <c r="E2" s="246"/>
      <c r="F2" s="246"/>
      <c r="G2" s="246"/>
      <c r="I2"/>
      <c r="J2"/>
    </row>
    <row r="3" spans="1:11" x14ac:dyDescent="0.25">
      <c r="A3" s="268" t="s">
        <v>234</v>
      </c>
      <c r="B3" s="268"/>
      <c r="C3" s="268"/>
      <c r="D3" s="268"/>
      <c r="E3" s="268"/>
      <c r="F3" s="268"/>
      <c r="G3" s="268"/>
      <c r="I3"/>
      <c r="J3"/>
    </row>
    <row r="4" spans="1:11" ht="15.75" thickBot="1" x14ac:dyDescent="0.3"/>
    <row r="5" spans="1:11" ht="16.5" customHeight="1" thickTop="1" thickBot="1" x14ac:dyDescent="0.3">
      <c r="A5" s="242" t="s">
        <v>1</v>
      </c>
      <c r="B5" s="242" t="s">
        <v>58</v>
      </c>
      <c r="C5" s="256" t="s">
        <v>2</v>
      </c>
      <c r="D5" s="269"/>
      <c r="E5" s="270"/>
      <c r="F5" s="254" t="s">
        <v>0</v>
      </c>
      <c r="G5" s="254"/>
      <c r="H5" s="261" t="s">
        <v>12</v>
      </c>
      <c r="I5" s="248" t="s">
        <v>36</v>
      </c>
      <c r="J5" s="264" t="s">
        <v>75</v>
      </c>
      <c r="K5" s="266" t="s">
        <v>40</v>
      </c>
    </row>
    <row r="6" spans="1:11" ht="16.5" thickTop="1" thickBot="1" x14ac:dyDescent="0.3">
      <c r="A6" s="243"/>
      <c r="B6" s="243"/>
      <c r="C6" s="257"/>
      <c r="D6" s="255" t="s">
        <v>3</v>
      </c>
      <c r="E6" s="255"/>
      <c r="F6" s="3"/>
      <c r="G6" s="4" t="s">
        <v>4</v>
      </c>
      <c r="H6" s="262"/>
      <c r="I6" s="249"/>
      <c r="J6" s="265"/>
      <c r="K6" s="267"/>
    </row>
    <row r="7" spans="1:11" ht="107.25" customHeight="1" thickTop="1" thickBot="1" x14ac:dyDescent="0.3">
      <c r="A7" s="243"/>
      <c r="B7" s="243"/>
      <c r="C7" s="257"/>
      <c r="D7" s="72" t="s">
        <v>5</v>
      </c>
      <c r="E7" s="72" t="s">
        <v>6</v>
      </c>
      <c r="F7" s="71" t="s">
        <v>7</v>
      </c>
      <c r="G7" s="71" t="s">
        <v>8</v>
      </c>
      <c r="H7" s="262"/>
      <c r="I7" s="249"/>
      <c r="J7" s="265"/>
      <c r="K7" s="267"/>
    </row>
    <row r="8" spans="1:11" s="222" customFormat="1" ht="33" thickTop="1" x14ac:dyDescent="0.3">
      <c r="A8" s="36" t="s">
        <v>106</v>
      </c>
      <c r="B8" s="6">
        <v>22</v>
      </c>
      <c r="C8" s="12" t="s">
        <v>194</v>
      </c>
      <c r="D8" s="215">
        <v>7000</v>
      </c>
      <c r="E8" s="16">
        <v>27.354435326299335</v>
      </c>
      <c r="F8" s="9" t="s">
        <v>218</v>
      </c>
      <c r="G8" s="6" t="s">
        <v>226</v>
      </c>
      <c r="H8" s="40">
        <f t="shared" ref="H8:H33" si="0">K8</f>
        <v>6300</v>
      </c>
      <c r="I8" s="105">
        <v>90</v>
      </c>
      <c r="J8" s="127">
        <v>90</v>
      </c>
      <c r="K8" s="233">
        <f t="shared" ref="K8:K36" si="1">D8*J8/100</f>
        <v>6300</v>
      </c>
    </row>
    <row r="9" spans="1:11" s="222" customFormat="1" ht="30.75" x14ac:dyDescent="0.3">
      <c r="A9" s="38" t="s">
        <v>177</v>
      </c>
      <c r="B9" s="7">
        <v>25</v>
      </c>
      <c r="C9" s="13" t="s">
        <v>195</v>
      </c>
      <c r="D9" s="216">
        <v>30000</v>
      </c>
      <c r="E9" s="18">
        <v>10</v>
      </c>
      <c r="F9" s="10" t="s">
        <v>219</v>
      </c>
      <c r="G9" s="7" t="s">
        <v>227</v>
      </c>
      <c r="H9" s="42">
        <f t="shared" si="0"/>
        <v>27000</v>
      </c>
      <c r="I9" s="184">
        <v>90</v>
      </c>
      <c r="J9" s="185">
        <v>90</v>
      </c>
      <c r="K9" s="234">
        <f t="shared" si="1"/>
        <v>27000</v>
      </c>
    </row>
    <row r="10" spans="1:11" s="222" customFormat="1" ht="33" thickBot="1" x14ac:dyDescent="0.35">
      <c r="A10" s="39" t="s">
        <v>178</v>
      </c>
      <c r="B10" s="8">
        <v>28</v>
      </c>
      <c r="C10" s="14" t="s">
        <v>41</v>
      </c>
      <c r="D10" s="217">
        <v>10000</v>
      </c>
      <c r="E10" s="20">
        <v>28.571428571428573</v>
      </c>
      <c r="F10" s="11" t="s">
        <v>68</v>
      </c>
      <c r="G10" s="8" t="s">
        <v>25</v>
      </c>
      <c r="H10" s="43">
        <f t="shared" si="0"/>
        <v>9000</v>
      </c>
      <c r="I10" s="104">
        <v>90</v>
      </c>
      <c r="J10" s="128">
        <v>90</v>
      </c>
      <c r="K10" s="235">
        <f t="shared" si="1"/>
        <v>9000</v>
      </c>
    </row>
    <row r="11" spans="1:11" s="222" customFormat="1" ht="31.5" thickTop="1" x14ac:dyDescent="0.3">
      <c r="A11" s="36" t="s">
        <v>179</v>
      </c>
      <c r="B11" s="6">
        <v>7</v>
      </c>
      <c r="C11" s="12" t="s">
        <v>196</v>
      </c>
      <c r="D11" s="215">
        <v>45000</v>
      </c>
      <c r="E11" s="16">
        <v>30</v>
      </c>
      <c r="F11" s="9" t="s">
        <v>220</v>
      </c>
      <c r="G11" s="6" t="s">
        <v>228</v>
      </c>
      <c r="H11" s="40">
        <f t="shared" si="0"/>
        <v>36000</v>
      </c>
      <c r="I11" s="131">
        <v>85</v>
      </c>
      <c r="J11" s="132">
        <v>80</v>
      </c>
      <c r="K11" s="233">
        <f t="shared" si="1"/>
        <v>36000</v>
      </c>
    </row>
    <row r="12" spans="1:11" s="222" customFormat="1" ht="30.75" x14ac:dyDescent="0.3">
      <c r="A12" s="38" t="s">
        <v>180</v>
      </c>
      <c r="B12" s="7">
        <v>8</v>
      </c>
      <c r="C12" s="13" t="s">
        <v>197</v>
      </c>
      <c r="D12" s="216">
        <v>43500</v>
      </c>
      <c r="E12" s="18">
        <v>30</v>
      </c>
      <c r="F12" s="10" t="s">
        <v>69</v>
      </c>
      <c r="G12" s="7" t="s">
        <v>52</v>
      </c>
      <c r="H12" s="42">
        <f t="shared" si="0"/>
        <v>34800</v>
      </c>
      <c r="I12" s="133">
        <v>85</v>
      </c>
      <c r="J12" s="134">
        <v>80</v>
      </c>
      <c r="K12" s="234">
        <f t="shared" si="1"/>
        <v>34800</v>
      </c>
    </row>
    <row r="13" spans="1:11" s="222" customFormat="1" ht="30.75" customHeight="1" x14ac:dyDescent="0.3">
      <c r="A13" s="38" t="s">
        <v>180</v>
      </c>
      <c r="B13" s="7">
        <v>9</v>
      </c>
      <c r="C13" s="13" t="s">
        <v>198</v>
      </c>
      <c r="D13" s="216">
        <v>32400</v>
      </c>
      <c r="E13" s="18">
        <v>30</v>
      </c>
      <c r="F13" s="10" t="s">
        <v>69</v>
      </c>
      <c r="G13" s="7" t="s">
        <v>52</v>
      </c>
      <c r="H13" s="42">
        <f t="shared" si="0"/>
        <v>25920</v>
      </c>
      <c r="I13" s="133">
        <v>85</v>
      </c>
      <c r="J13" s="134">
        <v>80</v>
      </c>
      <c r="K13" s="234">
        <f t="shared" si="1"/>
        <v>25920</v>
      </c>
    </row>
    <row r="14" spans="1:11" s="222" customFormat="1" ht="19.5" thickBot="1" x14ac:dyDescent="0.35">
      <c r="A14" s="39" t="s">
        <v>181</v>
      </c>
      <c r="B14" s="8">
        <v>29</v>
      </c>
      <c r="C14" s="14" t="s">
        <v>199</v>
      </c>
      <c r="D14" s="217">
        <v>36000</v>
      </c>
      <c r="E14" s="20">
        <v>30</v>
      </c>
      <c r="F14" s="11" t="s">
        <v>98</v>
      </c>
      <c r="G14" s="8" t="s">
        <v>56</v>
      </c>
      <c r="H14" s="43">
        <f t="shared" si="0"/>
        <v>28800</v>
      </c>
      <c r="I14" s="129">
        <v>85</v>
      </c>
      <c r="J14" s="130">
        <v>80</v>
      </c>
      <c r="K14" s="235">
        <f t="shared" si="1"/>
        <v>28800</v>
      </c>
    </row>
    <row r="15" spans="1:11" s="222" customFormat="1" ht="31.5" thickTop="1" x14ac:dyDescent="0.3">
      <c r="A15" s="36" t="s">
        <v>182</v>
      </c>
      <c r="B15" s="6">
        <v>1</v>
      </c>
      <c r="C15" s="12" t="s">
        <v>200</v>
      </c>
      <c r="D15" s="215">
        <v>35000</v>
      </c>
      <c r="E15" s="16">
        <v>50</v>
      </c>
      <c r="F15" s="9" t="s">
        <v>221</v>
      </c>
      <c r="G15" s="6" t="s">
        <v>50</v>
      </c>
      <c r="H15" s="40">
        <f t="shared" si="0"/>
        <v>24500</v>
      </c>
      <c r="I15" s="32">
        <v>82</v>
      </c>
      <c r="J15" s="33">
        <v>70</v>
      </c>
      <c r="K15" s="233">
        <f t="shared" si="1"/>
        <v>24500</v>
      </c>
    </row>
    <row r="16" spans="1:11" s="222" customFormat="1" ht="18.75" x14ac:dyDescent="0.3">
      <c r="A16" s="38" t="s">
        <v>183</v>
      </c>
      <c r="B16" s="7">
        <v>3</v>
      </c>
      <c r="C16" s="13" t="s">
        <v>66</v>
      </c>
      <c r="D16" s="216">
        <v>20000</v>
      </c>
      <c r="E16" s="18">
        <v>49.382716049382715</v>
      </c>
      <c r="F16" s="10" t="s">
        <v>42</v>
      </c>
      <c r="G16" s="7" t="s">
        <v>72</v>
      </c>
      <c r="H16" s="42">
        <f t="shared" si="0"/>
        <v>14000</v>
      </c>
      <c r="I16" s="24">
        <v>82</v>
      </c>
      <c r="J16" s="34">
        <v>70</v>
      </c>
      <c r="K16" s="234">
        <f t="shared" si="1"/>
        <v>14000</v>
      </c>
    </row>
    <row r="17" spans="1:11" s="222" customFormat="1" ht="32.25" customHeight="1" x14ac:dyDescent="0.3">
      <c r="A17" s="38" t="s">
        <v>94</v>
      </c>
      <c r="B17" s="7">
        <v>12</v>
      </c>
      <c r="C17" s="13" t="s">
        <v>201</v>
      </c>
      <c r="D17" s="216">
        <v>45000</v>
      </c>
      <c r="E17" s="18">
        <v>42.735042735042732</v>
      </c>
      <c r="F17" s="10" t="s">
        <v>45</v>
      </c>
      <c r="G17" s="7" t="s">
        <v>54</v>
      </c>
      <c r="H17" s="42">
        <f t="shared" si="0"/>
        <v>31500</v>
      </c>
      <c r="I17" s="24">
        <v>82</v>
      </c>
      <c r="J17" s="34">
        <v>70</v>
      </c>
      <c r="K17" s="234">
        <f t="shared" si="1"/>
        <v>31500</v>
      </c>
    </row>
    <row r="18" spans="1:11" s="222" customFormat="1" ht="18.75" x14ac:dyDescent="0.3">
      <c r="A18" s="38" t="s">
        <v>184</v>
      </c>
      <c r="B18" s="7">
        <v>20</v>
      </c>
      <c r="C18" s="13" t="s">
        <v>96</v>
      </c>
      <c r="D18" s="216">
        <v>50000</v>
      </c>
      <c r="E18" s="18">
        <v>44.642857142857146</v>
      </c>
      <c r="F18" s="10" t="s">
        <v>47</v>
      </c>
      <c r="G18" s="7" t="s">
        <v>229</v>
      </c>
      <c r="H18" s="42">
        <f t="shared" si="0"/>
        <v>35000</v>
      </c>
      <c r="I18" s="24">
        <v>82</v>
      </c>
      <c r="J18" s="34">
        <v>70</v>
      </c>
      <c r="K18" s="234">
        <f t="shared" si="1"/>
        <v>35000</v>
      </c>
    </row>
    <row r="19" spans="1:11" s="222" customFormat="1" ht="30.75" x14ac:dyDescent="0.3">
      <c r="A19" s="38" t="s">
        <v>185</v>
      </c>
      <c r="B19" s="7">
        <v>17</v>
      </c>
      <c r="C19" s="13" t="s">
        <v>202</v>
      </c>
      <c r="D19" s="216">
        <v>44240</v>
      </c>
      <c r="E19" s="18">
        <v>50</v>
      </c>
      <c r="F19" s="10" t="s">
        <v>71</v>
      </c>
      <c r="G19" s="7" t="s">
        <v>74</v>
      </c>
      <c r="H19" s="42">
        <f t="shared" si="0"/>
        <v>30968</v>
      </c>
      <c r="I19" s="24">
        <v>77</v>
      </c>
      <c r="J19" s="34">
        <v>70</v>
      </c>
      <c r="K19" s="234">
        <f t="shared" si="1"/>
        <v>30968</v>
      </c>
    </row>
    <row r="20" spans="1:11" s="222" customFormat="1" ht="32.25" x14ac:dyDescent="0.3">
      <c r="A20" s="38" t="s">
        <v>79</v>
      </c>
      <c r="B20" s="7">
        <v>23</v>
      </c>
      <c r="C20" s="13" t="s">
        <v>203</v>
      </c>
      <c r="D20" s="216">
        <v>21600</v>
      </c>
      <c r="E20" s="18">
        <v>45</v>
      </c>
      <c r="F20" s="10" t="s">
        <v>48</v>
      </c>
      <c r="G20" s="7" t="s">
        <v>29</v>
      </c>
      <c r="H20" s="42">
        <f t="shared" si="0"/>
        <v>15120</v>
      </c>
      <c r="I20" s="24">
        <v>77</v>
      </c>
      <c r="J20" s="34">
        <v>70</v>
      </c>
      <c r="K20" s="234">
        <f t="shared" si="1"/>
        <v>15120</v>
      </c>
    </row>
    <row r="21" spans="1:11" s="222" customFormat="1" ht="30.75" x14ac:dyDescent="0.3">
      <c r="A21" s="38" t="s">
        <v>182</v>
      </c>
      <c r="B21" s="7">
        <v>2</v>
      </c>
      <c r="C21" s="13" t="s">
        <v>67</v>
      </c>
      <c r="D21" s="216">
        <v>50000</v>
      </c>
      <c r="E21" s="18">
        <v>69.444444444444443</v>
      </c>
      <c r="F21" s="10" t="s">
        <v>221</v>
      </c>
      <c r="G21" s="7" t="s">
        <v>50</v>
      </c>
      <c r="H21" s="42">
        <f t="shared" si="0"/>
        <v>35000</v>
      </c>
      <c r="I21" s="24">
        <v>75</v>
      </c>
      <c r="J21" s="34">
        <v>70</v>
      </c>
      <c r="K21" s="234">
        <f t="shared" si="1"/>
        <v>35000</v>
      </c>
    </row>
    <row r="22" spans="1:11" s="222" customFormat="1" ht="18.75" customHeight="1" x14ac:dyDescent="0.3">
      <c r="A22" s="38" t="s">
        <v>80</v>
      </c>
      <c r="B22" s="7">
        <v>5</v>
      </c>
      <c r="C22" s="13" t="s">
        <v>204</v>
      </c>
      <c r="D22" s="216">
        <v>22000</v>
      </c>
      <c r="E22" s="18">
        <v>69.841269841269835</v>
      </c>
      <c r="F22" s="10" t="s">
        <v>70</v>
      </c>
      <c r="G22" s="7" t="s">
        <v>73</v>
      </c>
      <c r="H22" s="42">
        <f t="shared" si="0"/>
        <v>15400</v>
      </c>
      <c r="I22" s="24">
        <v>75</v>
      </c>
      <c r="J22" s="34">
        <v>70</v>
      </c>
      <c r="K22" s="234">
        <f t="shared" si="1"/>
        <v>15400</v>
      </c>
    </row>
    <row r="23" spans="1:11" s="222" customFormat="1" ht="32.25" customHeight="1" x14ac:dyDescent="0.3">
      <c r="A23" s="38" t="s">
        <v>94</v>
      </c>
      <c r="B23" s="7">
        <v>13</v>
      </c>
      <c r="C23" s="13" t="s">
        <v>205</v>
      </c>
      <c r="D23" s="216">
        <v>45000</v>
      </c>
      <c r="E23" s="18">
        <v>59.523809523809526</v>
      </c>
      <c r="F23" s="10" t="s">
        <v>45</v>
      </c>
      <c r="G23" s="7" t="s">
        <v>54</v>
      </c>
      <c r="H23" s="42">
        <f t="shared" si="0"/>
        <v>31500</v>
      </c>
      <c r="I23" s="24">
        <v>75</v>
      </c>
      <c r="J23" s="34">
        <v>70</v>
      </c>
      <c r="K23" s="234">
        <f t="shared" si="1"/>
        <v>31500</v>
      </c>
    </row>
    <row r="24" spans="1:11" s="222" customFormat="1" ht="33" thickBot="1" x14ac:dyDescent="0.35">
      <c r="A24" s="39" t="s">
        <v>186</v>
      </c>
      <c r="B24" s="8">
        <v>14</v>
      </c>
      <c r="C24" s="14" t="s">
        <v>206</v>
      </c>
      <c r="D24" s="217">
        <v>17000</v>
      </c>
      <c r="E24" s="20">
        <v>62.962962962962962</v>
      </c>
      <c r="F24" s="11" t="s">
        <v>46</v>
      </c>
      <c r="G24" s="8" t="s">
        <v>89</v>
      </c>
      <c r="H24" s="43">
        <f t="shared" si="0"/>
        <v>11900</v>
      </c>
      <c r="I24" s="58">
        <v>75</v>
      </c>
      <c r="J24" s="59">
        <v>70</v>
      </c>
      <c r="K24" s="235">
        <f t="shared" si="1"/>
        <v>11900</v>
      </c>
    </row>
    <row r="25" spans="1:11" s="222" customFormat="1" ht="19.5" thickTop="1" x14ac:dyDescent="0.3">
      <c r="A25" s="36" t="s">
        <v>95</v>
      </c>
      <c r="B25" s="6">
        <v>4</v>
      </c>
      <c r="C25" s="12" t="s">
        <v>207</v>
      </c>
      <c r="D25" s="215">
        <v>50000</v>
      </c>
      <c r="E25" s="16">
        <v>69.444444444444443</v>
      </c>
      <c r="F25" s="9" t="s">
        <v>43</v>
      </c>
      <c r="G25" s="6" t="s">
        <v>51</v>
      </c>
      <c r="H25" s="40">
        <f t="shared" si="0"/>
        <v>30000</v>
      </c>
      <c r="I25" s="125">
        <v>70</v>
      </c>
      <c r="J25" s="126">
        <v>60</v>
      </c>
      <c r="K25" s="233">
        <f t="shared" si="1"/>
        <v>30000</v>
      </c>
    </row>
    <row r="26" spans="1:11" s="222" customFormat="1" ht="32.25" x14ac:dyDescent="0.3">
      <c r="A26" s="38" t="s">
        <v>187</v>
      </c>
      <c r="B26" s="7">
        <v>11</v>
      </c>
      <c r="C26" s="13" t="s">
        <v>208</v>
      </c>
      <c r="D26" s="216">
        <v>16000</v>
      </c>
      <c r="E26" s="18">
        <v>52.631578947368418</v>
      </c>
      <c r="F26" s="10" t="s">
        <v>44</v>
      </c>
      <c r="G26" s="7" t="s">
        <v>53</v>
      </c>
      <c r="H26" s="42">
        <f t="shared" si="0"/>
        <v>9600</v>
      </c>
      <c r="I26" s="103">
        <v>70</v>
      </c>
      <c r="J26" s="135">
        <v>60</v>
      </c>
      <c r="K26" s="234">
        <f t="shared" si="1"/>
        <v>9600</v>
      </c>
    </row>
    <row r="27" spans="1:11" s="222" customFormat="1" ht="18.75" x14ac:dyDescent="0.3">
      <c r="A27" s="38" t="s">
        <v>185</v>
      </c>
      <c r="B27" s="7">
        <v>18</v>
      </c>
      <c r="C27" s="13" t="s">
        <v>209</v>
      </c>
      <c r="D27" s="216">
        <v>50000</v>
      </c>
      <c r="E27" s="18">
        <v>68.027210884353735</v>
      </c>
      <c r="F27" s="10" t="s">
        <v>71</v>
      </c>
      <c r="G27" s="7" t="s">
        <v>74</v>
      </c>
      <c r="H27" s="42">
        <f t="shared" si="0"/>
        <v>30000</v>
      </c>
      <c r="I27" s="103">
        <v>70</v>
      </c>
      <c r="J27" s="135">
        <v>60</v>
      </c>
      <c r="K27" s="234">
        <f t="shared" si="1"/>
        <v>30000</v>
      </c>
    </row>
    <row r="28" spans="1:11" s="222" customFormat="1" ht="30.75" x14ac:dyDescent="0.3">
      <c r="A28" s="38" t="s">
        <v>188</v>
      </c>
      <c r="B28" s="7">
        <v>21</v>
      </c>
      <c r="C28" s="13" t="s">
        <v>210</v>
      </c>
      <c r="D28" s="216">
        <v>18000</v>
      </c>
      <c r="E28" s="18">
        <v>69.230769230769226</v>
      </c>
      <c r="F28" s="10">
        <v>60458887</v>
      </c>
      <c r="G28" s="7" t="s">
        <v>230</v>
      </c>
      <c r="H28" s="42">
        <f t="shared" si="0"/>
        <v>10800</v>
      </c>
      <c r="I28" s="103">
        <v>70</v>
      </c>
      <c r="J28" s="135">
        <v>60</v>
      </c>
      <c r="K28" s="234">
        <f t="shared" si="1"/>
        <v>10800</v>
      </c>
    </row>
    <row r="29" spans="1:11" s="222" customFormat="1" ht="30.75" x14ac:dyDescent="0.3">
      <c r="A29" s="38" t="s">
        <v>189</v>
      </c>
      <c r="B29" s="7">
        <v>26</v>
      </c>
      <c r="C29" s="13" t="s">
        <v>211</v>
      </c>
      <c r="D29" s="216">
        <v>45500</v>
      </c>
      <c r="E29" s="18">
        <v>70</v>
      </c>
      <c r="F29" s="10" t="s">
        <v>49</v>
      </c>
      <c r="G29" s="7" t="s">
        <v>55</v>
      </c>
      <c r="H29" s="42">
        <f t="shared" si="0"/>
        <v>27300</v>
      </c>
      <c r="I29" s="103">
        <v>70</v>
      </c>
      <c r="J29" s="135">
        <v>60</v>
      </c>
      <c r="K29" s="234">
        <f t="shared" si="1"/>
        <v>27300</v>
      </c>
    </row>
    <row r="30" spans="1:11" s="222" customFormat="1" ht="18.75" x14ac:dyDescent="0.3">
      <c r="A30" s="38" t="s">
        <v>184</v>
      </c>
      <c r="B30" s="7">
        <v>19</v>
      </c>
      <c r="C30" s="13" t="s">
        <v>212</v>
      </c>
      <c r="D30" s="216">
        <v>25000</v>
      </c>
      <c r="E30" s="18">
        <v>46.64179104477612</v>
      </c>
      <c r="F30" s="10" t="s">
        <v>47</v>
      </c>
      <c r="G30" s="7" t="s">
        <v>229</v>
      </c>
      <c r="H30" s="42">
        <f t="shared" si="0"/>
        <v>15000</v>
      </c>
      <c r="I30" s="103">
        <v>69</v>
      </c>
      <c r="J30" s="135">
        <v>60</v>
      </c>
      <c r="K30" s="234">
        <f t="shared" si="1"/>
        <v>15000</v>
      </c>
    </row>
    <row r="31" spans="1:11" s="222" customFormat="1" ht="32.25" x14ac:dyDescent="0.3">
      <c r="A31" s="38" t="s">
        <v>102</v>
      </c>
      <c r="B31" s="7">
        <v>27</v>
      </c>
      <c r="C31" s="13" t="s">
        <v>97</v>
      </c>
      <c r="D31" s="216">
        <v>15700</v>
      </c>
      <c r="E31" s="18">
        <v>50</v>
      </c>
      <c r="F31" s="10" t="s">
        <v>99</v>
      </c>
      <c r="G31" s="7" t="s">
        <v>24</v>
      </c>
      <c r="H31" s="42">
        <f t="shared" si="0"/>
        <v>9420</v>
      </c>
      <c r="I31" s="103">
        <v>69</v>
      </c>
      <c r="J31" s="135">
        <v>60</v>
      </c>
      <c r="K31" s="234">
        <f t="shared" si="1"/>
        <v>9420</v>
      </c>
    </row>
    <row r="32" spans="1:11" s="222" customFormat="1" ht="33" thickBot="1" x14ac:dyDescent="0.35">
      <c r="A32" s="224" t="s">
        <v>190</v>
      </c>
      <c r="B32" s="223">
        <v>24</v>
      </c>
      <c r="C32" s="225" t="s">
        <v>213</v>
      </c>
      <c r="D32" s="226">
        <v>46760</v>
      </c>
      <c r="E32" s="227">
        <v>70</v>
      </c>
      <c r="F32" s="228" t="s">
        <v>222</v>
      </c>
      <c r="G32" s="223" t="s">
        <v>231</v>
      </c>
      <c r="H32" s="229">
        <f t="shared" si="0"/>
        <v>28056</v>
      </c>
      <c r="I32" s="230">
        <v>65</v>
      </c>
      <c r="J32" s="231">
        <v>60</v>
      </c>
      <c r="K32" s="236">
        <f t="shared" si="1"/>
        <v>28056</v>
      </c>
    </row>
    <row r="33" spans="1:11" s="232" customFormat="1" ht="19.5" customHeight="1" thickTop="1" x14ac:dyDescent="0.25">
      <c r="A33" s="186" t="s">
        <v>191</v>
      </c>
      <c r="B33" s="212">
        <v>6</v>
      </c>
      <c r="C33" s="208" t="s">
        <v>214</v>
      </c>
      <c r="D33" s="218">
        <v>30000</v>
      </c>
      <c r="E33" s="213">
        <v>50</v>
      </c>
      <c r="F33" s="201" t="s">
        <v>223</v>
      </c>
      <c r="G33" s="201" t="s">
        <v>232</v>
      </c>
      <c r="H33" s="198">
        <f t="shared" si="0"/>
        <v>15000</v>
      </c>
      <c r="I33" s="190">
        <v>62</v>
      </c>
      <c r="J33" s="191">
        <v>50</v>
      </c>
      <c r="K33" s="237">
        <f t="shared" si="1"/>
        <v>15000</v>
      </c>
    </row>
    <row r="34" spans="1:11" s="124" customFormat="1" ht="31.5" customHeight="1" x14ac:dyDescent="0.25">
      <c r="A34" s="187" t="s">
        <v>187</v>
      </c>
      <c r="B34" s="202">
        <v>10</v>
      </c>
      <c r="C34" s="209" t="s">
        <v>215</v>
      </c>
      <c r="D34" s="219">
        <v>6450</v>
      </c>
      <c r="E34" s="205">
        <v>66.221765913757707</v>
      </c>
      <c r="F34" s="202" t="s">
        <v>44</v>
      </c>
      <c r="G34" s="202" t="s">
        <v>53</v>
      </c>
      <c r="H34" s="199">
        <v>0</v>
      </c>
      <c r="I34" s="192">
        <v>60</v>
      </c>
      <c r="J34" s="193">
        <v>50</v>
      </c>
      <c r="K34" s="238">
        <f t="shared" si="1"/>
        <v>3225</v>
      </c>
    </row>
    <row r="35" spans="1:11" s="124" customFormat="1" ht="32.25" customHeight="1" thickBot="1" x14ac:dyDescent="0.3">
      <c r="A35" s="188" t="s">
        <v>192</v>
      </c>
      <c r="B35" s="203">
        <v>15</v>
      </c>
      <c r="C35" s="210" t="s">
        <v>216</v>
      </c>
      <c r="D35" s="220">
        <v>26500</v>
      </c>
      <c r="E35" s="206">
        <v>69.736842105263165</v>
      </c>
      <c r="F35" s="203" t="s">
        <v>224</v>
      </c>
      <c r="G35" s="203" t="s">
        <v>233</v>
      </c>
      <c r="H35" s="241">
        <f>K35</f>
        <v>13250</v>
      </c>
      <c r="I35" s="194">
        <v>60</v>
      </c>
      <c r="J35" s="195">
        <v>50</v>
      </c>
      <c r="K35" s="239">
        <f t="shared" si="1"/>
        <v>13250</v>
      </c>
    </row>
    <row r="36" spans="1:11" s="124" customFormat="1" ht="46.5" customHeight="1" thickTop="1" thickBot="1" x14ac:dyDescent="0.3">
      <c r="A36" s="189" t="s">
        <v>193</v>
      </c>
      <c r="B36" s="204">
        <v>16</v>
      </c>
      <c r="C36" s="211" t="s">
        <v>217</v>
      </c>
      <c r="D36" s="221">
        <v>50000</v>
      </c>
      <c r="E36" s="207">
        <v>73.529411764705884</v>
      </c>
      <c r="F36" s="204" t="s">
        <v>225</v>
      </c>
      <c r="G36" s="204"/>
      <c r="H36" s="200">
        <f>K36</f>
        <v>0</v>
      </c>
      <c r="I36" s="196">
        <v>0</v>
      </c>
      <c r="J36" s="197">
        <v>0</v>
      </c>
      <c r="K36" s="240">
        <f t="shared" si="1"/>
        <v>0</v>
      </c>
    </row>
    <row r="37" spans="1:11" s="138" customFormat="1" ht="15.75" thickTop="1" x14ac:dyDescent="0.25">
      <c r="C37" s="214" t="s">
        <v>57</v>
      </c>
      <c r="D37" s="35">
        <f>SUM(D8:D36)</f>
        <v>933650</v>
      </c>
      <c r="H37" s="35">
        <f>SUM(H8:H36)</f>
        <v>601134</v>
      </c>
      <c r="I37" s="139"/>
      <c r="J37" s="2"/>
      <c r="K37" s="35">
        <f>SUM(K8:K36)</f>
        <v>604359</v>
      </c>
    </row>
  </sheetData>
  <sortState ref="A8:N36">
    <sortCondition descending="1" ref="I33:I36"/>
  </sortState>
  <mergeCells count="11">
    <mergeCell ref="I5:I7"/>
    <mergeCell ref="J5:J7"/>
    <mergeCell ref="K5:K7"/>
    <mergeCell ref="A2:G2"/>
    <mergeCell ref="A3:G3"/>
    <mergeCell ref="F5:G5"/>
    <mergeCell ref="H5:H7"/>
    <mergeCell ref="D6:E6"/>
    <mergeCell ref="A5:A7"/>
    <mergeCell ref="B5:B7"/>
    <mergeCell ref="C5:C7"/>
  </mergeCells>
  <pageMargins left="0.23622047244094491" right="0.23622047244094491" top="0.74803149606299213" bottom="0.74803149606299213" header="0.31496062992125984" footer="0.31496062992125984"/>
  <pageSetup paperSize="9" scale="59" fitToHeight="0" orientation="landscape" r:id="rId1"/>
  <headerFooter>
    <oddFooter>Stránka &amp;P z &amp;N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2</vt:i4>
      </vt:variant>
    </vt:vector>
  </HeadingPairs>
  <TitlesOfParts>
    <vt:vector size="4" baseType="lpstr">
      <vt:lpstr>Podprogram č. 9.1</vt:lpstr>
      <vt:lpstr>Podprogram č. 9.2</vt:lpstr>
      <vt:lpstr>'Podprogram č. 9.1'!Názvy_tisku</vt:lpstr>
      <vt:lpstr>'Podprogram č. 9.2'!Názvy_tisku</vt:lpstr>
    </vt:vector>
  </TitlesOfParts>
  <Company>Krajský úřad Libereckého kraje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Pozicka Katerina</dc:creator>
  <cp:lastModifiedBy>Pozicka Katerina</cp:lastModifiedBy>
  <cp:lastPrinted>2016-04-13T13:26:05Z</cp:lastPrinted>
  <dcterms:created xsi:type="dcterms:W3CDTF">2013-05-02T10:14:23Z</dcterms:created>
  <dcterms:modified xsi:type="dcterms:W3CDTF">2016-05-23T10:25:55Z</dcterms:modified>
</cp:coreProperties>
</file>