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970" windowWidth="18120" windowHeight="6645" activeTab="1"/>
  </bookViews>
  <sheets>
    <sheet name="Bilance PaV" sheetId="1" r:id="rId1"/>
    <sheet name="923 14 OISNM" sheetId="2" r:id="rId2"/>
    <sheet name="923 03 EO rezervy" sheetId="3" r:id="rId3"/>
  </sheets>
  <definedNames>
    <definedName name="_xlnm.Print_Area" localSheetId="1">'923 14 OISNM'!$A$1:$I$17</definedName>
  </definedNames>
  <calcPr fullCalcOnLoad="1"/>
</workbook>
</file>

<file path=xl/sharedStrings.xml><?xml version="1.0" encoding="utf-8"?>
<sst xmlns="http://schemas.openxmlformats.org/spreadsheetml/2006/main" count="146" uniqueCount="95">
  <si>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</si>
  <si>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</si>
  <si>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</si>
  <si>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</si>
  <si>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</si>
  <si>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</si>
  <si>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</si>
  <si>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</si>
  <si>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</si>
  <si>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</si>
  <si>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</si>
  <si>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</si>
  <si>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</si>
  <si>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</si>
  <si>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</si>
  <si>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</si>
  <si>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</si>
  <si>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</si>
  <si>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</si>
  <si>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</si>
  <si>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</si>
  <si>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</si>
  <si>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</si>
  <si>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</si>
  <si>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</si>
  <si>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</si>
  <si>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</si>
  <si>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</si>
  <si>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</si>
  <si>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</si>
  <si>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</si>
  <si>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</si>
  <si>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</si>
  <si>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</si>
  <si>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</si>
  <si>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</si>
  <si>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</si>
  <si>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</si>
  <si>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</si>
  <si>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</si>
  <si>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</si>
  <si>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</si>
  <si>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</si>
  <si>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</si>
  <si>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</si>
  <si>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</si>
  <si>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</si>
  <si>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</si>
  <si>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</si>
  <si>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</si>
  <si>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</si>
  <si>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</si>
  <si>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</si>
  <si>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</si>
  <si>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</si>
  <si>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</si>
  <si>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</si>
  <si>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</si>
  <si>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</si>
  <si>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</si>
  <si>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</si>
  <si>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</si>
  <si>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</si>
  <si>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</si>
  <si>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tis.Kč</t>
  </si>
  <si>
    <t>uk.</t>
  </si>
  <si>
    <t>č.a.</t>
  </si>
  <si>
    <t>§</t>
  </si>
  <si>
    <t>UZ</t>
  </si>
  <si>
    <t xml:space="preserve"> S P O L U F I N A N C O V Á N Í   E U</t>
  </si>
  <si>
    <t>SR 2016</t>
  </si>
  <si>
    <t>UR 2016</t>
  </si>
  <si>
    <t>SU</t>
  </si>
  <si>
    <t>x</t>
  </si>
  <si>
    <t>Běžné a kapitálové výdaje resortu celkem</t>
  </si>
  <si>
    <t>Odbor investic a správy nemovitého majetku</t>
  </si>
  <si>
    <t>Kapitola 923 14 - Spolufinancování EU</t>
  </si>
  <si>
    <t>nákup ostatních služeb</t>
  </si>
  <si>
    <t>000000000</t>
  </si>
  <si>
    <t>Ekonomický odbor</t>
  </si>
  <si>
    <t>Kapitola 923 03 - Spolufinancování EU</t>
  </si>
  <si>
    <t>č.a. (ORG)</t>
  </si>
  <si>
    <t>S P O L U F I N A N C O V Á N Í   E U</t>
  </si>
  <si>
    <t>UR II  2016</t>
  </si>
  <si>
    <t>0000</t>
  </si>
  <si>
    <t>Kofinancování IROP a TOP</t>
  </si>
  <si>
    <t>Nespecifikované rezervy</t>
  </si>
  <si>
    <t xml:space="preserve">budovy, haly a stavby </t>
  </si>
  <si>
    <t>ZR-RO č. 208/16</t>
  </si>
  <si>
    <t>Změna rozpočtu - rozpočtové opatření č. 208/16</t>
  </si>
  <si>
    <t>14620020000</t>
  </si>
  <si>
    <t>Inovační centrum - podnikatelský inkubátor LK</t>
  </si>
  <si>
    <t>120522965</t>
  </si>
  <si>
    <t>120100000</t>
  </si>
  <si>
    <t>120522007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</si>
</sst>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00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1"/>
      <color indexed="1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11"/>
      <color rgb="FF00008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4">
      <alignment/>
      <protection/>
    </xf>
    <xf numFmtId="0" fontId="9" fillId="0" borderId="0" xfId="57" applyFont="1" applyAlignment="1">
      <alignment/>
      <protection/>
    </xf>
    <xf numFmtId="0" fontId="8" fillId="0" borderId="0" xfId="53">
      <alignment/>
      <protection/>
    </xf>
    <xf numFmtId="0" fontId="13" fillId="0" borderId="20" xfId="51" applyFont="1" applyFill="1" applyBorder="1" applyAlignment="1">
      <alignment horizontal="center" vertical="center" wrapText="1"/>
      <protection/>
    </xf>
    <xf numFmtId="0" fontId="13" fillId="0" borderId="23" xfId="56" applyFont="1" applyFill="1" applyBorder="1" applyAlignment="1">
      <alignment horizontal="center" vertical="center"/>
      <protection/>
    </xf>
    <xf numFmtId="0" fontId="13" fillId="0" borderId="24" xfId="56" applyFont="1" applyFill="1" applyBorder="1" applyAlignment="1">
      <alignment horizontal="center" vertical="center"/>
      <protection/>
    </xf>
    <xf numFmtId="49" fontId="13" fillId="0" borderId="25" xfId="56" applyNumberFormat="1" applyFont="1" applyFill="1" applyBorder="1" applyAlignment="1">
      <alignment horizontal="center" vertical="center"/>
      <protection/>
    </xf>
    <xf numFmtId="0" fontId="13" fillId="0" borderId="24" xfId="56" applyFont="1" applyFill="1" applyBorder="1" applyAlignment="1">
      <alignment vertical="center" wrapText="1"/>
      <protection/>
    </xf>
    <xf numFmtId="4" fontId="13" fillId="0" borderId="26" xfId="56" applyNumberFormat="1" applyFont="1" applyFill="1" applyBorder="1" applyAlignment="1">
      <alignment vertical="center"/>
      <protection/>
    </xf>
    <xf numFmtId="4" fontId="12" fillId="0" borderId="0" xfId="55" applyNumberFormat="1" applyFont="1">
      <alignment/>
      <protection/>
    </xf>
    <xf numFmtId="0" fontId="0" fillId="0" borderId="0" xfId="55">
      <alignment/>
      <protection/>
    </xf>
    <xf numFmtId="4" fontId="0" fillId="0" borderId="0" xfId="55" applyNumberFormat="1">
      <alignment/>
      <protection/>
    </xf>
    <xf numFmtId="0" fontId="12" fillId="0" borderId="0" xfId="47" applyFont="1" applyAlignment="1">
      <alignment horizontal="right"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0" fillId="0" borderId="0" xfId="56">
      <alignment/>
      <protection/>
    </xf>
    <xf numFmtId="4" fontId="0" fillId="0" borderId="0" xfId="56" applyNumberFormat="1">
      <alignment/>
      <protection/>
    </xf>
    <xf numFmtId="0" fontId="13" fillId="0" borderId="0" xfId="56" applyFont="1" applyAlignment="1">
      <alignment horizontal="center"/>
      <protection/>
    </xf>
    <xf numFmtId="0" fontId="13" fillId="0" borderId="27" xfId="56" applyFont="1" applyFill="1" applyBorder="1" applyAlignment="1">
      <alignment horizontal="center" vertical="center"/>
      <protection/>
    </xf>
    <xf numFmtId="0" fontId="13" fillId="0" borderId="28" xfId="56" applyFont="1" applyFill="1" applyBorder="1" applyAlignment="1">
      <alignment horizontal="center" vertical="center"/>
      <protection/>
    </xf>
    <xf numFmtId="0" fontId="13" fillId="0" borderId="29" xfId="56" applyFont="1" applyFill="1" applyBorder="1" applyAlignment="1">
      <alignment horizontal="center" vertical="center"/>
      <protection/>
    </xf>
    <xf numFmtId="0" fontId="13" fillId="0" borderId="30" xfId="56" applyFont="1" applyFill="1" applyBorder="1" applyAlignment="1">
      <alignment horizontal="center" vertical="center"/>
      <protection/>
    </xf>
    <xf numFmtId="0" fontId="13" fillId="0" borderId="20" xfId="50" applyFont="1" applyBorder="1" applyAlignment="1">
      <alignment horizontal="center" vertical="center"/>
      <protection/>
    </xf>
    <xf numFmtId="0" fontId="13" fillId="0" borderId="31" xfId="50" applyFont="1" applyBorder="1" applyAlignment="1">
      <alignment horizontal="center" vertical="center"/>
      <protection/>
    </xf>
    <xf numFmtId="4" fontId="12" fillId="0" borderId="0" xfId="54" applyNumberFormat="1" applyFont="1" applyFill="1" applyAlignment="1">
      <alignment horizontal="center" vertical="center" wrapText="1"/>
      <protection/>
    </xf>
    <xf numFmtId="0" fontId="0" fillId="0" borderId="0" xfId="55" applyFill="1">
      <alignment/>
      <protection/>
    </xf>
    <xf numFmtId="4" fontId="0" fillId="0" borderId="0" xfId="55" applyNumberFormat="1" applyFill="1">
      <alignment/>
      <protection/>
    </xf>
    <xf numFmtId="0" fontId="13" fillId="0" borderId="19" xfId="56" applyFont="1" applyFill="1" applyBorder="1" applyAlignment="1">
      <alignment horizontal="center" vertical="center"/>
      <protection/>
    </xf>
    <xf numFmtId="0" fontId="13" fillId="0" borderId="20" xfId="56" applyFont="1" applyFill="1" applyBorder="1" applyAlignment="1">
      <alignment horizontal="center" vertical="center"/>
      <protection/>
    </xf>
    <xf numFmtId="0" fontId="13" fillId="0" borderId="20" xfId="56" applyFont="1" applyFill="1" applyBorder="1" applyAlignment="1">
      <alignment horizontal="left" vertical="center"/>
      <protection/>
    </xf>
    <xf numFmtId="4" fontId="13" fillId="0" borderId="32" xfId="56" applyNumberFormat="1" applyFont="1" applyFill="1" applyBorder="1" applyAlignment="1">
      <alignment vertical="center"/>
      <protection/>
    </xf>
    <xf numFmtId="4" fontId="13" fillId="0" borderId="31" xfId="56" applyNumberFormat="1" applyFont="1" applyFill="1" applyBorder="1" applyAlignment="1">
      <alignment vertical="center"/>
      <protection/>
    </xf>
    <xf numFmtId="4" fontId="58" fillId="0" borderId="0" xfId="55" applyNumberFormat="1" applyFont="1" applyFill="1">
      <alignment/>
      <protection/>
    </xf>
    <xf numFmtId="49" fontId="13" fillId="0" borderId="33" xfId="56" applyNumberFormat="1" applyFont="1" applyFill="1" applyBorder="1" applyAlignment="1">
      <alignment horizontal="center" vertical="center"/>
      <protection/>
    </xf>
    <xf numFmtId="4" fontId="12" fillId="0" borderId="0" xfId="55" applyNumberFormat="1" applyFont="1" applyFill="1">
      <alignment/>
      <protection/>
    </xf>
    <xf numFmtId="0" fontId="13" fillId="0" borderId="10" xfId="56" applyFont="1" applyFill="1" applyBorder="1" applyAlignment="1">
      <alignment horizontal="center" vertical="center"/>
      <protection/>
    </xf>
    <xf numFmtId="0" fontId="12" fillId="0" borderId="14" xfId="54" applyFont="1" applyFill="1" applyBorder="1" applyAlignment="1">
      <alignment horizontal="left" vertical="center" wrapText="1"/>
      <protection/>
    </xf>
    <xf numFmtId="0" fontId="12" fillId="0" borderId="14" xfId="56" applyFont="1" applyFill="1" applyBorder="1" applyAlignment="1">
      <alignment vertical="center" wrapText="1"/>
      <protection/>
    </xf>
    <xf numFmtId="4" fontId="12" fillId="0" borderId="34" xfId="56" applyNumberFormat="1" applyFont="1" applyFill="1" applyBorder="1" applyAlignment="1">
      <alignment vertical="center"/>
      <protection/>
    </xf>
    <xf numFmtId="4" fontId="12" fillId="34" borderId="35" xfId="52" applyNumberFormat="1" applyFont="1" applyFill="1" applyBorder="1" applyAlignment="1">
      <alignment horizontal="right" vertical="center"/>
      <protection/>
    </xf>
    <xf numFmtId="4" fontId="13" fillId="0" borderId="36" xfId="56" applyNumberFormat="1" applyFont="1" applyFill="1" applyBorder="1" applyAlignment="1">
      <alignment vertical="center"/>
      <protection/>
    </xf>
    <xf numFmtId="0" fontId="13" fillId="0" borderId="13" xfId="56" applyFont="1" applyFill="1" applyBorder="1" applyAlignment="1">
      <alignment horizontal="center" vertical="center"/>
      <protection/>
    </xf>
    <xf numFmtId="49" fontId="13" fillId="0" borderId="37" xfId="56" applyNumberFormat="1" applyFont="1" applyFill="1" applyBorder="1" applyAlignment="1">
      <alignment horizontal="center" vertical="center"/>
      <protection/>
    </xf>
    <xf numFmtId="0" fontId="59" fillId="0" borderId="14" xfId="54" applyFont="1" applyFill="1" applyBorder="1" applyAlignment="1">
      <alignment horizontal="center" vertical="center" wrapText="1"/>
      <protection/>
    </xf>
    <xf numFmtId="49" fontId="59" fillId="0" borderId="14" xfId="54" applyNumberFormat="1" applyFont="1" applyFill="1" applyBorder="1" applyAlignment="1">
      <alignment horizontal="center" vertical="center" wrapText="1"/>
      <protection/>
    </xf>
    <xf numFmtId="4" fontId="12" fillId="0" borderId="37" xfId="56" applyNumberFormat="1" applyFont="1" applyFill="1" applyBorder="1" applyAlignment="1">
      <alignment vertical="center"/>
      <protection/>
    </xf>
    <xf numFmtId="4" fontId="12" fillId="0" borderId="38" xfId="56" applyNumberFormat="1" applyFont="1" applyFill="1" applyBorder="1" applyAlignment="1">
      <alignment vertical="center"/>
      <protection/>
    </xf>
    <xf numFmtId="49" fontId="13" fillId="0" borderId="34" xfId="56" applyNumberFormat="1" applyFont="1" applyFill="1" applyBorder="1" applyAlignment="1">
      <alignment horizontal="center" vertical="center"/>
      <protection/>
    </xf>
    <xf numFmtId="49" fontId="13" fillId="0" borderId="34" xfId="56" applyNumberFormat="1" applyFont="1" applyFill="1" applyBorder="1" applyAlignment="1">
      <alignment horizontal="center" vertical="center"/>
      <protection/>
    </xf>
    <xf numFmtId="4" fontId="60" fillId="0" borderId="0" xfId="55" applyNumberFormat="1" applyFont="1" applyFill="1">
      <alignment/>
      <protection/>
    </xf>
    <xf numFmtId="4" fontId="12" fillId="0" borderId="0" xfId="55" applyNumberFormat="1" applyFont="1" applyFill="1" applyBorder="1">
      <alignment/>
      <protection/>
    </xf>
    <xf numFmtId="4" fontId="61" fillId="0" borderId="20" xfId="56" applyNumberFormat="1" applyFont="1" applyFill="1" applyBorder="1" applyAlignment="1">
      <alignment vertical="center"/>
      <protection/>
    </xf>
    <xf numFmtId="4" fontId="61" fillId="0" borderId="24" xfId="56" applyNumberFormat="1" applyFont="1" applyFill="1" applyBorder="1" applyAlignment="1">
      <alignment vertical="center"/>
      <protection/>
    </xf>
    <xf numFmtId="4" fontId="60" fillId="0" borderId="14" xfId="56" applyNumberFormat="1" applyFont="1" applyFill="1" applyBorder="1" applyAlignment="1">
      <alignment vertical="center"/>
      <protection/>
    </xf>
    <xf numFmtId="4" fontId="60" fillId="0" borderId="11" xfId="56" applyNumberFormat="1" applyFont="1" applyFill="1" applyBorder="1" applyAlignment="1">
      <alignment vertical="center"/>
      <protection/>
    </xf>
    <xf numFmtId="0" fontId="0" fillId="0" borderId="0" xfId="54" applyFill="1" applyAlignment="1">
      <alignment/>
      <protection/>
    </xf>
    <xf numFmtId="49" fontId="0" fillId="0" borderId="0" xfId="54" applyNumberFormat="1" applyFill="1" applyAlignment="1">
      <alignment horizontal="center"/>
      <protection/>
    </xf>
    <xf numFmtId="0" fontId="12" fillId="0" borderId="0" xfId="57" applyFont="1" applyFill="1" applyAlignment="1">
      <alignment horizontal="right"/>
      <protection/>
    </xf>
    <xf numFmtId="0" fontId="41" fillId="0" borderId="0" xfId="49">
      <alignment/>
      <protection/>
    </xf>
    <xf numFmtId="0" fontId="8" fillId="0" borderId="0" xfId="53" applyFill="1">
      <alignment/>
      <protection/>
    </xf>
    <xf numFmtId="4" fontId="8" fillId="0" borderId="0" xfId="53" applyNumberFormat="1" applyFill="1">
      <alignment/>
      <protection/>
    </xf>
    <xf numFmtId="0" fontId="41" fillId="0" borderId="0" xfId="49" applyFill="1">
      <alignment/>
      <protection/>
    </xf>
    <xf numFmtId="49" fontId="14" fillId="0" borderId="0" xfId="53" applyNumberFormat="1" applyFont="1" applyBorder="1" applyAlignment="1">
      <alignment vertical="center" textRotation="90"/>
      <protection/>
    </xf>
    <xf numFmtId="0" fontId="12" fillId="0" borderId="0" xfId="55" applyFont="1" applyFill="1" applyBorder="1" applyAlignment="1">
      <alignment horizontal="center"/>
      <protection/>
    </xf>
    <xf numFmtId="49" fontId="12" fillId="0" borderId="0" xfId="55" applyNumberFormat="1" applyFont="1" applyFill="1" applyBorder="1" applyAlignment="1">
      <alignment horizontal="center"/>
      <protection/>
    </xf>
    <xf numFmtId="166" fontId="12" fillId="0" borderId="0" xfId="55" applyNumberFormat="1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left"/>
      <protection/>
    </xf>
    <xf numFmtId="4" fontId="12" fillId="0" borderId="0" xfId="55" applyNumberFormat="1" applyFont="1" applyFill="1" applyBorder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  <xf numFmtId="4" fontId="15" fillId="0" borderId="0" xfId="54" applyNumberFormat="1" applyFont="1" applyAlignment="1">
      <alignment horizontal="center"/>
      <protection/>
    </xf>
    <xf numFmtId="4" fontId="13" fillId="0" borderId="0" xfId="54" applyNumberFormat="1" applyFont="1" applyAlignment="1">
      <alignment horizontal="center"/>
      <protection/>
    </xf>
    <xf numFmtId="4" fontId="13" fillId="0" borderId="0" xfId="54" applyNumberFormat="1" applyFont="1" applyFill="1" applyAlignment="1">
      <alignment horizontal="right"/>
      <protection/>
    </xf>
    <xf numFmtId="0" fontId="13" fillId="35" borderId="23" xfId="54" applyFont="1" applyFill="1" applyBorder="1" applyAlignment="1">
      <alignment vertical="center" wrapText="1"/>
      <protection/>
    </xf>
    <xf numFmtId="0" fontId="13" fillId="35" borderId="24" xfId="54" applyFont="1" applyFill="1" applyBorder="1" applyAlignment="1">
      <alignment horizontal="center" vertical="center" wrapText="1"/>
      <protection/>
    </xf>
    <xf numFmtId="4" fontId="13" fillId="36" borderId="24" xfId="54" applyNumberFormat="1" applyFont="1" applyFill="1" applyBorder="1" applyAlignment="1">
      <alignment horizontal="center" vertical="center" wrapText="1"/>
      <protection/>
    </xf>
    <xf numFmtId="4" fontId="13" fillId="36" borderId="39" xfId="54" applyNumberFormat="1" applyFont="1" applyFill="1" applyBorder="1" applyAlignment="1">
      <alignment horizontal="center" vertical="center" wrapText="1"/>
      <protection/>
    </xf>
    <xf numFmtId="0" fontId="13" fillId="37" borderId="13" xfId="54" applyFont="1" applyFill="1" applyBorder="1" applyAlignment="1">
      <alignment horizontal="center" vertical="center"/>
      <protection/>
    </xf>
    <xf numFmtId="0" fontId="13" fillId="37" borderId="14" xfId="54" applyFont="1" applyFill="1" applyBorder="1" applyAlignment="1">
      <alignment horizontal="center" vertical="center"/>
      <protection/>
    </xf>
    <xf numFmtId="0" fontId="13" fillId="37" borderId="14" xfId="54" applyFont="1" applyFill="1" applyBorder="1" applyAlignment="1">
      <alignment horizontal="left" vertical="center" wrapText="1"/>
      <protection/>
    </xf>
    <xf numFmtId="4" fontId="13" fillId="37" borderId="14" xfId="54" applyNumberFormat="1" applyFont="1" applyFill="1" applyBorder="1" applyAlignment="1">
      <alignment vertical="center"/>
      <protection/>
    </xf>
    <xf numFmtId="4" fontId="13" fillId="37" borderId="15" xfId="54" applyNumberFormat="1" applyFont="1" applyFill="1" applyBorder="1" applyAlignment="1">
      <alignment vertical="center"/>
      <protection/>
    </xf>
    <xf numFmtId="0" fontId="62" fillId="38" borderId="13" xfId="54" applyFont="1" applyFill="1" applyBorder="1" applyAlignment="1">
      <alignment horizontal="center" vertical="center" wrapText="1"/>
      <protection/>
    </xf>
    <xf numFmtId="0" fontId="62" fillId="38" borderId="40" xfId="54" applyFont="1" applyFill="1" applyBorder="1" applyAlignment="1">
      <alignment horizontal="center" vertical="center" wrapText="1"/>
      <protection/>
    </xf>
    <xf numFmtId="49" fontId="62" fillId="38" borderId="41" xfId="54" applyNumberFormat="1" applyFont="1" applyFill="1" applyBorder="1" applyAlignment="1">
      <alignment horizontal="center" vertical="center" wrapText="1"/>
      <protection/>
    </xf>
    <xf numFmtId="49" fontId="62" fillId="38" borderId="14" xfId="54" applyNumberFormat="1" applyFont="1" applyFill="1" applyBorder="1" applyAlignment="1">
      <alignment horizontal="center" vertical="center" wrapText="1"/>
      <protection/>
    </xf>
    <xf numFmtId="0" fontId="62" fillId="38" borderId="14" xfId="54" applyFont="1" applyFill="1" applyBorder="1" applyAlignment="1">
      <alignment horizontal="left" vertical="center" wrapText="1"/>
      <protection/>
    </xf>
    <xf numFmtId="4" fontId="62" fillId="38" borderId="14" xfId="54" applyNumberFormat="1" applyFont="1" applyFill="1" applyBorder="1" applyAlignment="1">
      <alignment vertical="center"/>
      <protection/>
    </xf>
    <xf numFmtId="165" fontId="61" fillId="38" borderId="14" xfId="54" applyNumberFormat="1" applyFont="1" applyFill="1" applyBorder="1" applyAlignment="1">
      <alignment vertical="center"/>
      <protection/>
    </xf>
    <xf numFmtId="4" fontId="62" fillId="38" borderId="15" xfId="54" applyNumberFormat="1" applyFont="1" applyFill="1" applyBorder="1" applyAlignment="1">
      <alignment vertical="center"/>
      <protection/>
    </xf>
    <xf numFmtId="0" fontId="63" fillId="0" borderId="0" xfId="49" applyFont="1">
      <alignment/>
      <protection/>
    </xf>
    <xf numFmtId="0" fontId="12" fillId="38" borderId="13" xfId="54" applyFont="1" applyFill="1" applyBorder="1" applyAlignment="1">
      <alignment horizontal="center" vertical="center" wrapText="1"/>
      <protection/>
    </xf>
    <xf numFmtId="0" fontId="12" fillId="38" borderId="40" xfId="54" applyFont="1" applyFill="1" applyBorder="1" applyAlignment="1">
      <alignment horizontal="center" vertical="center" wrapText="1"/>
      <protection/>
    </xf>
    <xf numFmtId="0" fontId="12" fillId="38" borderId="41" xfId="54" applyFont="1" applyFill="1" applyBorder="1" applyAlignment="1">
      <alignment horizontal="center" vertical="center" wrapText="1"/>
      <protection/>
    </xf>
    <xf numFmtId="0" fontId="12" fillId="38" borderId="14" xfId="54" applyFont="1" applyFill="1" applyBorder="1" applyAlignment="1">
      <alignment horizontal="center" vertical="center" wrapText="1"/>
      <protection/>
    </xf>
    <xf numFmtId="49" fontId="12" fillId="38" borderId="14" xfId="54" applyNumberFormat="1" applyFont="1" applyFill="1" applyBorder="1" applyAlignment="1">
      <alignment horizontal="center" vertical="center" wrapText="1"/>
      <protection/>
    </xf>
    <xf numFmtId="0" fontId="12" fillId="38" borderId="14" xfId="54" applyFont="1" applyFill="1" applyBorder="1" applyAlignment="1">
      <alignment horizontal="left" vertical="center" wrapText="1"/>
      <protection/>
    </xf>
    <xf numFmtId="4" fontId="12" fillId="38" borderId="14" xfId="54" applyNumberFormat="1" applyFont="1" applyFill="1" applyBorder="1" applyAlignment="1">
      <alignment vertical="center"/>
      <protection/>
    </xf>
    <xf numFmtId="165" fontId="60" fillId="0" borderId="14" xfId="54" applyNumberFormat="1" applyFont="1" applyFill="1" applyBorder="1" applyAlignment="1">
      <alignment vertical="center"/>
      <protection/>
    </xf>
    <xf numFmtId="4" fontId="12" fillId="38" borderId="15" xfId="54" applyNumberFormat="1" applyFont="1" applyFill="1" applyBorder="1" applyAlignment="1">
      <alignment vertical="center"/>
      <protection/>
    </xf>
    <xf numFmtId="0" fontId="6" fillId="33" borderId="22" xfId="0" applyFont="1" applyFill="1" applyBorder="1" applyAlignment="1">
      <alignment horizontal="center"/>
    </xf>
    <xf numFmtId="0" fontId="10" fillId="0" borderId="0" xfId="53" applyFont="1" applyAlignment="1">
      <alignment horizontal="center"/>
      <protection/>
    </xf>
    <xf numFmtId="0" fontId="11" fillId="0" borderId="0" xfId="50" applyFont="1" applyFill="1" applyAlignment="1">
      <alignment horizontal="center"/>
      <protection/>
    </xf>
    <xf numFmtId="0" fontId="11" fillId="0" borderId="0" xfId="51" applyFont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40" fillId="0" borderId="0" xfId="49" applyFont="1" applyFill="1" applyAlignment="1">
      <alignment horizontal="center"/>
      <protection/>
    </xf>
    <xf numFmtId="0" fontId="11" fillId="0" borderId="0" xfId="49" applyFont="1" applyFill="1" applyAlignment="1">
      <alignment horizontal="center"/>
      <protection/>
    </xf>
    <xf numFmtId="0" fontId="11" fillId="0" borderId="0" xfId="49" applyFont="1" applyAlignment="1">
      <alignment horizontal="center"/>
      <protection/>
    </xf>
    <xf numFmtId="0" fontId="13" fillId="35" borderId="24" xfId="54" applyFont="1" applyFill="1" applyBorder="1" applyAlignment="1">
      <alignment horizontal="center" vertical="center" wrapText="1"/>
      <protection/>
    </xf>
    <xf numFmtId="0" fontId="13" fillId="37" borderId="14" xfId="54" applyFont="1" applyFill="1" applyBorder="1" applyAlignment="1">
      <alignment horizontal="center" vertic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" xfId="48"/>
    <cellStyle name="Normální 2 2 2" xfId="49"/>
    <cellStyle name="Normální 3" xfId="50"/>
    <cellStyle name="Normální 4" xfId="51"/>
    <cellStyle name="normální_02 - ORREP" xfId="52"/>
    <cellStyle name="normální_2. Rozpočet 2007 - tabulky" xfId="53"/>
    <cellStyle name="normální_Rozpis výdajů 03 bez PO 2 2" xfId="54"/>
    <cellStyle name="normální_Rozpis výdajů 03 bez PO 3" xfId="55"/>
    <cellStyle name="normální_Rozpis výdajů 03 bez PO_04 - OSMTVS" xfId="56"/>
    <cellStyle name="normální_Rozpočet 2004 (ZK)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0">
      <selection activeCell="D28" sqref="D28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37" t="s">
        <v>48</v>
      </c>
      <c r="B1" s="137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88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2628011.62</v>
      </c>
      <c r="D3" s="26">
        <f>D4+D5+D6</f>
        <v>0</v>
      </c>
      <c r="E3" s="27">
        <f aca="true" t="shared" si="0" ref="E3:E25">C3+D3</f>
        <v>2628011.62</v>
      </c>
    </row>
    <row r="4" spans="1:10" ht="15" customHeight="1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5" ht="15" customHeight="1">
      <c r="A5" s="6" t="s">
        <v>6</v>
      </c>
      <c r="B5" s="7" t="s">
        <v>7</v>
      </c>
      <c r="C5" s="8">
        <v>161652.65999999997</v>
      </c>
      <c r="D5" s="4">
        <v>0</v>
      </c>
      <c r="E5" s="10">
        <f t="shared" si="0"/>
        <v>161652.65999999997</v>
      </c>
    </row>
    <row r="6" spans="1:5" ht="15" customHeight="1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5" ht="15" customHeight="1">
      <c r="A7" s="12" t="s">
        <v>40</v>
      </c>
      <c r="B7" s="7" t="s">
        <v>10</v>
      </c>
      <c r="C7" s="13">
        <f>C8+C14</f>
        <v>4575502.25</v>
      </c>
      <c r="D7" s="13">
        <f>D8+D14</f>
        <v>0</v>
      </c>
      <c r="E7" s="14">
        <f t="shared" si="0"/>
        <v>4575502.25</v>
      </c>
    </row>
    <row r="8" spans="1:5" ht="15" customHeight="1">
      <c r="A8" s="6" t="s">
        <v>43</v>
      </c>
      <c r="B8" s="7" t="s">
        <v>11</v>
      </c>
      <c r="C8" s="8">
        <f>C9+C10+C12+C13+C11</f>
        <v>4285262.33</v>
      </c>
      <c r="D8" s="8">
        <f>D9+D10+D12+D13</f>
        <v>0</v>
      </c>
      <c r="E8" s="11">
        <f t="shared" si="0"/>
        <v>4285262.33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4190528.87</v>
      </c>
      <c r="D10" s="8">
        <v>0</v>
      </c>
      <c r="E10" s="11">
        <f t="shared" si="0"/>
        <v>4190528.87</v>
      </c>
    </row>
    <row r="11" spans="1:5" ht="15" customHeight="1">
      <c r="A11" s="6" t="s">
        <v>53</v>
      </c>
      <c r="B11" s="7">
        <v>4123</v>
      </c>
      <c r="C11" s="8">
        <v>6729.85</v>
      </c>
      <c r="D11" s="8">
        <v>0</v>
      </c>
      <c r="E11" s="11">
        <f>SUM(C11:D11)</f>
        <v>6729.85</v>
      </c>
    </row>
    <row r="12" spans="1:5" ht="15" customHeight="1">
      <c r="A12" s="6" t="s">
        <v>56</v>
      </c>
      <c r="B12" s="7" t="s">
        <v>42</v>
      </c>
      <c r="C12" s="8">
        <v>114.91</v>
      </c>
      <c r="D12" s="8">
        <v>0</v>
      </c>
      <c r="E12" s="11">
        <f>SUM(C12:D12)</f>
        <v>114.91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C15+C16+C17+C18</f>
        <v>290239.92</v>
      </c>
      <c r="D14" s="8">
        <f>D15+D17+D18</f>
        <v>0</v>
      </c>
      <c r="E14" s="11">
        <f t="shared" si="0"/>
        <v>290239.92</v>
      </c>
    </row>
    <row r="15" spans="1:5" ht="15" customHeight="1">
      <c r="A15" s="6" t="s">
        <v>55</v>
      </c>
      <c r="B15" s="7" t="s">
        <v>13</v>
      </c>
      <c r="C15" s="8">
        <v>253375.05000000002</v>
      </c>
      <c r="D15" s="8">
        <v>0</v>
      </c>
      <c r="E15" s="11">
        <f t="shared" si="0"/>
        <v>253375.05000000002</v>
      </c>
    </row>
    <row r="16" spans="1:5" ht="15" customHeight="1">
      <c r="A16" s="6" t="s">
        <v>54</v>
      </c>
      <c r="B16" s="7">
        <v>4223</v>
      </c>
      <c r="C16" s="8">
        <v>32335.51</v>
      </c>
      <c r="D16" s="8">
        <v>0</v>
      </c>
      <c r="E16" s="11">
        <f>SUM(C16:D16)</f>
        <v>32335.51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4529.36</v>
      </c>
      <c r="D18" s="8">
        <v>0</v>
      </c>
      <c r="E18" s="11">
        <f>SUM(C18:D18)</f>
        <v>4529.36</v>
      </c>
    </row>
    <row r="19" spans="1:5" ht="15" customHeight="1">
      <c r="A19" s="12" t="s">
        <v>14</v>
      </c>
      <c r="B19" s="15" t="s">
        <v>38</v>
      </c>
      <c r="C19" s="13">
        <f>C3+C7</f>
        <v>7203513.87</v>
      </c>
      <c r="D19" s="13">
        <f>D3+D7</f>
        <v>0</v>
      </c>
      <c r="E19" s="14">
        <f t="shared" si="0"/>
        <v>7203513.87</v>
      </c>
    </row>
    <row r="20" spans="1:5" ht="15" customHeight="1">
      <c r="A20" s="12" t="s">
        <v>15</v>
      </c>
      <c r="B20" s="15" t="s">
        <v>16</v>
      </c>
      <c r="C20" s="13">
        <f>SUM(C21:C24)</f>
        <v>958065.5800000001</v>
      </c>
      <c r="D20" s="13">
        <f>SUM(D21:D24)</f>
        <v>0</v>
      </c>
      <c r="E20" s="14">
        <f t="shared" si="0"/>
        <v>958065.5800000001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8161579.45</v>
      </c>
      <c r="D25" s="22">
        <f>D19+D20</f>
        <v>0</v>
      </c>
      <c r="E25" s="23">
        <f t="shared" si="0"/>
        <v>8161579.45</v>
      </c>
    </row>
    <row r="26" spans="1:5" ht="13.5" thickBot="1">
      <c r="A26" s="137" t="s">
        <v>49</v>
      </c>
      <c r="B26" s="137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88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255521.85</v>
      </c>
      <c r="D29" s="4">
        <v>0</v>
      </c>
      <c r="E29" s="5">
        <f aca="true" t="shared" si="1" ref="E29:E44">C29+D29</f>
        <v>255521.85</v>
      </c>
    </row>
    <row r="30" spans="1:5" ht="15" customHeight="1">
      <c r="A30" s="25" t="s">
        <v>50</v>
      </c>
      <c r="B30" s="7" t="s">
        <v>24</v>
      </c>
      <c r="C30" s="8">
        <v>142790.39</v>
      </c>
      <c r="D30" s="4">
        <v>0</v>
      </c>
      <c r="E30" s="5">
        <f>SUM(C30:D30)</f>
        <v>142790.39</v>
      </c>
    </row>
    <row r="31" spans="1:5" ht="15" customHeight="1">
      <c r="A31" s="25" t="s">
        <v>28</v>
      </c>
      <c r="B31" s="7" t="s">
        <v>20</v>
      </c>
      <c r="C31" s="8">
        <v>940974.97</v>
      </c>
      <c r="D31" s="4">
        <v>0</v>
      </c>
      <c r="E31" s="5">
        <f t="shared" si="1"/>
        <v>940974.97</v>
      </c>
    </row>
    <row r="32" spans="1:5" ht="15" customHeight="1">
      <c r="A32" s="25" t="s">
        <v>22</v>
      </c>
      <c r="B32" s="7" t="s">
        <v>20</v>
      </c>
      <c r="C32" s="8">
        <v>681327.86</v>
      </c>
      <c r="D32" s="4">
        <v>0</v>
      </c>
      <c r="E32" s="5">
        <f t="shared" si="1"/>
        <v>681327.86</v>
      </c>
    </row>
    <row r="33" spans="1:5" ht="15" customHeight="1">
      <c r="A33" s="25" t="s">
        <v>39</v>
      </c>
      <c r="B33" s="7" t="s">
        <v>20</v>
      </c>
      <c r="C33" s="8">
        <v>3736951.5300000003</v>
      </c>
      <c r="D33" s="4">
        <v>0</v>
      </c>
      <c r="E33" s="5">
        <f>C33+D33</f>
        <v>3736951.5300000003</v>
      </c>
    </row>
    <row r="34" spans="1:5" ht="15" customHeight="1">
      <c r="A34" s="25" t="s">
        <v>46</v>
      </c>
      <c r="B34" s="7" t="s">
        <v>24</v>
      </c>
      <c r="C34" s="8">
        <v>510414.62</v>
      </c>
      <c r="D34" s="4">
        <v>0</v>
      </c>
      <c r="E34" s="5">
        <f t="shared" si="1"/>
        <v>510414.62</v>
      </c>
    </row>
    <row r="35" spans="1:5" ht="15" customHeight="1">
      <c r="A35" s="25" t="s">
        <v>47</v>
      </c>
      <c r="B35" s="7" t="s">
        <v>20</v>
      </c>
      <c r="C35" s="8">
        <v>30600</v>
      </c>
      <c r="D35" s="4">
        <v>0</v>
      </c>
      <c r="E35" s="5">
        <f t="shared" si="1"/>
        <v>30600</v>
      </c>
    </row>
    <row r="36" spans="1:5" ht="15" customHeight="1">
      <c r="A36" s="25" t="s">
        <v>29</v>
      </c>
      <c r="B36" s="7" t="s">
        <v>24</v>
      </c>
      <c r="C36" s="8">
        <v>673825.55</v>
      </c>
      <c r="D36" s="4">
        <v>0</v>
      </c>
      <c r="E36" s="5">
        <f t="shared" si="1"/>
        <v>673825.55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887768.56</v>
      </c>
      <c r="D38" s="4">
        <v>0</v>
      </c>
      <c r="E38" s="5">
        <f t="shared" si="1"/>
        <v>887768.56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139272.66999999998</v>
      </c>
      <c r="D41" s="4">
        <v>0</v>
      </c>
      <c r="E41" s="5">
        <f>C41+D41</f>
        <v>139272.66999999998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8161579.449999999</v>
      </c>
      <c r="D45" s="22">
        <f>SUM(D28:D44)</f>
        <v>0</v>
      </c>
      <c r="E45" s="23">
        <f>SUM(E28:E44)</f>
        <v>8161579.45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2.8515625" style="47" customWidth="1"/>
    <col min="2" max="2" width="17.57421875" style="47" customWidth="1"/>
    <col min="3" max="4" width="4.7109375" style="47" customWidth="1"/>
    <col min="5" max="5" width="9.421875" style="47" customWidth="1"/>
    <col min="6" max="6" width="40.00390625" style="47" customWidth="1"/>
    <col min="7" max="7" width="8.7109375" style="48" customWidth="1"/>
    <col min="8" max="9" width="9.421875" style="47" customWidth="1"/>
    <col min="10" max="10" width="13.57421875" style="48" customWidth="1"/>
    <col min="11" max="11" width="9.140625" style="47" customWidth="1"/>
    <col min="12" max="12" width="10.140625" style="47" bestFit="1" customWidth="1"/>
    <col min="13" max="13" width="9.140625" style="47" customWidth="1"/>
    <col min="14" max="14" width="10.140625" style="47" bestFit="1" customWidth="1"/>
    <col min="15" max="16384" width="9.140625" style="47" customWidth="1"/>
  </cols>
  <sheetData>
    <row r="1" spans="8:9" ht="12.75">
      <c r="H1" s="38"/>
      <c r="I1" s="49"/>
    </row>
    <row r="2" spans="1:9" s="37" customFormat="1" ht="18" customHeight="1">
      <c r="A2" s="138" t="s">
        <v>89</v>
      </c>
      <c r="B2" s="138"/>
      <c r="C2" s="138"/>
      <c r="D2" s="138"/>
      <c r="E2" s="138"/>
      <c r="F2" s="138"/>
      <c r="G2" s="138"/>
      <c r="H2" s="138"/>
      <c r="I2" s="138"/>
    </row>
    <row r="3" spans="1:9" ht="12.75">
      <c r="A3" s="39"/>
      <c r="B3" s="39"/>
      <c r="C3" s="39"/>
      <c r="D3" s="39"/>
      <c r="E3" s="39"/>
      <c r="F3" s="39"/>
      <c r="G3" s="39"/>
      <c r="H3" s="50"/>
      <c r="I3" s="50"/>
    </row>
    <row r="4" spans="1:9" ht="15.75">
      <c r="A4" s="139" t="s">
        <v>75</v>
      </c>
      <c r="B4" s="139"/>
      <c r="C4" s="139"/>
      <c r="D4" s="139"/>
      <c r="E4" s="139"/>
      <c r="F4" s="139"/>
      <c r="G4" s="139"/>
      <c r="H4" s="139"/>
      <c r="I4" s="139"/>
    </row>
    <row r="5" spans="1:9" ht="15.75">
      <c r="A5" s="51"/>
      <c r="B5" s="51"/>
      <c r="C5" s="51"/>
      <c r="D5" s="51"/>
      <c r="E5" s="51"/>
      <c r="F5" s="51"/>
      <c r="G5" s="51"/>
      <c r="H5" s="51"/>
      <c r="I5" s="51"/>
    </row>
    <row r="6" spans="1:9" ht="15.75">
      <c r="A6" s="140" t="s">
        <v>76</v>
      </c>
      <c r="B6" s="140"/>
      <c r="C6" s="140"/>
      <c r="D6" s="140"/>
      <c r="E6" s="140"/>
      <c r="F6" s="140"/>
      <c r="G6" s="140"/>
      <c r="H6" s="140"/>
      <c r="I6" s="140"/>
    </row>
    <row r="7" spans="1:9" ht="12.75" customHeight="1">
      <c r="A7" s="51"/>
      <c r="B7" s="51"/>
      <c r="C7" s="51"/>
      <c r="D7" s="51"/>
      <c r="E7" s="51"/>
      <c r="F7" s="51"/>
      <c r="G7" s="51"/>
      <c r="H7" s="51"/>
      <c r="I7" s="51"/>
    </row>
    <row r="8" spans="1:9" ht="13.5" thickBot="1">
      <c r="A8" s="52"/>
      <c r="B8" s="52"/>
      <c r="C8" s="52"/>
      <c r="D8" s="52"/>
      <c r="E8" s="52"/>
      <c r="F8" s="52"/>
      <c r="G8" s="53"/>
      <c r="H8" s="52"/>
      <c r="I8" s="54" t="s">
        <v>64</v>
      </c>
    </row>
    <row r="9" spans="1:14" ht="23.25" thickBot="1">
      <c r="A9" s="55" t="s">
        <v>65</v>
      </c>
      <c r="B9" s="56" t="s">
        <v>66</v>
      </c>
      <c r="C9" s="57" t="s">
        <v>67</v>
      </c>
      <c r="D9" s="58" t="s">
        <v>19</v>
      </c>
      <c r="E9" s="58" t="s">
        <v>68</v>
      </c>
      <c r="F9" s="57" t="s">
        <v>69</v>
      </c>
      <c r="G9" s="59" t="s">
        <v>71</v>
      </c>
      <c r="H9" s="40" t="s">
        <v>88</v>
      </c>
      <c r="I9" s="60" t="s">
        <v>71</v>
      </c>
      <c r="J9" s="61"/>
      <c r="K9" s="62"/>
      <c r="L9" s="63"/>
      <c r="M9" s="62"/>
      <c r="N9" s="62"/>
    </row>
    <row r="10" spans="1:14" ht="13.5" thickBot="1">
      <c r="A10" s="64" t="s">
        <v>72</v>
      </c>
      <c r="B10" s="56" t="s">
        <v>73</v>
      </c>
      <c r="C10" s="65" t="s">
        <v>73</v>
      </c>
      <c r="D10" s="56" t="s">
        <v>73</v>
      </c>
      <c r="E10" s="56" t="s">
        <v>73</v>
      </c>
      <c r="F10" s="66" t="s">
        <v>74</v>
      </c>
      <c r="G10" s="67">
        <v>528574.09</v>
      </c>
      <c r="H10" s="88">
        <f>SUM(H11)</f>
        <v>7000</v>
      </c>
      <c r="I10" s="68">
        <f>SUM(G10:H10)</f>
        <v>535574.09</v>
      </c>
      <c r="J10" s="69"/>
      <c r="K10" s="62"/>
      <c r="L10" s="62"/>
      <c r="M10" s="62"/>
      <c r="N10" s="63"/>
    </row>
    <row r="11" spans="1:14" ht="12.75">
      <c r="A11" s="41" t="s">
        <v>72</v>
      </c>
      <c r="B11" s="70" t="s">
        <v>90</v>
      </c>
      <c r="C11" s="42" t="s">
        <v>73</v>
      </c>
      <c r="D11" s="42" t="s">
        <v>73</v>
      </c>
      <c r="E11" s="43" t="s">
        <v>73</v>
      </c>
      <c r="F11" s="44" t="s">
        <v>91</v>
      </c>
      <c r="G11" s="77">
        <f>SUM(G12:G17)</f>
        <v>0</v>
      </c>
      <c r="H11" s="89">
        <f>SUM(H12:H17)</f>
        <v>7000</v>
      </c>
      <c r="I11" s="45">
        <f>G11+H11</f>
        <v>7000</v>
      </c>
      <c r="J11" s="71"/>
      <c r="K11" s="62"/>
      <c r="L11" s="62"/>
      <c r="M11" s="62"/>
      <c r="N11" s="62"/>
    </row>
    <row r="12" spans="1:14" ht="12.75">
      <c r="A12" s="78"/>
      <c r="B12" s="79"/>
      <c r="C12" s="80">
        <v>6172</v>
      </c>
      <c r="D12" s="80">
        <v>6121</v>
      </c>
      <c r="E12" s="81" t="s">
        <v>78</v>
      </c>
      <c r="F12" s="73" t="s">
        <v>87</v>
      </c>
      <c r="G12" s="82">
        <v>0</v>
      </c>
      <c r="H12" s="90">
        <v>0</v>
      </c>
      <c r="I12" s="83">
        <f aca="true" t="shared" si="0" ref="I12:I17">G12+H12</f>
        <v>0</v>
      </c>
      <c r="J12" s="71"/>
      <c r="K12" s="62"/>
      <c r="L12" s="62"/>
      <c r="M12" s="62"/>
      <c r="N12" s="62"/>
    </row>
    <row r="13" spans="1:14" ht="12.75">
      <c r="A13" s="72"/>
      <c r="B13" s="84"/>
      <c r="C13" s="80">
        <v>6172</v>
      </c>
      <c r="D13" s="80">
        <v>6121</v>
      </c>
      <c r="E13" s="81" t="s">
        <v>92</v>
      </c>
      <c r="F13" s="73" t="s">
        <v>87</v>
      </c>
      <c r="G13" s="75">
        <v>0</v>
      </c>
      <c r="H13" s="91">
        <v>3500</v>
      </c>
      <c r="I13" s="83">
        <f t="shared" si="0"/>
        <v>3500</v>
      </c>
      <c r="J13" s="71"/>
      <c r="K13" s="62"/>
      <c r="L13" s="62"/>
      <c r="M13" s="62"/>
      <c r="N13" s="62"/>
    </row>
    <row r="14" spans="1:14" ht="12.75">
      <c r="A14" s="72"/>
      <c r="B14" s="84"/>
      <c r="C14" s="80">
        <v>6172</v>
      </c>
      <c r="D14" s="80">
        <v>6121</v>
      </c>
      <c r="E14" s="81" t="s">
        <v>93</v>
      </c>
      <c r="F14" s="73" t="s">
        <v>87</v>
      </c>
      <c r="G14" s="75">
        <v>0</v>
      </c>
      <c r="H14" s="91">
        <v>3500</v>
      </c>
      <c r="I14" s="83">
        <f t="shared" si="0"/>
        <v>3500</v>
      </c>
      <c r="J14" s="71"/>
      <c r="K14" s="62"/>
      <c r="L14" s="62"/>
      <c r="M14" s="62"/>
      <c r="N14" s="62"/>
    </row>
    <row r="15" spans="1:14" ht="12.75">
      <c r="A15" s="72"/>
      <c r="B15" s="84"/>
      <c r="C15" s="80">
        <v>6172</v>
      </c>
      <c r="D15" s="80">
        <v>5169</v>
      </c>
      <c r="E15" s="81" t="s">
        <v>78</v>
      </c>
      <c r="F15" s="74" t="s">
        <v>77</v>
      </c>
      <c r="G15" s="75">
        <v>0</v>
      </c>
      <c r="H15" s="91">
        <v>0</v>
      </c>
      <c r="I15" s="83">
        <f t="shared" si="0"/>
        <v>0</v>
      </c>
      <c r="J15" s="71"/>
      <c r="K15" s="62"/>
      <c r="L15" s="62"/>
      <c r="M15" s="62"/>
      <c r="N15" s="62"/>
    </row>
    <row r="16" spans="1:14" ht="12.75">
      <c r="A16" s="72"/>
      <c r="B16" s="85"/>
      <c r="C16" s="80">
        <v>6172</v>
      </c>
      <c r="D16" s="80">
        <v>5169</v>
      </c>
      <c r="E16" s="81" t="s">
        <v>94</v>
      </c>
      <c r="F16" s="74" t="s">
        <v>77</v>
      </c>
      <c r="G16" s="75">
        <v>0</v>
      </c>
      <c r="H16" s="91">
        <v>0</v>
      </c>
      <c r="I16" s="83">
        <f t="shared" si="0"/>
        <v>0</v>
      </c>
      <c r="J16" s="71"/>
      <c r="K16" s="62"/>
      <c r="L16" s="62"/>
      <c r="M16" s="62"/>
      <c r="N16" s="62"/>
    </row>
    <row r="17" spans="1:14" ht="13.5" thickBot="1">
      <c r="A17" s="72"/>
      <c r="B17" s="85"/>
      <c r="C17" s="80">
        <v>6172</v>
      </c>
      <c r="D17" s="80">
        <v>5169</v>
      </c>
      <c r="E17" s="81" t="s">
        <v>93</v>
      </c>
      <c r="F17" s="74" t="s">
        <v>77</v>
      </c>
      <c r="G17" s="76">
        <v>0</v>
      </c>
      <c r="H17" s="91">
        <v>0</v>
      </c>
      <c r="I17" s="83">
        <f t="shared" si="0"/>
        <v>0</v>
      </c>
      <c r="J17" s="86"/>
      <c r="K17" s="62"/>
      <c r="L17" s="62"/>
      <c r="M17" s="62"/>
      <c r="N17" s="62"/>
    </row>
    <row r="18" ht="12.75">
      <c r="H18" s="46"/>
    </row>
    <row r="23" ht="12.75">
      <c r="H23" s="48"/>
    </row>
  </sheetData>
  <sheetProtection/>
  <mergeCells count="3">
    <mergeCell ref="A2:I2"/>
    <mergeCell ref="A4:I4"/>
    <mergeCell ref="A6:I6"/>
  </mergeCells>
  <printOptions/>
  <pageMargins left="0.7" right="0.7" top="0.787401575" bottom="0.787401575" header="0.3" footer="0.3"/>
  <pageSetup horizontalDpi="600" verticalDpi="600" orientation="portrait" paperSize="9" scale="9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3.140625" style="95" customWidth="1"/>
    <col min="2" max="2" width="5.7109375" style="95" customWidth="1"/>
    <col min="3" max="3" width="4.421875" style="95" bestFit="1" customWidth="1"/>
    <col min="4" max="4" width="4.421875" style="95" customWidth="1"/>
    <col min="5" max="5" width="7.8515625" style="95" bestFit="1" customWidth="1"/>
    <col min="6" max="6" width="32.57421875" style="95" customWidth="1"/>
    <col min="7" max="7" width="7.57421875" style="95" customWidth="1"/>
    <col min="8" max="8" width="8.00390625" style="95" customWidth="1"/>
    <col min="9" max="9" width="10.140625" style="95" bestFit="1" customWidth="1"/>
    <col min="10" max="10" width="9.00390625" style="95" customWidth="1"/>
    <col min="11" max="16384" width="9.140625" style="95" customWidth="1"/>
  </cols>
  <sheetData>
    <row r="1" spans="1:10" ht="15">
      <c r="A1" s="92"/>
      <c r="B1" s="93"/>
      <c r="C1" s="92"/>
      <c r="D1" s="92"/>
      <c r="E1" s="92"/>
      <c r="F1" s="92"/>
      <c r="G1" s="92"/>
      <c r="H1" s="92"/>
      <c r="I1" s="37"/>
      <c r="J1" s="94"/>
    </row>
    <row r="2" spans="1:10" ht="18">
      <c r="A2" s="141" t="s">
        <v>89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5">
      <c r="A3" s="96"/>
      <c r="B3" s="96"/>
      <c r="C3" s="96"/>
      <c r="D3" s="96"/>
      <c r="E3" s="96"/>
      <c r="F3" s="96"/>
      <c r="G3" s="96"/>
      <c r="H3" s="96"/>
      <c r="I3" s="97"/>
      <c r="J3" s="98"/>
    </row>
    <row r="4" spans="1:10" ht="15.75">
      <c r="A4" s="143" t="s">
        <v>79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5">
      <c r="A5" s="99"/>
      <c r="B5" s="100"/>
      <c r="C5" s="101"/>
      <c r="D5" s="100"/>
      <c r="E5" s="100"/>
      <c r="F5" s="100"/>
      <c r="G5" s="102"/>
      <c r="H5" s="103"/>
      <c r="I5" s="104"/>
      <c r="J5" s="87"/>
    </row>
    <row r="6" spans="1:10" ht="15.75">
      <c r="A6" s="144" t="s">
        <v>80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0" ht="15.75" thickBot="1">
      <c r="A7" s="105"/>
      <c r="B7" s="105"/>
      <c r="C7" s="105"/>
      <c r="D7" s="105"/>
      <c r="E7" s="105"/>
      <c r="F7" s="105"/>
      <c r="G7" s="106"/>
      <c r="H7" s="107"/>
      <c r="I7" s="108"/>
      <c r="J7" s="109" t="s">
        <v>0</v>
      </c>
    </row>
    <row r="8" spans="1:10" ht="22.5">
      <c r="A8" s="110" t="s">
        <v>65</v>
      </c>
      <c r="B8" s="145" t="s">
        <v>81</v>
      </c>
      <c r="C8" s="145"/>
      <c r="D8" s="111" t="s">
        <v>67</v>
      </c>
      <c r="E8" s="111" t="s">
        <v>19</v>
      </c>
      <c r="F8" s="111" t="s">
        <v>82</v>
      </c>
      <c r="G8" s="112" t="s">
        <v>70</v>
      </c>
      <c r="H8" s="112" t="s">
        <v>71</v>
      </c>
      <c r="I8" s="112" t="s">
        <v>88</v>
      </c>
      <c r="J8" s="113" t="s">
        <v>83</v>
      </c>
    </row>
    <row r="9" spans="1:10" ht="22.5">
      <c r="A9" s="114" t="s">
        <v>73</v>
      </c>
      <c r="B9" s="146" t="s">
        <v>73</v>
      </c>
      <c r="C9" s="146"/>
      <c r="D9" s="115"/>
      <c r="E9" s="115"/>
      <c r="F9" s="116" t="s">
        <v>74</v>
      </c>
      <c r="G9" s="117">
        <f>G10</f>
        <v>6719.69</v>
      </c>
      <c r="H9" s="117">
        <v>41617.73</v>
      </c>
      <c r="I9" s="117">
        <f>I10</f>
        <v>-7000</v>
      </c>
      <c r="J9" s="118">
        <f>SUM(H9:I9)</f>
        <v>34617.73</v>
      </c>
    </row>
    <row r="10" spans="1:10" s="127" customFormat="1" ht="15">
      <c r="A10" s="119" t="s">
        <v>72</v>
      </c>
      <c r="B10" s="120">
        <v>30001</v>
      </c>
      <c r="C10" s="121" t="s">
        <v>84</v>
      </c>
      <c r="D10" s="122" t="s">
        <v>73</v>
      </c>
      <c r="E10" s="122" t="s">
        <v>73</v>
      </c>
      <c r="F10" s="123" t="s">
        <v>85</v>
      </c>
      <c r="G10" s="124">
        <f>G11</f>
        <v>6719.69</v>
      </c>
      <c r="H10" s="124">
        <v>38517.73</v>
      </c>
      <c r="I10" s="125">
        <v>-7000</v>
      </c>
      <c r="J10" s="126">
        <f>H10+I10</f>
        <v>31517.730000000003</v>
      </c>
    </row>
    <row r="11" spans="1:10" ht="15">
      <c r="A11" s="128"/>
      <c r="B11" s="129"/>
      <c r="C11" s="130"/>
      <c r="D11" s="131">
        <v>6409</v>
      </c>
      <c r="E11" s="132">
        <v>5901</v>
      </c>
      <c r="F11" s="133" t="s">
        <v>86</v>
      </c>
      <c r="G11" s="134">
        <v>6719.69</v>
      </c>
      <c r="H11" s="134">
        <v>38517.73</v>
      </c>
      <c r="I11" s="135">
        <v>-7000</v>
      </c>
      <c r="J11" s="136">
        <f>H11+I11</f>
        <v>31517.730000000003</v>
      </c>
    </row>
  </sheetData>
  <sheetProtection/>
  <mergeCells count="5">
    <mergeCell ref="A2:J2"/>
    <mergeCell ref="A4:J4"/>
    <mergeCell ref="A6:J6"/>
    <mergeCell ref="B8:C8"/>
    <mergeCell ref="B9:C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Ptackova Ivana</cp:lastModifiedBy>
  <cp:lastPrinted>2016-05-31T13:28:38Z</cp:lastPrinted>
  <dcterms:created xsi:type="dcterms:W3CDTF">2007-12-18T12:40:54Z</dcterms:created>
  <dcterms:modified xsi:type="dcterms:W3CDTF">2016-06-03T08:18:05Z</dcterms:modified>
  <cp:category/>
  <cp:version/>
  <cp:contentType/>
  <cp:contentStatus/>
</cp:coreProperties>
</file>