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14 05" sheetId="2" r:id="rId2"/>
    <sheet name="917 05" sheetId="3" r:id="rId3"/>
  </sheets>
  <definedNames/>
  <calcPr fullCalcOnLoad="1"/>
</workbook>
</file>

<file path=xl/sharedStrings.xml><?xml version="1.0" encoding="utf-8"?>
<sst xmlns="http://schemas.openxmlformats.org/spreadsheetml/2006/main" count="412" uniqueCount="187">
  <si>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</si>
  <si>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</si>
  <si>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</si>
  <si>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</si>
  <si>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</si>
  <si>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</si>
  <si>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</si>
  <si>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</si>
  <si>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</si>
  <si>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</si>
  <si>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</si>
  <si>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</si>
  <si>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</si>
  <si>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</si>
  <si>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</si>
  <si>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</si>
  <si>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</si>
  <si>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</si>
  <si>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</si>
  <si>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</si>
  <si>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</si>
  <si>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</si>
  <si>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</si>
  <si>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</si>
  <si>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</si>
  <si>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</si>
  <si>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</si>
  <si>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</si>
  <si>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</si>
  <si>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</si>
  <si>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</si>
  <si>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</si>
  <si>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</si>
  <si>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</si>
  <si>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</si>
  <si>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</si>
  <si>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</si>
  <si>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</si>
  <si>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</si>
  <si>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</si>
  <si>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</si>
  <si>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</si>
  <si>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</si>
  <si>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</si>
  <si>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</si>
  <si>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</si>
  <si>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</si>
  <si>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</si>
  <si>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</si>
  <si>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</si>
  <si>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</si>
  <si>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</si>
  <si>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</si>
  <si>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</si>
  <si>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</si>
  <si>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</si>
  <si>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</si>
  <si>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</si>
  <si>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</si>
  <si>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</si>
  <si>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</si>
  <si>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</si>
  <si>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</si>
  <si>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</si>
  <si>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ZR-RO                č. 237/16</t>
  </si>
  <si>
    <t xml:space="preserve">                                                                05 - Odbor sociálních věcí</t>
  </si>
  <si>
    <t xml:space="preserve">                                                             Kapitola 914 05 - Působnosti</t>
  </si>
  <si>
    <t>tis. Kč</t>
  </si>
  <si>
    <t>914 05 - Působnosti</t>
  </si>
  <si>
    <t>uk.</t>
  </si>
  <si>
    <t>ÚZ</t>
  </si>
  <si>
    <t>č.a.</t>
  </si>
  <si>
    <t>§</t>
  </si>
  <si>
    <t>914 05 - P Ů S O B N O S T I</t>
  </si>
  <si>
    <t>UR 2016</t>
  </si>
  <si>
    <t>SU</t>
  </si>
  <si>
    <t>x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</si>
  <si>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</si>
  <si>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</si>
  <si>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</si>
  <si>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</si>
  <si>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</si>
  <si>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</si>
  <si>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</si>
  <si>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</si>
  <si>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pohoštění</t>
  </si>
  <si>
    <t>Sociálně-právní ochrana</t>
  </si>
  <si>
    <t>052000</t>
  </si>
  <si>
    <t>Metodická a právní činnost</t>
  </si>
  <si>
    <t>nákup materiálu</t>
  </si>
  <si>
    <t>052300</t>
  </si>
  <si>
    <t xml:space="preserve">Krajská setkání pěstounů 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</si>
  <si>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</si>
  <si>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</si>
  <si>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</si>
  <si>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</si>
  <si>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</si>
  <si>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</si>
  <si>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</si>
  <si>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</si>
  <si>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</si>
  <si>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052600</t>
  </si>
  <si>
    <t>zabezpečení konzultací o výkonu pěstounské péče</t>
  </si>
  <si>
    <t>ostatní osobní výdaje</t>
  </si>
  <si>
    <t>knihy, učební pomůcky, tisk</t>
  </si>
  <si>
    <t xml:space="preserve">  </t>
  </si>
  <si>
    <t>052800</t>
  </si>
  <si>
    <t>Rodinná politika</t>
  </si>
  <si>
    <t>náku materiálu</t>
  </si>
  <si>
    <t>Romský koordinátor</t>
  </si>
  <si>
    <t>053000</t>
  </si>
  <si>
    <t>Metodická činnost romského koordinátora</t>
  </si>
  <si>
    <t>053100</t>
  </si>
  <si>
    <t>Podpora koordinátorů pro romské záležitosti</t>
  </si>
  <si>
    <t>platy zaměstnanců v pracovním poměru</t>
  </si>
  <si>
    <t>povinné pojistné na sociální zabezpečení a příspěvek na státní politiku zaměstnanosti</t>
  </si>
  <si>
    <t>povinné pojistné na veřejné zdravotní pojištění</t>
  </si>
  <si>
    <t xml:space="preserve">Sociální služby </t>
  </si>
  <si>
    <t>054000</t>
  </si>
  <si>
    <t>Metodické vedení sociálních služeb</t>
  </si>
  <si>
    <t>studená voda</t>
  </si>
  <si>
    <t>plyn</t>
  </si>
  <si>
    <t>elektrická energie</t>
  </si>
  <si>
    <t>služby peněžních ústavů</t>
  </si>
  <si>
    <t>konzultační,poradenské a právní služby</t>
  </si>
  <si>
    <t>opravy a udržování</t>
  </si>
  <si>
    <t>nákup kolků</t>
  </si>
  <si>
    <t>054400</t>
  </si>
  <si>
    <t>Veletrh sociálních služeb</t>
  </si>
  <si>
    <t>nájemné</t>
  </si>
  <si>
    <t>054600</t>
  </si>
  <si>
    <t>Katalog poskytovatelů sociálních služeb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</si>
  <si>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</si>
  <si>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</si>
  <si>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</si>
  <si>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</si>
  <si>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</si>
  <si>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</si>
  <si>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</si>
  <si>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</si>
  <si>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služby školení a vzdělávání</t>
  </si>
  <si>
    <t>056100</t>
  </si>
  <si>
    <t>Datové centrum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</si>
  <si>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</si>
  <si>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</si>
  <si>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</si>
  <si>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</si>
  <si>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 xml:space="preserve">   Změna rozpočtu - rozpočtové opatření č. 237/16</t>
  </si>
  <si>
    <t>ZR-RO                    č. 237/16</t>
  </si>
  <si>
    <t xml:space="preserve">     05 - Odbor sociálních věcí</t>
  </si>
  <si>
    <t>tis.Kč</t>
  </si>
  <si>
    <t>91705 - T R A N S F E R Y</t>
  </si>
  <si>
    <t>Výdajový limit resortu v kapitole</t>
  </si>
  <si>
    <t>Neinvestiční a investiční transfery</t>
  </si>
  <si>
    <t>0570001</t>
  </si>
  <si>
    <t>neinvestiční transfery spolkům</t>
  </si>
  <si>
    <t>0580001</t>
  </si>
  <si>
    <t>Advaita, zapsaný ústav-protidrogové programy</t>
  </si>
  <si>
    <t>ostatní neinvestiční transfery neziskovým a podobným organizacím</t>
  </si>
  <si>
    <t>0580002</t>
  </si>
  <si>
    <t>Most k naději,spolek-protidrogové programy</t>
  </si>
  <si>
    <t>0580003</t>
  </si>
  <si>
    <t>Laxus o.s., spolek-protidrogové programy</t>
  </si>
  <si>
    <t>0570005</t>
  </si>
  <si>
    <t>Zařízení okamžité pomoci</t>
  </si>
  <si>
    <t>Hvězdička při SANREPO, o.p.s.</t>
  </si>
  <si>
    <t>Paprsek při Dětském centru SLUNÍČKO Liberec, p.o.</t>
  </si>
  <si>
    <t>Fond ohrožených dětí - Klokánek</t>
  </si>
  <si>
    <t>0580004</t>
  </si>
  <si>
    <t>Potravinová banka</t>
  </si>
  <si>
    <t>0580006</t>
  </si>
  <si>
    <t>Euroklíč</t>
  </si>
  <si>
    <t>0580008</t>
  </si>
  <si>
    <t>Slunce všem - příspěvek na přístavbu odl. služeb</t>
  </si>
  <si>
    <t>investiční transfery spolkům</t>
  </si>
  <si>
    <t>0580009</t>
  </si>
  <si>
    <t>Festival národnostních menšin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</si>
  <si>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</si>
  <si>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</si>
  <si>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</si>
  <si>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</si>
  <si>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nespecifikované rezervy</t>
  </si>
  <si>
    <t>Financování soc. služeb z rozpočtu LK z prostředků MPSV</t>
  </si>
  <si>
    <t xml:space="preserve">        Změna rozpočtu - rozpočtové opatření č. 237/16</t>
  </si>
  <si>
    <r>
      <t xml:space="preserve">           </t>
    </r>
    <r>
      <rPr>
        <b/>
        <sz val="12"/>
        <rFont val="Arial CE"/>
        <family val="0"/>
      </rPr>
      <t xml:space="preserve">         Kapitola 917 05 - TRANSFERY</t>
    </r>
  </si>
  <si>
    <t>0580012</t>
  </si>
  <si>
    <t xml:space="preserve">Mezinárodní hry seniorů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</si>
</sst>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49">
      <alignment/>
      <protection/>
    </xf>
    <xf numFmtId="0" fontId="9" fillId="0" borderId="0" xfId="51" applyFont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0" xfId="47">
      <alignment/>
      <protection/>
    </xf>
    <xf numFmtId="0" fontId="11" fillId="0" borderId="0" xfId="47" applyFont="1" applyAlignment="1">
      <alignment horizontal="center"/>
      <protection/>
    </xf>
    <xf numFmtId="0" fontId="0" fillId="0" borderId="0" xfId="47" applyAlignment="1">
      <alignment horizontal="center"/>
      <protection/>
    </xf>
    <xf numFmtId="0" fontId="12" fillId="10" borderId="23" xfId="47" applyFont="1" applyFill="1" applyBorder="1" applyAlignment="1">
      <alignment horizontal="center" vertical="center"/>
      <protection/>
    </xf>
    <xf numFmtId="0" fontId="12" fillId="10" borderId="24" xfId="47" applyFont="1" applyFill="1" applyBorder="1" applyAlignment="1">
      <alignment horizontal="center" vertical="center"/>
      <protection/>
    </xf>
    <xf numFmtId="0" fontId="12" fillId="10" borderId="25" xfId="47" applyFont="1" applyFill="1" applyBorder="1" applyAlignment="1">
      <alignment horizontal="center" vertical="center"/>
      <protection/>
    </xf>
    <xf numFmtId="0" fontId="12" fillId="10" borderId="25" xfId="47" applyFont="1" applyFill="1" applyBorder="1" applyAlignment="1">
      <alignment horizontal="center" vertical="center"/>
      <protection/>
    </xf>
    <xf numFmtId="0" fontId="11" fillId="10" borderId="20" xfId="47" applyFont="1" applyFill="1" applyBorder="1" applyAlignment="1">
      <alignment horizontal="center" vertical="center"/>
      <protection/>
    </xf>
    <xf numFmtId="0" fontId="11" fillId="10" borderId="20" xfId="48" applyFont="1" applyFill="1" applyBorder="1" applyAlignment="1">
      <alignment horizontal="center" vertical="center"/>
      <protection/>
    </xf>
    <xf numFmtId="0" fontId="11" fillId="10" borderId="21" xfId="48" applyFont="1" applyFill="1" applyBorder="1" applyAlignment="1">
      <alignment horizontal="center" vertical="center"/>
      <protection/>
    </xf>
    <xf numFmtId="0" fontId="11" fillId="0" borderId="26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horizontal="center" vertical="center"/>
      <protection/>
    </xf>
    <xf numFmtId="0" fontId="11" fillId="0" borderId="28" xfId="52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left" vertical="center"/>
      <protection/>
    </xf>
    <xf numFmtId="165" fontId="11" fillId="0" borderId="27" xfId="52" applyNumberFormat="1" applyFont="1" applyFill="1" applyBorder="1" applyAlignment="1">
      <alignment horizontal="center" vertical="center"/>
      <protection/>
    </xf>
    <xf numFmtId="165" fontId="11" fillId="0" borderId="20" xfId="52" applyNumberFormat="1" applyFont="1" applyFill="1" applyBorder="1" applyAlignment="1">
      <alignment horizontal="center" vertical="center"/>
      <protection/>
    </xf>
    <xf numFmtId="165" fontId="11" fillId="0" borderId="21" xfId="52" applyNumberFormat="1" applyFont="1" applyFill="1" applyBorder="1" applyAlignment="1">
      <alignment horizontal="center" vertical="center"/>
      <protection/>
    </xf>
    <xf numFmtId="0" fontId="13" fillId="0" borderId="29" xfId="52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center" vertical="center"/>
      <protection/>
    </xf>
    <xf numFmtId="0" fontId="13" fillId="0" borderId="31" xfId="52" applyFont="1" applyFill="1" applyBorder="1" applyAlignment="1">
      <alignment horizontal="center" vertical="center"/>
      <protection/>
    </xf>
    <xf numFmtId="0" fontId="13" fillId="0" borderId="32" xfId="52" applyFont="1" applyBorder="1" applyAlignment="1">
      <alignment horizontal="center" vertical="center"/>
      <protection/>
    </xf>
    <xf numFmtId="0" fontId="13" fillId="0" borderId="31" xfId="52" applyFont="1" applyFill="1" applyBorder="1" applyAlignment="1">
      <alignment vertical="center"/>
      <protection/>
    </xf>
    <xf numFmtId="165" fontId="13" fillId="0" borderId="30" xfId="52" applyNumberFormat="1" applyFont="1" applyBorder="1" applyAlignment="1">
      <alignment horizontal="center" vertical="center"/>
      <protection/>
    </xf>
    <xf numFmtId="165" fontId="13" fillId="0" borderId="31" xfId="52" applyNumberFormat="1" applyFont="1" applyFill="1" applyBorder="1" applyAlignment="1">
      <alignment horizontal="center" vertical="center"/>
      <protection/>
    </xf>
    <xf numFmtId="165" fontId="13" fillId="0" borderId="33" xfId="52" applyNumberFormat="1" applyFont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34" xfId="52" applyFont="1" applyFill="1" applyBorder="1" applyAlignment="1">
      <alignment horizontal="center" vertical="center"/>
      <protection/>
    </xf>
    <xf numFmtId="49" fontId="11" fillId="0" borderId="35" xfId="52" applyNumberFormat="1" applyFont="1" applyFill="1" applyBorder="1" applyAlignment="1">
      <alignment horizontal="center" vertical="center"/>
      <protection/>
    </xf>
    <xf numFmtId="49" fontId="11" fillId="0" borderId="36" xfId="52" applyNumberFormat="1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35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vertical="center"/>
      <protection/>
    </xf>
    <xf numFmtId="165" fontId="11" fillId="0" borderId="34" xfId="52" applyNumberFormat="1" applyFont="1" applyBorder="1" applyAlignment="1">
      <alignment horizontal="center" vertical="center"/>
      <protection/>
    </xf>
    <xf numFmtId="165" fontId="11" fillId="0" borderId="11" xfId="52" applyNumberFormat="1" applyFont="1" applyFill="1" applyBorder="1" applyAlignment="1">
      <alignment horizontal="center" vertical="center"/>
      <protection/>
    </xf>
    <xf numFmtId="165" fontId="11" fillId="0" borderId="12" xfId="52" applyNumberFormat="1" applyFont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37" xfId="52" applyFont="1" applyFill="1" applyBorder="1" applyAlignment="1">
      <alignment horizontal="center" vertical="center"/>
      <protection/>
    </xf>
    <xf numFmtId="49" fontId="8" fillId="0" borderId="38" xfId="52" applyNumberFormat="1" applyFont="1" applyFill="1" applyBorder="1" applyAlignment="1">
      <alignment horizontal="center" vertical="center"/>
      <protection/>
    </xf>
    <xf numFmtId="49" fontId="8" fillId="0" borderId="39" xfId="52" applyNumberFormat="1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38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vertical="center"/>
      <protection/>
    </xf>
    <xf numFmtId="165" fontId="8" fillId="0" borderId="37" xfId="52" applyNumberFormat="1" applyFont="1" applyFill="1" applyBorder="1" applyAlignment="1">
      <alignment horizontal="center" vertical="center"/>
      <protection/>
    </xf>
    <xf numFmtId="165" fontId="8" fillId="0" borderId="14" xfId="52" applyNumberFormat="1" applyFont="1" applyFill="1" applyBorder="1" applyAlignment="1">
      <alignment horizontal="center" vertical="center"/>
      <protection/>
    </xf>
    <xf numFmtId="165" fontId="8" fillId="0" borderId="15" xfId="52" applyNumberFormat="1" applyFont="1" applyFill="1" applyBorder="1" applyAlignment="1">
      <alignment horizontal="center" vertical="center"/>
      <protection/>
    </xf>
    <xf numFmtId="0" fontId="13" fillId="0" borderId="29" xfId="52" applyFont="1" applyBorder="1" applyAlignment="1">
      <alignment horizontal="center" vertical="center"/>
      <protection/>
    </xf>
    <xf numFmtId="0" fontId="13" fillId="0" borderId="30" xfId="52" applyFont="1" applyBorder="1" applyAlignment="1">
      <alignment horizontal="center" vertical="center"/>
      <protection/>
    </xf>
    <xf numFmtId="0" fontId="13" fillId="0" borderId="31" xfId="52" applyFont="1" applyBorder="1" applyAlignment="1">
      <alignment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34" xfId="52" applyFont="1" applyBorder="1" applyAlignment="1">
      <alignment horizontal="center" vertical="center"/>
      <protection/>
    </xf>
    <xf numFmtId="49" fontId="11" fillId="0" borderId="39" xfId="52" applyNumberFormat="1" applyFont="1" applyFill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37" xfId="52" applyFont="1" applyBorder="1" applyAlignment="1">
      <alignment horizontal="center" vertical="center"/>
      <protection/>
    </xf>
    <xf numFmtId="49" fontId="8" fillId="0" borderId="38" xfId="52" applyNumberFormat="1" applyFont="1" applyBorder="1" applyAlignment="1">
      <alignment horizontal="center" vertical="center"/>
      <protection/>
    </xf>
    <xf numFmtId="165" fontId="8" fillId="34" borderId="34" xfId="52" applyNumberFormat="1" applyFont="1" applyFill="1" applyBorder="1" applyAlignment="1">
      <alignment horizontal="center" vertical="center"/>
      <protection/>
    </xf>
    <xf numFmtId="165" fontId="8" fillId="34" borderId="12" xfId="52" applyNumberFormat="1" applyFont="1" applyFill="1" applyBorder="1" applyAlignment="1">
      <alignment horizontal="center" vertical="center"/>
      <protection/>
    </xf>
    <xf numFmtId="165" fontId="11" fillId="0" borderId="37" xfId="52" applyNumberFormat="1" applyFont="1" applyBorder="1" applyAlignment="1">
      <alignment horizontal="center" vertical="center"/>
      <protection/>
    </xf>
    <xf numFmtId="165" fontId="11" fillId="0" borderId="14" xfId="52" applyNumberFormat="1" applyFont="1" applyFill="1" applyBorder="1" applyAlignment="1">
      <alignment horizontal="center" vertical="center"/>
      <protection/>
    </xf>
    <xf numFmtId="165" fontId="11" fillId="0" borderId="15" xfId="52" applyNumberFormat="1" applyFont="1" applyBorder="1" applyAlignment="1">
      <alignment horizontal="center" vertical="center"/>
      <protection/>
    </xf>
    <xf numFmtId="0" fontId="8" fillId="0" borderId="14" xfId="52" applyFont="1" applyFill="1" applyBorder="1" applyAlignment="1">
      <alignment vertical="center"/>
      <protection/>
    </xf>
    <xf numFmtId="165" fontId="8" fillId="34" borderId="37" xfId="52" applyNumberFormat="1" applyFont="1" applyFill="1" applyBorder="1" applyAlignment="1">
      <alignment horizontal="center" vertical="center"/>
      <protection/>
    </xf>
    <xf numFmtId="165" fontId="8" fillId="34" borderId="15" xfId="52" applyNumberFormat="1" applyFont="1" applyFill="1" applyBorder="1" applyAlignment="1">
      <alignment horizontal="center" vertical="center"/>
      <protection/>
    </xf>
    <xf numFmtId="0" fontId="11" fillId="0" borderId="35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vertical="center"/>
      <protection/>
    </xf>
    <xf numFmtId="165" fontId="8" fillId="0" borderId="14" xfId="52" applyNumberFormat="1" applyFont="1" applyBorder="1" applyAlignment="1">
      <alignment horizontal="center"/>
      <protection/>
    </xf>
    <xf numFmtId="165" fontId="8" fillId="0" borderId="36" xfId="52" applyNumberFormat="1" applyFont="1" applyFill="1" applyBorder="1" applyAlignment="1">
      <alignment horizontal="center" vertical="center"/>
      <protection/>
    </xf>
    <xf numFmtId="165" fontId="8" fillId="0" borderId="15" xfId="52" applyNumberFormat="1" applyFont="1" applyBorder="1" applyAlignment="1">
      <alignment horizontal="center"/>
      <protection/>
    </xf>
    <xf numFmtId="0" fontId="8" fillId="0" borderId="38" xfId="52" applyFont="1" applyFill="1" applyBorder="1" applyAlignment="1">
      <alignment vertical="center"/>
      <protection/>
    </xf>
    <xf numFmtId="165" fontId="11" fillId="0" borderId="36" xfId="52" applyNumberFormat="1" applyFont="1" applyFill="1" applyBorder="1" applyAlignment="1">
      <alignment horizontal="center" vertical="center"/>
      <protection/>
    </xf>
    <xf numFmtId="0" fontId="11" fillId="0" borderId="37" xfId="52" applyFont="1" applyBorder="1" applyAlignment="1">
      <alignment horizontal="center" vertical="center"/>
      <protection/>
    </xf>
    <xf numFmtId="49" fontId="11" fillId="0" borderId="38" xfId="52" applyNumberFormat="1" applyFont="1" applyFill="1" applyBorder="1" applyAlignment="1">
      <alignment horizontal="center" vertical="center"/>
      <protection/>
    </xf>
    <xf numFmtId="165" fontId="8" fillId="0" borderId="39" xfId="52" applyNumberFormat="1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vertical="center" wrapText="1"/>
      <protection/>
    </xf>
    <xf numFmtId="165" fontId="8" fillId="0" borderId="37" xfId="52" applyNumberFormat="1" applyFont="1" applyBorder="1" applyAlignment="1">
      <alignment horizontal="center" vertical="center"/>
      <protection/>
    </xf>
    <xf numFmtId="165" fontId="8" fillId="0" borderId="15" xfId="52" applyNumberFormat="1" applyFont="1" applyBorder="1" applyAlignment="1">
      <alignment horizontal="center" vertical="center"/>
      <protection/>
    </xf>
    <xf numFmtId="0" fontId="11" fillId="34" borderId="40" xfId="52" applyFont="1" applyFill="1" applyBorder="1" applyAlignment="1">
      <alignment horizontal="center"/>
      <protection/>
    </xf>
    <xf numFmtId="0" fontId="11" fillId="34" borderId="14" xfId="52" applyFont="1" applyFill="1" applyBorder="1" applyAlignment="1">
      <alignment horizontal="center"/>
      <protection/>
    </xf>
    <xf numFmtId="49" fontId="11" fillId="34" borderId="38" xfId="52" applyNumberFormat="1" applyFont="1" applyFill="1" applyBorder="1" applyAlignment="1">
      <alignment horizontal="center"/>
      <protection/>
    </xf>
    <xf numFmtId="49" fontId="11" fillId="34" borderId="36" xfId="52" applyNumberFormat="1" applyFont="1" applyFill="1" applyBorder="1" applyAlignment="1">
      <alignment horizontal="center"/>
      <protection/>
    </xf>
    <xf numFmtId="0" fontId="11" fillId="34" borderId="11" xfId="52" applyFont="1" applyFill="1" applyBorder="1" applyAlignment="1">
      <alignment horizontal="center"/>
      <protection/>
    </xf>
    <xf numFmtId="0" fontId="11" fillId="34" borderId="35" xfId="52" applyFont="1" applyFill="1" applyBorder="1" applyAlignment="1">
      <alignment horizontal="center"/>
      <protection/>
    </xf>
    <xf numFmtId="0" fontId="11" fillId="34" borderId="38" xfId="52" applyFont="1" applyFill="1" applyBorder="1">
      <alignment/>
      <protection/>
    </xf>
    <xf numFmtId="165" fontId="11" fillId="0" borderId="14" xfId="52" applyNumberFormat="1" applyFont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/>
      <protection/>
    </xf>
    <xf numFmtId="0" fontId="8" fillId="34" borderId="39" xfId="52" applyFont="1" applyFill="1" applyBorder="1" applyAlignment="1">
      <alignment horizontal="center"/>
      <protection/>
    </xf>
    <xf numFmtId="49" fontId="8" fillId="34" borderId="35" xfId="52" applyNumberFormat="1" applyFont="1" applyFill="1" applyBorder="1" applyAlignment="1">
      <alignment horizontal="center"/>
      <protection/>
    </xf>
    <xf numFmtId="49" fontId="8" fillId="34" borderId="36" xfId="52" applyNumberFormat="1" applyFont="1" applyFill="1" applyBorder="1" applyAlignment="1">
      <alignment horizontal="center"/>
      <protection/>
    </xf>
    <xf numFmtId="0" fontId="8" fillId="34" borderId="14" xfId="52" applyFont="1" applyFill="1" applyBorder="1" applyAlignment="1">
      <alignment horizontal="center"/>
      <protection/>
    </xf>
    <xf numFmtId="0" fontId="8" fillId="34" borderId="38" xfId="52" applyFont="1" applyFill="1" applyBorder="1" applyAlignment="1">
      <alignment horizontal="center"/>
      <protection/>
    </xf>
    <xf numFmtId="0" fontId="8" fillId="34" borderId="38" xfId="52" applyFont="1" applyFill="1" applyBorder="1">
      <alignment/>
      <protection/>
    </xf>
    <xf numFmtId="165" fontId="8" fillId="0" borderId="11" xfId="52" applyNumberFormat="1" applyFont="1" applyBorder="1" applyAlignment="1">
      <alignment horizontal="center" vertical="center"/>
      <protection/>
    </xf>
    <xf numFmtId="165" fontId="8" fillId="0" borderId="11" xfId="52" applyNumberFormat="1" applyFont="1" applyFill="1" applyBorder="1" applyAlignment="1">
      <alignment horizontal="center" vertical="center"/>
      <protection/>
    </xf>
    <xf numFmtId="165" fontId="8" fillId="0" borderId="12" xfId="52" applyNumberFormat="1" applyFont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65" fontId="8" fillId="0" borderId="34" xfId="52" applyNumberFormat="1" applyFont="1" applyBorder="1" applyAlignment="1">
      <alignment horizontal="center" vertical="center"/>
      <protection/>
    </xf>
    <xf numFmtId="0" fontId="11" fillId="0" borderId="41" xfId="52" applyFont="1" applyBorder="1" applyAlignment="1">
      <alignment horizontal="center" vertical="center"/>
      <protection/>
    </xf>
    <xf numFmtId="0" fontId="11" fillId="0" borderId="42" xfId="52" applyFont="1" applyBorder="1" applyAlignment="1">
      <alignment horizontal="center" vertical="center"/>
      <protection/>
    </xf>
    <xf numFmtId="49" fontId="11" fillId="0" borderId="43" xfId="52" applyNumberFormat="1" applyFont="1" applyFill="1" applyBorder="1" applyAlignment="1">
      <alignment horizontal="center" vertical="center"/>
      <protection/>
    </xf>
    <xf numFmtId="49" fontId="11" fillId="0" borderId="44" xfId="52" applyNumberFormat="1" applyFont="1" applyFill="1" applyBorder="1" applyAlignment="1">
      <alignment horizontal="center" vertical="center"/>
      <protection/>
    </xf>
    <xf numFmtId="0" fontId="13" fillId="34" borderId="29" xfId="52" applyFont="1" applyFill="1" applyBorder="1" applyAlignment="1">
      <alignment horizontal="center" vertical="center"/>
      <protection/>
    </xf>
    <xf numFmtId="0" fontId="13" fillId="34" borderId="30" xfId="52" applyFont="1" applyFill="1" applyBorder="1" applyAlignment="1">
      <alignment horizontal="center" vertical="center"/>
      <protection/>
    </xf>
    <xf numFmtId="0" fontId="13" fillId="34" borderId="31" xfId="52" applyFont="1" applyFill="1" applyBorder="1" applyAlignment="1">
      <alignment horizontal="center" vertical="center"/>
      <protection/>
    </xf>
    <xf numFmtId="0" fontId="13" fillId="34" borderId="32" xfId="52" applyFont="1" applyFill="1" applyBorder="1" applyAlignment="1">
      <alignment horizontal="center" vertical="center"/>
      <protection/>
    </xf>
    <xf numFmtId="0" fontId="13" fillId="34" borderId="31" xfId="52" applyFont="1" applyFill="1" applyBorder="1" applyAlignment="1">
      <alignment vertical="center"/>
      <protection/>
    </xf>
    <xf numFmtId="165" fontId="13" fillId="34" borderId="30" xfId="52" applyNumberFormat="1" applyFont="1" applyFill="1" applyBorder="1" applyAlignment="1">
      <alignment horizontal="center" vertical="center"/>
      <protection/>
    </xf>
    <xf numFmtId="165" fontId="13" fillId="34" borderId="31" xfId="52" applyNumberFormat="1" applyFont="1" applyFill="1" applyBorder="1" applyAlignment="1">
      <alignment horizontal="center" vertical="center"/>
      <protection/>
    </xf>
    <xf numFmtId="165" fontId="13" fillId="34" borderId="33" xfId="52" applyNumberFormat="1" applyFont="1" applyFill="1" applyBorder="1" applyAlignment="1">
      <alignment horizontal="center" vertical="center"/>
      <protection/>
    </xf>
    <xf numFmtId="0" fontId="11" fillId="34" borderId="10" xfId="52" applyFont="1" applyFill="1" applyBorder="1" applyAlignment="1">
      <alignment horizontal="center" vertical="center"/>
      <protection/>
    </xf>
    <xf numFmtId="0" fontId="11" fillId="34" borderId="34" xfId="52" applyFont="1" applyFill="1" applyBorder="1" applyAlignment="1">
      <alignment horizontal="center" vertical="center"/>
      <protection/>
    </xf>
    <xf numFmtId="49" fontId="11" fillId="34" borderId="35" xfId="52" applyNumberFormat="1" applyFont="1" applyFill="1" applyBorder="1" applyAlignment="1">
      <alignment horizontal="center" vertical="center"/>
      <protection/>
    </xf>
    <xf numFmtId="49" fontId="11" fillId="34" borderId="36" xfId="52" applyNumberFormat="1" applyFont="1" applyFill="1" applyBorder="1" applyAlignment="1">
      <alignment horizontal="center" vertical="center"/>
      <protection/>
    </xf>
    <xf numFmtId="0" fontId="11" fillId="34" borderId="11" xfId="52" applyFont="1" applyFill="1" applyBorder="1" applyAlignment="1">
      <alignment horizontal="center" vertical="center"/>
      <protection/>
    </xf>
    <xf numFmtId="0" fontId="11" fillId="34" borderId="35" xfId="52" applyFont="1" applyFill="1" applyBorder="1" applyAlignment="1">
      <alignment horizontal="center" vertical="center"/>
      <protection/>
    </xf>
    <xf numFmtId="0" fontId="11" fillId="34" borderId="11" xfId="52" applyFont="1" applyFill="1" applyBorder="1" applyAlignment="1">
      <alignment vertical="center"/>
      <protection/>
    </xf>
    <xf numFmtId="165" fontId="11" fillId="34" borderId="34" xfId="52" applyNumberFormat="1" applyFont="1" applyFill="1" applyBorder="1" applyAlignment="1">
      <alignment horizontal="center" vertical="center"/>
      <protection/>
    </xf>
    <xf numFmtId="165" fontId="11" fillId="34" borderId="11" xfId="52" applyNumberFormat="1" applyFont="1" applyFill="1" applyBorder="1" applyAlignment="1">
      <alignment horizontal="center" vertical="center"/>
      <protection/>
    </xf>
    <xf numFmtId="165" fontId="11" fillId="34" borderId="12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37" xfId="52" applyFont="1" applyFill="1" applyBorder="1" applyAlignment="1">
      <alignment horizontal="center" vertical="center"/>
      <protection/>
    </xf>
    <xf numFmtId="49" fontId="8" fillId="34" borderId="38" xfId="52" applyNumberFormat="1" applyFont="1" applyFill="1" applyBorder="1" applyAlignment="1">
      <alignment horizontal="center" vertical="center"/>
      <protection/>
    </xf>
    <xf numFmtId="49" fontId="8" fillId="34" borderId="39" xfId="52" applyNumberFormat="1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center" vertical="center"/>
      <protection/>
    </xf>
    <xf numFmtId="0" fontId="8" fillId="34" borderId="45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vertical="center"/>
      <protection/>
    </xf>
    <xf numFmtId="165" fontId="8" fillId="34" borderId="14" xfId="52" applyNumberFormat="1" applyFont="1" applyFill="1" applyBorder="1" applyAlignment="1">
      <alignment horizontal="center" vertical="center"/>
      <protection/>
    </xf>
    <xf numFmtId="165" fontId="8" fillId="34" borderId="17" xfId="52" applyNumberFormat="1" applyFont="1" applyFill="1" applyBorder="1" applyAlignment="1">
      <alignment horizontal="center" vertical="center"/>
      <protection/>
    </xf>
    <xf numFmtId="0" fontId="8" fillId="34" borderId="46" xfId="52" applyFont="1" applyFill="1" applyBorder="1" applyAlignment="1">
      <alignment horizontal="center" vertical="center"/>
      <protection/>
    </xf>
    <xf numFmtId="0" fontId="8" fillId="34" borderId="0" xfId="52" applyFont="1" applyFill="1" applyBorder="1" applyAlignment="1">
      <alignment horizontal="center" vertical="center"/>
      <protection/>
    </xf>
    <xf numFmtId="49" fontId="8" fillId="34" borderId="45" xfId="52" applyNumberFormat="1" applyFont="1" applyFill="1" applyBorder="1" applyAlignment="1">
      <alignment horizontal="center" vertical="center"/>
      <protection/>
    </xf>
    <xf numFmtId="49" fontId="8" fillId="34" borderId="47" xfId="52" applyNumberFormat="1" applyFont="1" applyFill="1" applyBorder="1" applyAlignment="1">
      <alignment horizontal="center" vertical="center"/>
      <protection/>
    </xf>
    <xf numFmtId="0" fontId="8" fillId="34" borderId="48" xfId="52" applyFont="1" applyFill="1" applyBorder="1" applyAlignment="1">
      <alignment horizontal="center" vertical="center"/>
      <protection/>
    </xf>
    <xf numFmtId="0" fontId="8" fillId="34" borderId="49" xfId="52" applyFont="1" applyFill="1" applyBorder="1" applyAlignment="1">
      <alignment horizontal="center" vertical="center"/>
      <protection/>
    </xf>
    <xf numFmtId="165" fontId="8" fillId="34" borderId="0" xfId="52" applyNumberFormat="1" applyFont="1" applyFill="1" applyBorder="1" applyAlignment="1">
      <alignment horizontal="center" vertical="center"/>
      <protection/>
    </xf>
    <xf numFmtId="165" fontId="8" fillId="34" borderId="50" xfId="52" applyNumberFormat="1" applyFont="1" applyFill="1" applyBorder="1" applyAlignment="1">
      <alignment horizontal="center" vertical="center"/>
      <protection/>
    </xf>
    <xf numFmtId="0" fontId="11" fillId="34" borderId="13" xfId="52" applyFont="1" applyFill="1" applyBorder="1" applyAlignment="1">
      <alignment horizontal="center"/>
      <protection/>
    </xf>
    <xf numFmtId="49" fontId="11" fillId="34" borderId="39" xfId="52" applyNumberFormat="1" applyFont="1" applyFill="1" applyBorder="1" applyAlignment="1">
      <alignment horizontal="center"/>
      <protection/>
    </xf>
    <xf numFmtId="0" fontId="11" fillId="34" borderId="14" xfId="52" applyFont="1" applyFill="1" applyBorder="1" applyAlignment="1">
      <alignment horizontal="center" vertical="center" wrapText="1"/>
      <protection/>
    </xf>
    <xf numFmtId="0" fontId="11" fillId="34" borderId="14" xfId="47" applyFont="1" applyFill="1" applyBorder="1" applyAlignment="1">
      <alignment horizontal="center" vertical="center" wrapText="1"/>
      <protection/>
    </xf>
    <xf numFmtId="0" fontId="11" fillId="34" borderId="38" xfId="56" applyFont="1" applyFill="1" applyBorder="1" applyAlignment="1">
      <alignment vertical="center" wrapText="1"/>
      <protection/>
    </xf>
    <xf numFmtId="4" fontId="11" fillId="34" borderId="38" xfId="52" applyNumberFormat="1" applyFont="1" applyFill="1" applyBorder="1" applyAlignment="1">
      <alignment horizontal="center"/>
      <protection/>
    </xf>
    <xf numFmtId="165" fontId="11" fillId="34" borderId="14" xfId="52" applyNumberFormat="1" applyFont="1" applyFill="1" applyBorder="1" applyAlignment="1">
      <alignment horizontal="center" vertical="center"/>
      <protection/>
    </xf>
    <xf numFmtId="165" fontId="11" fillId="34" borderId="15" xfId="52" applyNumberFormat="1" applyFont="1" applyFill="1" applyBorder="1" applyAlignment="1">
      <alignment horizontal="center" vertical="center"/>
      <protection/>
    </xf>
    <xf numFmtId="49" fontId="8" fillId="34" borderId="38" xfId="52" applyNumberFormat="1" applyFont="1" applyFill="1" applyBorder="1" applyAlignment="1">
      <alignment horizontal="center"/>
      <protection/>
    </xf>
    <xf numFmtId="49" fontId="8" fillId="34" borderId="39" xfId="52" applyNumberFormat="1" applyFont="1" applyFill="1" applyBorder="1" applyAlignment="1">
      <alignment horizontal="center"/>
      <protection/>
    </xf>
    <xf numFmtId="0" fontId="8" fillId="34" borderId="14" xfId="52" applyFont="1" applyFill="1" applyBorder="1" applyAlignment="1">
      <alignment horizontal="center" vertical="center" wrapText="1"/>
      <protection/>
    </xf>
    <xf numFmtId="0" fontId="8" fillId="34" borderId="14" xfId="47" applyFont="1" applyFill="1" applyBorder="1" applyAlignment="1">
      <alignment horizontal="center" vertical="center" wrapText="1"/>
      <protection/>
    </xf>
    <xf numFmtId="4" fontId="8" fillId="34" borderId="38" xfId="52" applyNumberFormat="1" applyFont="1" applyFill="1" applyBorder="1" applyAlignment="1">
      <alignment horizontal="center"/>
      <protection/>
    </xf>
    <xf numFmtId="0" fontId="8" fillId="34" borderId="38" xfId="52" applyFont="1" applyFill="1" applyBorder="1" applyAlignment="1">
      <alignment wrapText="1"/>
      <protection/>
    </xf>
    <xf numFmtId="0" fontId="8" fillId="34" borderId="16" xfId="52" applyFont="1" applyFill="1" applyBorder="1" applyAlignment="1">
      <alignment horizontal="center"/>
      <protection/>
    </xf>
    <xf numFmtId="0" fontId="8" fillId="34" borderId="17" xfId="52" applyFont="1" applyFill="1" applyBorder="1" applyAlignment="1">
      <alignment horizontal="center"/>
      <protection/>
    </xf>
    <xf numFmtId="49" fontId="8" fillId="34" borderId="49" xfId="52" applyNumberFormat="1" applyFont="1" applyFill="1" applyBorder="1" applyAlignment="1">
      <alignment horizontal="center"/>
      <protection/>
    </xf>
    <xf numFmtId="49" fontId="8" fillId="34" borderId="51" xfId="52" applyNumberFormat="1" applyFont="1" applyFill="1" applyBorder="1" applyAlignment="1">
      <alignment horizontal="center"/>
      <protection/>
    </xf>
    <xf numFmtId="0" fontId="8" fillId="34" borderId="17" xfId="52" applyNumberFormat="1" applyFont="1" applyFill="1" applyBorder="1" applyAlignment="1">
      <alignment horizontal="center"/>
      <protection/>
    </xf>
    <xf numFmtId="0" fontId="8" fillId="34" borderId="49" xfId="52" applyFont="1" applyFill="1" applyBorder="1">
      <alignment/>
      <protection/>
    </xf>
    <xf numFmtId="4" fontId="8" fillId="34" borderId="43" xfId="52" applyNumberFormat="1" applyFont="1" applyFill="1" applyBorder="1" applyAlignment="1">
      <alignment horizontal="center"/>
      <protection/>
    </xf>
    <xf numFmtId="165" fontId="8" fillId="34" borderId="52" xfId="52" applyNumberFormat="1" applyFont="1" applyFill="1" applyBorder="1" applyAlignment="1">
      <alignment horizontal="center" vertical="center"/>
      <protection/>
    </xf>
    <xf numFmtId="49" fontId="11" fillId="34" borderId="39" xfId="52" applyNumberFormat="1" applyFont="1" applyFill="1" applyBorder="1" applyAlignment="1">
      <alignment horizontal="center" vertical="center"/>
      <protection/>
    </xf>
    <xf numFmtId="165" fontId="11" fillId="34" borderId="37" xfId="52" applyNumberFormat="1" applyFont="1" applyFill="1" applyBorder="1" applyAlignment="1">
      <alignment horizontal="center" vertical="center"/>
      <protection/>
    </xf>
    <xf numFmtId="165" fontId="11" fillId="34" borderId="17" xfId="52" applyNumberFormat="1" applyFont="1" applyFill="1" applyBorder="1" applyAlignment="1">
      <alignment horizontal="center" vertical="center"/>
      <protection/>
    </xf>
    <xf numFmtId="165" fontId="8" fillId="34" borderId="14" xfId="52" applyNumberFormat="1" applyFont="1" applyFill="1" applyBorder="1" applyAlignment="1">
      <alignment horizont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49" fontId="8" fillId="34" borderId="35" xfId="52" applyNumberFormat="1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vertical="center"/>
      <protection/>
    </xf>
    <xf numFmtId="165" fontId="8" fillId="34" borderId="11" xfId="52" applyNumberFormat="1" applyFont="1" applyFill="1" applyBorder="1" applyAlignment="1">
      <alignment horizontal="center"/>
      <protection/>
    </xf>
    <xf numFmtId="49" fontId="8" fillId="34" borderId="51" xfId="52" applyNumberFormat="1" applyFont="1" applyFill="1" applyBorder="1" applyAlignment="1">
      <alignment horizontal="center" vertical="center"/>
      <protection/>
    </xf>
    <xf numFmtId="0" fontId="8" fillId="34" borderId="38" xfId="52" applyFont="1" applyFill="1" applyBorder="1" applyAlignment="1">
      <alignment vertical="center"/>
      <protection/>
    </xf>
    <xf numFmtId="0" fontId="8" fillId="34" borderId="38" xfId="52" applyFont="1" applyFill="1" applyBorder="1" applyAlignment="1">
      <alignment horizontal="center" vertical="center"/>
      <protection/>
    </xf>
    <xf numFmtId="49" fontId="8" fillId="34" borderId="38" xfId="52" applyNumberFormat="1" applyFont="1" applyFill="1" applyBorder="1" applyAlignment="1">
      <alignment horizontal="center" vertical="center"/>
      <protection/>
    </xf>
    <xf numFmtId="0" fontId="8" fillId="34" borderId="37" xfId="52" applyFont="1" applyFill="1" applyBorder="1" applyAlignment="1">
      <alignment horizontal="center" vertical="center"/>
      <protection/>
    </xf>
    <xf numFmtId="0" fontId="11" fillId="34" borderId="13" xfId="52" applyFont="1" applyFill="1" applyBorder="1" applyAlignment="1">
      <alignment horizontal="center" vertical="center"/>
      <protection/>
    </xf>
    <xf numFmtId="0" fontId="11" fillId="34" borderId="37" xfId="52" applyFont="1" applyFill="1" applyBorder="1" applyAlignment="1">
      <alignment horizontal="center" vertical="center"/>
      <protection/>
    </xf>
    <xf numFmtId="49" fontId="11" fillId="34" borderId="38" xfId="52" applyNumberFormat="1" applyFont="1" applyFill="1" applyBorder="1" applyAlignment="1">
      <alignment horizontal="center" vertical="center"/>
      <protection/>
    </xf>
    <xf numFmtId="0" fontId="11" fillId="34" borderId="14" xfId="52" applyFont="1" applyFill="1" applyBorder="1" applyAlignment="1">
      <alignment horizontal="center" vertical="center"/>
      <protection/>
    </xf>
    <xf numFmtId="0" fontId="11" fillId="34" borderId="14" xfId="52" applyFont="1" applyFill="1" applyBorder="1" applyAlignment="1">
      <alignment horizontal="left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49" fontId="15" fillId="34" borderId="38" xfId="52" applyNumberFormat="1" applyFont="1" applyFill="1" applyBorder="1" applyAlignment="1">
      <alignment horizontal="center" vertical="center"/>
      <protection/>
    </xf>
    <xf numFmtId="49" fontId="15" fillId="34" borderId="39" xfId="52" applyNumberFormat="1" applyFont="1" applyFill="1" applyBorder="1" applyAlignment="1">
      <alignment horizontal="center" vertical="center"/>
      <protection/>
    </xf>
    <xf numFmtId="49" fontId="15" fillId="34" borderId="35" xfId="52" applyNumberFormat="1" applyFont="1" applyFill="1" applyBorder="1" applyAlignment="1">
      <alignment horizontal="center" vertical="center"/>
      <protection/>
    </xf>
    <xf numFmtId="49" fontId="15" fillId="34" borderId="36" xfId="52" applyNumberFormat="1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vertical="center"/>
      <protection/>
    </xf>
    <xf numFmtId="165" fontId="8" fillId="34" borderId="11" xfId="52" applyNumberFormat="1" applyFont="1" applyFill="1" applyBorder="1" applyAlignment="1">
      <alignment horizontal="center" vertical="center"/>
      <protection/>
    </xf>
    <xf numFmtId="0" fontId="8" fillId="34" borderId="46" xfId="52" applyFont="1" applyFill="1" applyBorder="1" applyAlignment="1">
      <alignment horizontal="center" vertical="center"/>
      <protection/>
    </xf>
    <xf numFmtId="0" fontId="8" fillId="34" borderId="0" xfId="52" applyFont="1" applyFill="1" applyBorder="1" applyAlignment="1">
      <alignment horizontal="center" vertical="center"/>
      <protection/>
    </xf>
    <xf numFmtId="49" fontId="8" fillId="34" borderId="45" xfId="52" applyNumberFormat="1" applyFont="1" applyFill="1" applyBorder="1" applyAlignment="1">
      <alignment horizontal="center" vertical="center"/>
      <protection/>
    </xf>
    <xf numFmtId="0" fontId="8" fillId="34" borderId="48" xfId="52" applyFont="1" applyFill="1" applyBorder="1" applyAlignment="1">
      <alignment vertical="center"/>
      <protection/>
    </xf>
    <xf numFmtId="165" fontId="8" fillId="34" borderId="48" xfId="52" applyNumberFormat="1" applyFont="1" applyFill="1" applyBorder="1" applyAlignment="1">
      <alignment horizontal="center" vertical="center"/>
      <protection/>
    </xf>
    <xf numFmtId="0" fontId="0" fillId="34" borderId="36" xfId="47" applyFont="1" applyFill="1" applyBorder="1" applyAlignment="1">
      <alignment vertical="center"/>
      <protection/>
    </xf>
    <xf numFmtId="0" fontId="8" fillId="34" borderId="48" xfId="52" applyFont="1" applyFill="1" applyBorder="1" applyAlignment="1">
      <alignment horizontal="center" vertical="center"/>
      <protection/>
    </xf>
    <xf numFmtId="0" fontId="8" fillId="34" borderId="41" xfId="52" applyFont="1" applyFill="1" applyBorder="1" applyAlignment="1">
      <alignment horizontal="center" vertical="center"/>
      <protection/>
    </xf>
    <xf numFmtId="0" fontId="8" fillId="34" borderId="42" xfId="52" applyFont="1" applyFill="1" applyBorder="1" applyAlignment="1">
      <alignment horizontal="center" vertical="center"/>
      <protection/>
    </xf>
    <xf numFmtId="49" fontId="8" fillId="34" borderId="43" xfId="52" applyNumberFormat="1" applyFont="1" applyFill="1" applyBorder="1" applyAlignment="1">
      <alignment horizontal="center" vertical="center"/>
      <protection/>
    </xf>
    <xf numFmtId="49" fontId="8" fillId="34" borderId="44" xfId="52" applyNumberFormat="1" applyFont="1" applyFill="1" applyBorder="1" applyAlignment="1">
      <alignment horizontal="center" vertical="center"/>
      <protection/>
    </xf>
    <xf numFmtId="0" fontId="8" fillId="34" borderId="52" xfId="52" applyFont="1" applyFill="1" applyBorder="1" applyAlignment="1">
      <alignment horizontal="center" vertical="center"/>
      <protection/>
    </xf>
    <xf numFmtId="0" fontId="8" fillId="34" borderId="43" xfId="52" applyFont="1" applyFill="1" applyBorder="1" applyAlignment="1">
      <alignment horizontal="center" vertical="center"/>
      <protection/>
    </xf>
    <xf numFmtId="0" fontId="8" fillId="34" borderId="52" xfId="52" applyFont="1" applyFill="1" applyBorder="1" applyAlignment="1">
      <alignment vertical="center"/>
      <protection/>
    </xf>
    <xf numFmtId="165" fontId="8" fillId="34" borderId="42" xfId="52" applyNumberFormat="1" applyFont="1" applyFill="1" applyBorder="1" applyAlignment="1">
      <alignment horizontal="center" vertical="center"/>
      <protection/>
    </xf>
    <xf numFmtId="165" fontId="8" fillId="34" borderId="53" xfId="52" applyNumberFormat="1" applyFont="1" applyFill="1" applyBorder="1" applyAlignment="1">
      <alignment horizontal="center" vertical="center"/>
      <protection/>
    </xf>
    <xf numFmtId="0" fontId="0" fillId="34" borderId="39" xfId="47" applyFont="1" applyFill="1" applyBorder="1" applyAlignment="1">
      <alignment vertical="center"/>
      <protection/>
    </xf>
    <xf numFmtId="0" fontId="11" fillId="34" borderId="38" xfId="52" applyFont="1" applyFill="1" applyBorder="1" applyAlignment="1">
      <alignment horizontal="center" vertical="center"/>
      <protection/>
    </xf>
    <xf numFmtId="0" fontId="11" fillId="34" borderId="14" xfId="52" applyFont="1" applyFill="1" applyBorder="1" applyAlignment="1">
      <alignment vertical="center"/>
      <protection/>
    </xf>
    <xf numFmtId="0" fontId="8" fillId="34" borderId="41" xfId="52" applyFont="1" applyFill="1" applyBorder="1" applyAlignment="1">
      <alignment horizontal="center" vertical="center"/>
      <protection/>
    </xf>
    <xf numFmtId="0" fontId="8" fillId="34" borderId="42" xfId="52" applyFont="1" applyFill="1" applyBorder="1" applyAlignment="1">
      <alignment horizontal="center" vertical="center"/>
      <protection/>
    </xf>
    <xf numFmtId="0" fontId="8" fillId="34" borderId="52" xfId="52" applyFont="1" applyFill="1" applyBorder="1" applyAlignment="1">
      <alignment vertical="center" wrapText="1"/>
      <protection/>
    </xf>
    <xf numFmtId="0" fontId="0" fillId="0" borderId="0" xfId="49" applyAlignment="1">
      <alignment horizontal="center"/>
      <protection/>
    </xf>
    <xf numFmtId="0" fontId="0" fillId="0" borderId="0" xfId="51" applyFont="1" applyFill="1" applyBorder="1" applyAlignment="1">
      <alignment/>
      <protection/>
    </xf>
    <xf numFmtId="0" fontId="16" fillId="0" borderId="0" xfId="51" applyFont="1" applyFill="1" applyBorder="1" applyAlignment="1">
      <alignment horizontal="left"/>
      <protection/>
    </xf>
    <xf numFmtId="0" fontId="57" fillId="0" borderId="0" xfId="0" applyFont="1" applyAlignment="1">
      <alignment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horizontal="left"/>
      <protection/>
    </xf>
    <xf numFmtId="0" fontId="0" fillId="0" borderId="0" xfId="51" applyFont="1" applyFill="1" applyBorder="1" applyAlignment="1">
      <alignment horizontal="center"/>
      <protection/>
    </xf>
    <xf numFmtId="166" fontId="0" fillId="0" borderId="0" xfId="51" applyNumberFormat="1" applyFont="1" applyFill="1" applyBorder="1" applyAlignment="1">
      <alignment horizontal="left"/>
      <protection/>
    </xf>
    <xf numFmtId="0" fontId="57" fillId="0" borderId="0" xfId="0" applyFont="1" applyFill="1" applyAlignment="1">
      <alignment horizontal="center"/>
    </xf>
    <xf numFmtId="0" fontId="16" fillId="0" borderId="0" xfId="51" applyFont="1" applyFill="1" applyBorder="1" applyAlignment="1">
      <alignment horizontal="center"/>
      <protection/>
    </xf>
    <xf numFmtId="166" fontId="0" fillId="0" borderId="0" xfId="51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0" fillId="0" borderId="0" xfId="51" applyFont="1">
      <alignment/>
      <protection/>
    </xf>
    <xf numFmtId="0" fontId="16" fillId="0" borderId="0" xfId="51" applyFont="1" applyFill="1" applyBorder="1" applyAlignment="1">
      <alignment/>
      <protection/>
    </xf>
    <xf numFmtId="0" fontId="16" fillId="0" borderId="0" xfId="51" applyFont="1">
      <alignment/>
      <protection/>
    </xf>
    <xf numFmtId="166" fontId="0" fillId="0" borderId="0" xfId="51" applyNumberFormat="1" applyFont="1" applyFill="1" applyBorder="1" applyAlignment="1">
      <alignment/>
      <protection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55" applyFont="1">
      <alignment/>
      <protection/>
    </xf>
    <xf numFmtId="0" fontId="16" fillId="0" borderId="0" xfId="55" applyFont="1">
      <alignment/>
      <protection/>
    </xf>
    <xf numFmtId="0" fontId="0" fillId="0" borderId="0" xfId="55" applyFont="1" applyAlignment="1">
      <alignment/>
      <protection/>
    </xf>
    <xf numFmtId="0" fontId="11" fillId="10" borderId="20" xfId="48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52">
      <alignment/>
      <protection/>
    </xf>
    <xf numFmtId="0" fontId="18" fillId="0" borderId="0" xfId="50">
      <alignment/>
      <protection/>
    </xf>
    <xf numFmtId="0" fontId="0" fillId="0" borderId="0" xfId="54">
      <alignment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Alignment="1">
      <alignment horizontal="right"/>
      <protection/>
    </xf>
    <xf numFmtId="0" fontId="11" fillId="4" borderId="19" xfId="54" applyFont="1" applyFill="1" applyBorder="1" applyAlignment="1">
      <alignment horizontal="center" vertical="center"/>
      <protection/>
    </xf>
    <xf numFmtId="0" fontId="11" fillId="4" borderId="27" xfId="54" applyFont="1" applyFill="1" applyBorder="1" applyAlignment="1">
      <alignment horizontal="center" vertical="center"/>
      <protection/>
    </xf>
    <xf numFmtId="0" fontId="11" fillId="4" borderId="20" xfId="54" applyFont="1" applyFill="1" applyBorder="1" applyAlignment="1">
      <alignment horizontal="center" vertical="center"/>
      <protection/>
    </xf>
    <xf numFmtId="0" fontId="11" fillId="4" borderId="28" xfId="54" applyFont="1" applyFill="1" applyBorder="1" applyAlignment="1">
      <alignment horizontal="center" vertical="center"/>
      <protection/>
    </xf>
    <xf numFmtId="0" fontId="11" fillId="4" borderId="24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/>
    </xf>
    <xf numFmtId="0" fontId="20" fillId="0" borderId="19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0" xfId="52" applyFont="1" applyFill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20" xfId="54" applyFont="1" applyFill="1" applyBorder="1" applyAlignment="1">
      <alignment horizontal="left" vertical="center"/>
      <protection/>
    </xf>
    <xf numFmtId="165" fontId="20" fillId="0" borderId="28" xfId="52" applyNumberFormat="1" applyFont="1" applyFill="1" applyBorder="1" applyAlignment="1">
      <alignment horizontal="center" vertical="center"/>
      <protection/>
    </xf>
    <xf numFmtId="165" fontId="20" fillId="0" borderId="20" xfId="52" applyNumberFormat="1" applyFont="1" applyFill="1" applyBorder="1" applyAlignment="1">
      <alignment horizontal="center" vertical="center"/>
      <protection/>
    </xf>
    <xf numFmtId="165" fontId="20" fillId="0" borderId="21" xfId="52" applyNumberFormat="1" applyFont="1" applyFill="1" applyBorder="1" applyAlignment="1">
      <alignment horizontal="center" vertical="center"/>
      <protection/>
    </xf>
    <xf numFmtId="0" fontId="11" fillId="35" borderId="26" xfId="52" applyFont="1" applyFill="1" applyBorder="1" applyAlignment="1">
      <alignment horizontal="center"/>
      <protection/>
    </xf>
    <xf numFmtId="0" fontId="11" fillId="35" borderId="27" xfId="52" applyFont="1" applyFill="1" applyBorder="1" applyAlignment="1">
      <alignment horizontal="center"/>
      <protection/>
    </xf>
    <xf numFmtId="0" fontId="11" fillId="35" borderId="20" xfId="52" applyFont="1" applyFill="1" applyBorder="1" applyAlignment="1">
      <alignment horizontal="center"/>
      <protection/>
    </xf>
    <xf numFmtId="0" fontId="11" fillId="35" borderId="28" xfId="52" applyFont="1" applyFill="1" applyBorder="1" applyAlignment="1">
      <alignment horizontal="center"/>
      <protection/>
    </xf>
    <xf numFmtId="0" fontId="11" fillId="35" borderId="28" xfId="52" applyFont="1" applyFill="1" applyBorder="1" applyAlignment="1">
      <alignment horizontal="left"/>
      <protection/>
    </xf>
    <xf numFmtId="165" fontId="11" fillId="35" borderId="27" xfId="52" applyNumberFormat="1" applyFont="1" applyFill="1" applyBorder="1" applyAlignment="1">
      <alignment horizontal="center" vertical="center"/>
      <protection/>
    </xf>
    <xf numFmtId="165" fontId="11" fillId="35" borderId="20" xfId="52" applyNumberFormat="1" applyFont="1" applyFill="1" applyBorder="1" applyAlignment="1">
      <alignment horizontal="center" vertical="center"/>
      <protection/>
    </xf>
    <xf numFmtId="165" fontId="11" fillId="35" borderId="56" xfId="52" applyNumberFormat="1" applyFont="1" applyFill="1" applyBorder="1" applyAlignment="1">
      <alignment horizontal="center" vertical="center"/>
      <protection/>
    </xf>
    <xf numFmtId="0" fontId="11" fillId="0" borderId="29" xfId="52" applyFont="1" applyBorder="1" applyAlignment="1">
      <alignment horizontal="center" vertical="center"/>
      <protection/>
    </xf>
    <xf numFmtId="0" fontId="11" fillId="0" borderId="30" xfId="52" applyFont="1" applyBorder="1" applyAlignment="1">
      <alignment horizontal="center" vertical="center"/>
      <protection/>
    </xf>
    <xf numFmtId="49" fontId="11" fillId="0" borderId="32" xfId="52" applyNumberFormat="1" applyFont="1" applyBorder="1" applyAlignment="1">
      <alignment horizontal="center" vertical="center"/>
      <protection/>
    </xf>
    <xf numFmtId="49" fontId="11" fillId="0" borderId="57" xfId="52" applyNumberFormat="1" applyFont="1" applyFill="1" applyBorder="1" applyAlignment="1">
      <alignment horizontal="center" vertical="center"/>
      <protection/>
    </xf>
    <xf numFmtId="0" fontId="11" fillId="0" borderId="31" xfId="52" applyFont="1" applyFill="1" applyBorder="1" applyAlignment="1">
      <alignment horizontal="center" vertical="center"/>
      <protection/>
    </xf>
    <xf numFmtId="0" fontId="11" fillId="0" borderId="32" xfId="52" applyFont="1" applyBorder="1" applyAlignment="1">
      <alignment horizontal="center" vertical="center"/>
      <protection/>
    </xf>
    <xf numFmtId="0" fontId="11" fillId="0" borderId="31" xfId="52" applyFont="1" applyBorder="1" applyAlignment="1">
      <alignment vertical="center"/>
      <protection/>
    </xf>
    <xf numFmtId="165" fontId="11" fillId="0" borderId="30" xfId="52" applyNumberFormat="1" applyFont="1" applyFill="1" applyBorder="1" applyAlignment="1">
      <alignment horizontal="center" vertical="center"/>
      <protection/>
    </xf>
    <xf numFmtId="165" fontId="11" fillId="0" borderId="31" xfId="52" applyNumberFormat="1" applyFont="1" applyFill="1" applyBorder="1" applyAlignment="1">
      <alignment horizontal="center" vertical="center"/>
      <protection/>
    </xf>
    <xf numFmtId="165" fontId="11" fillId="0" borderId="58" xfId="52" applyNumberFormat="1" applyFont="1" applyFill="1" applyBorder="1" applyAlignment="1">
      <alignment horizontal="center" vertical="center"/>
      <protection/>
    </xf>
    <xf numFmtId="0" fontId="8" fillId="0" borderId="59" xfId="52" applyFont="1" applyBorder="1" applyAlignment="1">
      <alignment horizontal="center" vertical="center"/>
      <protection/>
    </xf>
    <xf numFmtId="0" fontId="8" fillId="0" borderId="22" xfId="52" applyFont="1" applyBorder="1" applyAlignment="1">
      <alignment horizontal="center" vertical="center"/>
      <protection/>
    </xf>
    <xf numFmtId="49" fontId="8" fillId="0" borderId="60" xfId="52" applyNumberFormat="1" applyFont="1" applyBorder="1" applyAlignment="1">
      <alignment horizontal="center" vertical="center"/>
      <protection/>
    </xf>
    <xf numFmtId="0" fontId="0" fillId="0" borderId="61" xfId="47" applyFont="1" applyBorder="1" applyAlignment="1">
      <alignment vertical="center"/>
      <protection/>
    </xf>
    <xf numFmtId="0" fontId="8" fillId="0" borderId="52" xfId="52" applyFont="1" applyFill="1" applyBorder="1" applyAlignment="1">
      <alignment horizontal="center" vertical="center"/>
      <protection/>
    </xf>
    <xf numFmtId="165" fontId="8" fillId="0" borderId="22" xfId="52" applyNumberFormat="1" applyFont="1" applyFill="1" applyBorder="1" applyAlignment="1">
      <alignment horizontal="center" vertical="center"/>
      <protection/>
    </xf>
    <xf numFmtId="165" fontId="8" fillId="0" borderId="62" xfId="52" applyNumberFormat="1" applyFont="1" applyFill="1" applyBorder="1" applyAlignment="1">
      <alignment horizontal="center" vertical="center"/>
      <protection/>
    </xf>
    <xf numFmtId="165" fontId="8" fillId="0" borderId="63" xfId="52" applyNumberFormat="1" applyFont="1" applyFill="1" applyBorder="1" applyAlignment="1">
      <alignment horizontal="center" vertical="center"/>
      <protection/>
    </xf>
    <xf numFmtId="0" fontId="11" fillId="0" borderId="64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49" fontId="11" fillId="0" borderId="31" xfId="52" applyNumberFormat="1" applyFont="1" applyFill="1" applyBorder="1" applyAlignment="1">
      <alignment horizontal="center"/>
      <protection/>
    </xf>
    <xf numFmtId="0" fontId="11" fillId="0" borderId="31" xfId="52" applyFont="1" applyFill="1" applyBorder="1" applyAlignment="1">
      <alignment horizontal="center"/>
      <protection/>
    </xf>
    <xf numFmtId="0" fontId="11" fillId="0" borderId="30" xfId="52" applyFont="1" applyFill="1" applyBorder="1">
      <alignment/>
      <protection/>
    </xf>
    <xf numFmtId="165" fontId="11" fillId="0" borderId="65" xfId="52" applyNumberFormat="1" applyFont="1" applyFill="1" applyBorder="1" applyAlignment="1">
      <alignment horizontal="center" vertical="center"/>
      <protection/>
    </xf>
    <xf numFmtId="0" fontId="13" fillId="0" borderId="66" xfId="0" applyFont="1" applyFill="1" applyBorder="1" applyAlignment="1">
      <alignment/>
    </xf>
    <xf numFmtId="0" fontId="0" fillId="0" borderId="52" xfId="0" applyFill="1" applyBorder="1" applyAlignment="1">
      <alignment/>
    </xf>
    <xf numFmtId="49" fontId="8" fillId="0" borderId="52" xfId="52" applyNumberFormat="1" applyFont="1" applyFill="1" applyBorder="1" applyAlignment="1">
      <alignment horizontal="center"/>
      <protection/>
    </xf>
    <xf numFmtId="0" fontId="8" fillId="0" borderId="52" xfId="52" applyFont="1" applyFill="1" applyBorder="1" applyAlignment="1">
      <alignment horizontal="center"/>
      <protection/>
    </xf>
    <xf numFmtId="0" fontId="8" fillId="0" borderId="42" xfId="52" applyFont="1" applyFill="1" applyBorder="1">
      <alignment/>
      <protection/>
    </xf>
    <xf numFmtId="165" fontId="8" fillId="0" borderId="17" xfId="52" applyNumberFormat="1" applyFont="1" applyFill="1" applyBorder="1" applyAlignment="1">
      <alignment horizontal="center" vertical="center"/>
      <protection/>
    </xf>
    <xf numFmtId="165" fontId="8" fillId="0" borderId="18" xfId="52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/>
    </xf>
    <xf numFmtId="49" fontId="11" fillId="0" borderId="31" xfId="56" applyNumberFormat="1" applyFont="1" applyFill="1" applyBorder="1" applyAlignment="1">
      <alignment horizontal="center"/>
      <protection/>
    </xf>
    <xf numFmtId="165" fontId="11" fillId="0" borderId="55" xfId="52" applyNumberFormat="1" applyFont="1" applyFill="1" applyBorder="1" applyAlignment="1">
      <alignment horizontal="center" vertical="center"/>
      <protection/>
    </xf>
    <xf numFmtId="165" fontId="8" fillId="0" borderId="53" xfId="52" applyNumberFormat="1" applyFont="1" applyFill="1" applyBorder="1" applyAlignment="1">
      <alignment horizontal="center" vertical="center"/>
      <protection/>
    </xf>
    <xf numFmtId="0" fontId="11" fillId="0" borderId="6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11" fillId="0" borderId="11" xfId="56" applyNumberFormat="1" applyFont="1" applyFill="1" applyBorder="1" applyAlignment="1">
      <alignment horizontal="center"/>
      <protection/>
    </xf>
    <xf numFmtId="0" fontId="11" fillId="0" borderId="11" xfId="52" applyFont="1" applyFill="1" applyBorder="1" applyAlignment="1">
      <alignment horizontal="center"/>
      <protection/>
    </xf>
    <xf numFmtId="0" fontId="11" fillId="0" borderId="34" xfId="52" applyFont="1" applyFill="1" applyBorder="1">
      <alignment/>
      <protection/>
    </xf>
    <xf numFmtId="165" fontId="8" fillId="0" borderId="52" xfId="52" applyNumberFormat="1" applyFont="1" applyFill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49" fontId="11" fillId="0" borderId="25" xfId="52" applyNumberFormat="1" applyFont="1" applyBorder="1" applyAlignment="1">
      <alignment horizontal="center" vertical="center"/>
      <protection/>
    </xf>
    <xf numFmtId="0" fontId="11" fillId="0" borderId="31" xfId="47" applyFont="1" applyBorder="1" applyAlignment="1">
      <alignment horizontal="center" vertical="center"/>
      <protection/>
    </xf>
    <xf numFmtId="0" fontId="11" fillId="0" borderId="54" xfId="52" applyFont="1" applyFill="1" applyBorder="1" applyAlignment="1">
      <alignment horizontal="center" vertical="center"/>
      <protection/>
    </xf>
    <xf numFmtId="0" fontId="11" fillId="34" borderId="54" xfId="52" applyFont="1" applyFill="1" applyBorder="1" applyAlignment="1">
      <alignment horizontal="center" vertical="center"/>
      <protection/>
    </xf>
    <xf numFmtId="0" fontId="11" fillId="0" borderId="54" xfId="52" applyFont="1" applyFill="1" applyBorder="1">
      <alignment/>
      <protection/>
    </xf>
    <xf numFmtId="165" fontId="11" fillId="0" borderId="24" xfId="52" applyNumberFormat="1" applyFont="1" applyFill="1" applyBorder="1" applyAlignment="1">
      <alignment horizontal="center" vertical="center"/>
      <protection/>
    </xf>
    <xf numFmtId="165" fontId="11" fillId="0" borderId="54" xfId="52" applyNumberFormat="1" applyFont="1" applyFill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49" fontId="8" fillId="0" borderId="14" xfId="52" applyNumberFormat="1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49" fontId="8" fillId="0" borderId="49" xfId="52" applyNumberFormat="1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/>
      <protection/>
    </xf>
    <xf numFmtId="0" fontId="8" fillId="34" borderId="17" xfId="52" applyFont="1" applyFill="1" applyBorder="1" applyAlignment="1">
      <alignment vertical="center"/>
      <protection/>
    </xf>
    <xf numFmtId="0" fontId="8" fillId="0" borderId="41" xfId="52" applyFont="1" applyBorder="1" applyAlignment="1">
      <alignment horizontal="center" vertical="center"/>
      <protection/>
    </xf>
    <xf numFmtId="0" fontId="8" fillId="0" borderId="52" xfId="52" applyFont="1" applyBorder="1" applyAlignment="1">
      <alignment horizontal="center" vertical="center"/>
      <protection/>
    </xf>
    <xf numFmtId="49" fontId="8" fillId="0" borderId="43" xfId="52" applyNumberFormat="1" applyFont="1" applyBorder="1" applyAlignment="1">
      <alignment horizontal="center" vertical="center"/>
      <protection/>
    </xf>
    <xf numFmtId="49" fontId="8" fillId="0" borderId="11" xfId="52" applyNumberFormat="1" applyFont="1" applyFill="1" applyBorder="1" applyAlignment="1">
      <alignment horizontal="center" vertical="center"/>
      <protection/>
    </xf>
    <xf numFmtId="0" fontId="11" fillId="0" borderId="29" xfId="52" applyFont="1" applyFill="1" applyBorder="1" applyAlignment="1">
      <alignment horizontal="center" vertical="center"/>
      <protection/>
    </xf>
    <xf numFmtId="0" fontId="11" fillId="0" borderId="30" xfId="52" applyFont="1" applyFill="1" applyBorder="1" applyAlignment="1">
      <alignment horizontal="center" vertical="center"/>
      <protection/>
    </xf>
    <xf numFmtId="49" fontId="11" fillId="0" borderId="32" xfId="52" applyNumberFormat="1" applyFont="1" applyFill="1" applyBorder="1" applyAlignment="1">
      <alignment horizontal="center" vertical="center"/>
      <protection/>
    </xf>
    <xf numFmtId="49" fontId="11" fillId="0" borderId="31" xfId="52" applyNumberFormat="1" applyFont="1" applyFill="1" applyBorder="1" applyAlignment="1">
      <alignment horizontal="center" vertical="center"/>
      <protection/>
    </xf>
    <xf numFmtId="0" fontId="11" fillId="34" borderId="32" xfId="52" applyFont="1" applyFill="1" applyBorder="1" applyAlignment="1">
      <alignment horizontal="center" vertical="center"/>
      <protection/>
    </xf>
    <xf numFmtId="0" fontId="11" fillId="34" borderId="31" xfId="52" applyFont="1" applyFill="1" applyBorder="1" applyAlignment="1">
      <alignment vertical="center"/>
      <protection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42" xfId="52" applyFont="1" applyFill="1" applyBorder="1" applyAlignment="1">
      <alignment horizontal="center" vertical="center"/>
      <protection/>
    </xf>
    <xf numFmtId="49" fontId="8" fillId="0" borderId="43" xfId="52" applyNumberFormat="1" applyFont="1" applyFill="1" applyBorder="1" applyAlignment="1">
      <alignment horizontal="center" vertical="center"/>
      <protection/>
    </xf>
    <xf numFmtId="0" fontId="0" fillId="0" borderId="43" xfId="47" applyFont="1" applyFill="1" applyBorder="1" applyAlignment="1">
      <alignment vertical="center"/>
      <protection/>
    </xf>
    <xf numFmtId="0" fontId="8" fillId="34" borderId="42" xfId="56" applyFont="1" applyFill="1" applyBorder="1" applyAlignment="1">
      <alignment horizontal="center" vertical="center"/>
      <protection/>
    </xf>
    <xf numFmtId="0" fontId="8" fillId="0" borderId="59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49" fontId="8" fillId="0" borderId="60" xfId="52" applyNumberFormat="1" applyFont="1" applyFill="1" applyBorder="1" applyAlignment="1">
      <alignment horizontal="center" vertical="center"/>
      <protection/>
    </xf>
    <xf numFmtId="0" fontId="0" fillId="0" borderId="62" xfId="47" applyFont="1" applyFill="1" applyBorder="1" applyAlignment="1">
      <alignment vertical="center"/>
      <protection/>
    </xf>
    <xf numFmtId="0" fontId="58" fillId="0" borderId="31" xfId="52" applyFont="1" applyFill="1" applyBorder="1" applyAlignment="1">
      <alignment horizontal="center" vertical="center"/>
      <protection/>
    </xf>
    <xf numFmtId="49" fontId="11" fillId="34" borderId="32" xfId="53" applyNumberFormat="1" applyFont="1" applyFill="1" applyBorder="1" applyAlignment="1">
      <alignment horizontal="center" vertical="center"/>
      <protection/>
    </xf>
    <xf numFmtId="49" fontId="11" fillId="34" borderId="11" xfId="53" applyNumberFormat="1" applyFont="1" applyFill="1" applyBorder="1" applyAlignment="1">
      <alignment horizontal="center" vertical="center"/>
      <protection/>
    </xf>
    <xf numFmtId="0" fontId="11" fillId="34" borderId="11" xfId="53" applyFont="1" applyFill="1" applyBorder="1" applyAlignment="1">
      <alignment horizontal="center" vertical="center"/>
      <protection/>
    </xf>
    <xf numFmtId="0" fontId="11" fillId="34" borderId="35" xfId="53" applyFont="1" applyFill="1" applyBorder="1" applyAlignment="1">
      <alignment horizontal="center" vertical="center"/>
      <protection/>
    </xf>
    <xf numFmtId="0" fontId="11" fillId="34" borderId="32" xfId="53" applyFont="1" applyFill="1" applyBorder="1" applyAlignment="1">
      <alignment vertical="center"/>
      <protection/>
    </xf>
    <xf numFmtId="165" fontId="8" fillId="0" borderId="68" xfId="52" applyNumberFormat="1" applyFont="1" applyFill="1" applyBorder="1" applyAlignment="1">
      <alignment horizontal="center" vertical="center"/>
      <protection/>
    </xf>
    <xf numFmtId="0" fontId="11" fillId="0" borderId="23" xfId="52" applyFont="1" applyFill="1" applyBorder="1" applyAlignment="1">
      <alignment horizontal="center" vertical="center"/>
      <protection/>
    </xf>
    <xf numFmtId="0" fontId="11" fillId="0" borderId="69" xfId="52" applyFont="1" applyFill="1" applyBorder="1" applyAlignment="1">
      <alignment horizontal="center" vertical="center"/>
      <protection/>
    </xf>
    <xf numFmtId="49" fontId="11" fillId="0" borderId="45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32" xfId="56" applyFont="1" applyFill="1" applyBorder="1" applyAlignment="1">
      <alignment vertical="center"/>
      <protection/>
    </xf>
    <xf numFmtId="0" fontId="8" fillId="0" borderId="46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49" fontId="8" fillId="0" borderId="45" xfId="52" applyNumberFormat="1" applyFont="1" applyFill="1" applyBorder="1" applyAlignment="1">
      <alignment horizontal="center" vertical="center"/>
      <protection/>
    </xf>
    <xf numFmtId="0" fontId="0" fillId="0" borderId="48" xfId="47" applyFont="1" applyFill="1" applyBorder="1" applyAlignment="1">
      <alignment vertical="center"/>
      <protection/>
    </xf>
    <xf numFmtId="0" fontId="11" fillId="0" borderId="19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horizontal="center" vertical="center"/>
      <protection/>
    </xf>
    <xf numFmtId="49" fontId="11" fillId="0" borderId="28" xfId="52" applyNumberFormat="1" applyFont="1" applyFill="1" applyBorder="1" applyAlignment="1">
      <alignment horizontal="center" vertical="center"/>
      <protection/>
    </xf>
    <xf numFmtId="49" fontId="11" fillId="0" borderId="20" xfId="52" applyNumberFormat="1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34" borderId="28" xfId="52" applyFont="1" applyFill="1" applyBorder="1" applyAlignment="1">
      <alignment horizontal="center" vertical="center"/>
      <protection/>
    </xf>
    <xf numFmtId="0" fontId="11" fillId="34" borderId="20" xfId="52" applyFont="1" applyFill="1" applyBorder="1" applyAlignment="1">
      <alignment vertical="center" wrapText="1"/>
      <protection/>
    </xf>
    <xf numFmtId="165" fontId="11" fillId="0" borderId="56" xfId="52" applyNumberFormat="1" applyFont="1" applyFill="1" applyBorder="1" applyAlignment="1">
      <alignment horizontal="center" vertical="center"/>
      <protection/>
    </xf>
    <xf numFmtId="0" fontId="8" fillId="0" borderId="62" xfId="52" applyFont="1" applyFill="1" applyBorder="1" applyAlignment="1">
      <alignment horizontal="center" vertical="center"/>
      <protection/>
    </xf>
    <xf numFmtId="0" fontId="8" fillId="34" borderId="60" xfId="52" applyFont="1" applyFill="1" applyBorder="1" applyAlignment="1">
      <alignment horizontal="center" vertical="center"/>
      <protection/>
    </xf>
    <xf numFmtId="0" fontId="8" fillId="34" borderId="62" xfId="52" applyFont="1" applyFill="1" applyBorder="1" applyAlignment="1">
      <alignment vertical="center"/>
      <protection/>
    </xf>
    <xf numFmtId="0" fontId="11" fillId="35" borderId="29" xfId="52" applyFont="1" applyFill="1" applyBorder="1" applyAlignment="1">
      <alignment horizontal="center" vertical="center"/>
      <protection/>
    </xf>
    <xf numFmtId="0" fontId="11" fillId="35" borderId="30" xfId="52" applyFont="1" applyFill="1" applyBorder="1" applyAlignment="1">
      <alignment horizontal="center" vertical="center"/>
      <protection/>
    </xf>
    <xf numFmtId="49" fontId="11" fillId="35" borderId="32" xfId="52" applyNumberFormat="1" applyFont="1" applyFill="1" applyBorder="1" applyAlignment="1">
      <alignment horizontal="center" vertical="center"/>
      <protection/>
    </xf>
    <xf numFmtId="49" fontId="11" fillId="35" borderId="31" xfId="52" applyNumberFormat="1" applyFont="1" applyFill="1" applyBorder="1" applyAlignment="1">
      <alignment horizontal="center" vertical="center"/>
      <protection/>
    </xf>
    <xf numFmtId="0" fontId="11" fillId="35" borderId="31" xfId="52" applyFont="1" applyFill="1" applyBorder="1" applyAlignment="1">
      <alignment horizontal="center" vertical="center"/>
      <protection/>
    </xf>
    <xf numFmtId="0" fontId="11" fillId="35" borderId="32" xfId="52" applyFont="1" applyFill="1" applyBorder="1" applyAlignment="1">
      <alignment horizontal="center" vertical="center"/>
      <protection/>
    </xf>
    <xf numFmtId="0" fontId="11" fillId="35" borderId="31" xfId="52" applyFont="1" applyFill="1" applyBorder="1" applyAlignment="1">
      <alignment vertical="center"/>
      <protection/>
    </xf>
    <xf numFmtId="165" fontId="11" fillId="35" borderId="30" xfId="52" applyNumberFormat="1" applyFont="1" applyFill="1" applyBorder="1" applyAlignment="1">
      <alignment horizontal="center" vertical="center"/>
      <protection/>
    </xf>
    <xf numFmtId="165" fontId="11" fillId="35" borderId="31" xfId="52" applyNumberFormat="1" applyFont="1" applyFill="1" applyBorder="1" applyAlignment="1">
      <alignment horizontal="center" vertical="center"/>
      <protection/>
    </xf>
    <xf numFmtId="165" fontId="11" fillId="35" borderId="58" xfId="52" applyNumberFormat="1" applyFont="1" applyFill="1" applyBorder="1" applyAlignment="1">
      <alignment horizontal="center" vertical="center"/>
      <protection/>
    </xf>
    <xf numFmtId="0" fontId="8" fillId="0" borderId="43" xfId="52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vertical="center"/>
      <protection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vertical="center"/>
    </xf>
    <xf numFmtId="165" fontId="11" fillId="35" borderId="20" xfId="0" applyNumberFormat="1" applyFont="1" applyFill="1" applyBorder="1" applyAlignment="1">
      <alignment horizontal="center" vertical="center"/>
    </xf>
    <xf numFmtId="49" fontId="8" fillId="34" borderId="52" xfId="53" applyNumberFormat="1" applyFont="1" applyFill="1" applyBorder="1" applyAlignment="1">
      <alignment horizontal="center" vertical="center"/>
      <protection/>
    </xf>
    <xf numFmtId="0" fontId="0" fillId="34" borderId="52" xfId="47" applyFont="1" applyFill="1" applyBorder="1" applyAlignment="1">
      <alignment vertical="center"/>
      <protection/>
    </xf>
    <xf numFmtId="0" fontId="8" fillId="34" borderId="52" xfId="53" applyFont="1" applyFill="1" applyBorder="1" applyAlignment="1">
      <alignment horizontal="center" vertical="center"/>
      <protection/>
    </xf>
    <xf numFmtId="0" fontId="8" fillId="34" borderId="52" xfId="56" applyFont="1" applyFill="1" applyBorder="1" applyAlignment="1">
      <alignment horizontal="center" vertical="center"/>
      <protection/>
    </xf>
    <xf numFmtId="0" fontId="8" fillId="34" borderId="52" xfId="56" applyFont="1" applyFill="1" applyBorder="1" applyAlignment="1">
      <alignment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8" fillId="0" borderId="49" xfId="56" applyFont="1" applyFill="1" applyBorder="1" applyAlignment="1">
      <alignment vertical="center"/>
      <protection/>
    </xf>
    <xf numFmtId="165" fontId="8" fillId="0" borderId="70" xfId="52" applyNumberFormat="1" applyFont="1" applyFill="1" applyBorder="1" applyAlignment="1">
      <alignment horizontal="center" vertical="center"/>
      <protection/>
    </xf>
    <xf numFmtId="49" fontId="11" fillId="0" borderId="31" xfId="47" applyNumberFormat="1" applyFont="1" applyFill="1" applyBorder="1" applyAlignment="1">
      <alignment horizontal="center" vertical="center"/>
      <protection/>
    </xf>
    <xf numFmtId="0" fontId="11" fillId="34" borderId="31" xfId="52" applyFont="1" applyFill="1" applyBorder="1" applyAlignment="1">
      <alignment horizontal="center" vertical="center"/>
      <protection/>
    </xf>
    <xf numFmtId="0" fontId="11" fillId="0" borderId="31" xfId="56" applyFont="1" applyFill="1" applyBorder="1" applyAlignment="1">
      <alignment vertical="center"/>
      <protection/>
    </xf>
    <xf numFmtId="165" fontId="11" fillId="0" borderId="33" xfId="52" applyNumberFormat="1" applyFont="1" applyFill="1" applyBorder="1" applyAlignment="1">
      <alignment horizontal="center" vertical="center"/>
      <protection/>
    </xf>
    <xf numFmtId="49" fontId="8" fillId="0" borderId="52" xfId="52" applyNumberFormat="1" applyFont="1" applyFill="1" applyBorder="1" applyAlignment="1">
      <alignment horizontal="center" vertical="center"/>
      <protection/>
    </xf>
    <xf numFmtId="0" fontId="0" fillId="0" borderId="52" xfId="47" applyFont="1" applyFill="1" applyBorder="1" applyAlignment="1">
      <alignment vertical="center"/>
      <protection/>
    </xf>
    <xf numFmtId="0" fontId="8" fillId="0" borderId="52" xfId="56" applyFont="1" applyFill="1" applyBorder="1" applyAlignment="1">
      <alignment vertical="center"/>
      <protection/>
    </xf>
    <xf numFmtId="49" fontId="11" fillId="34" borderId="39" xfId="52" applyNumberFormat="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0" fontId="9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71" xfId="49" applyFont="1" applyBorder="1" applyAlignment="1">
      <alignment horizontal="center" vertical="center" textRotation="90"/>
      <protection/>
    </xf>
    <xf numFmtId="0" fontId="0" fillId="0" borderId="72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12" fillId="10" borderId="25" xfId="47" applyFont="1" applyFill="1" applyBorder="1" applyAlignment="1">
      <alignment horizontal="center" vertical="center"/>
      <protection/>
    </xf>
    <xf numFmtId="0" fontId="12" fillId="10" borderId="69" xfId="47" applyFont="1" applyFill="1" applyBorder="1" applyAlignment="1">
      <alignment horizontal="center" vertical="center"/>
      <protection/>
    </xf>
    <xf numFmtId="0" fontId="11" fillId="0" borderId="28" xfId="52" applyFont="1" applyFill="1" applyBorder="1" applyAlignment="1">
      <alignment horizontal="center" vertical="center"/>
      <protection/>
    </xf>
    <xf numFmtId="0" fontId="11" fillId="0" borderId="74" xfId="52" applyFont="1" applyFill="1" applyBorder="1" applyAlignment="1">
      <alignment horizontal="center" vertical="center"/>
      <protection/>
    </xf>
    <xf numFmtId="49" fontId="13" fillId="0" borderId="32" xfId="52" applyNumberFormat="1" applyFont="1" applyFill="1" applyBorder="1" applyAlignment="1">
      <alignment horizontal="center" vertical="center"/>
      <protection/>
    </xf>
    <xf numFmtId="0" fontId="14" fillId="0" borderId="57" xfId="47" applyFont="1" applyBorder="1" applyAlignment="1">
      <alignment horizontal="center" vertical="center"/>
      <protection/>
    </xf>
    <xf numFmtId="49" fontId="13" fillId="0" borderId="32" xfId="52" applyNumberFormat="1" applyFont="1" applyBorder="1" applyAlignment="1">
      <alignment horizontal="center" vertical="center"/>
      <protection/>
    </xf>
    <xf numFmtId="49" fontId="13" fillId="0" borderId="57" xfId="52" applyNumberFormat="1" applyFont="1" applyBorder="1" applyAlignment="1">
      <alignment horizontal="center" vertical="center"/>
      <protection/>
    </xf>
    <xf numFmtId="49" fontId="13" fillId="34" borderId="32" xfId="52" applyNumberFormat="1" applyFont="1" applyFill="1" applyBorder="1" applyAlignment="1">
      <alignment horizontal="center" vertical="center"/>
      <protection/>
    </xf>
    <xf numFmtId="49" fontId="13" fillId="34" borderId="57" xfId="52" applyNumberFormat="1" applyFont="1" applyFill="1" applyBorder="1" applyAlignment="1">
      <alignment horizontal="center" vertical="center"/>
      <protection/>
    </xf>
    <xf numFmtId="0" fontId="11" fillId="35" borderId="28" xfId="52" applyFont="1" applyFill="1" applyBorder="1" applyAlignment="1">
      <alignment horizontal="center"/>
      <protection/>
    </xf>
    <xf numFmtId="0" fontId="11" fillId="35" borderId="74" xfId="52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50" applyAlignment="1">
      <alignment/>
      <protection/>
    </xf>
    <xf numFmtId="0" fontId="11" fillId="4" borderId="28" xfId="54" applyFont="1" applyFill="1" applyBorder="1" applyAlignment="1">
      <alignment horizontal="center" vertical="center"/>
      <protection/>
    </xf>
    <xf numFmtId="0" fontId="11" fillId="4" borderId="74" xfId="54" applyFont="1" applyFill="1" applyBorder="1" applyAlignment="1">
      <alignment horizontal="center" vertical="center"/>
      <protection/>
    </xf>
    <xf numFmtId="49" fontId="20" fillId="0" borderId="28" xfId="52" applyNumberFormat="1" applyFont="1" applyBorder="1" applyAlignment="1">
      <alignment horizontal="center" vertical="center"/>
      <protection/>
    </xf>
    <xf numFmtId="49" fontId="20" fillId="0" borderId="74" xfId="52" applyNumberFormat="1" applyFont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 2" xfId="48"/>
    <cellStyle name="Normální 5" xfId="49"/>
    <cellStyle name="normální_2. Rozpočet 2007 - tabulky" xfId="50"/>
    <cellStyle name="normální_Rozpis výdajů 03 bez PO" xfId="51"/>
    <cellStyle name="normální_Rozpis výdajů 03 bez PO 2 2" xfId="52"/>
    <cellStyle name="normální_Rozpis výdajů 03 bez PO 2 2 2" xfId="53"/>
    <cellStyle name="normální_Rozpis výdajů 03 bez PO_04 - OSMTVS" xfId="54"/>
    <cellStyle name="normální_Rozpis výdajů 03 bez PO_05 - OSVBPM" xfId="55"/>
    <cellStyle name="normální_Rozpis výdajů 03 bez PO_UR 2008 1-168 tisk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2" sqref="D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44" t="s">
        <v>48</v>
      </c>
      <c r="B1" s="444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2634167.87</v>
      </c>
      <c r="D3" s="26">
        <f>D4+D5+D6</f>
        <v>0</v>
      </c>
      <c r="E3" s="27">
        <f aca="true" t="shared" si="0" ref="E3:E25">C3+D3</f>
        <v>2634167.87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167808.90999999997</v>
      </c>
      <c r="D5" s="4">
        <v>0</v>
      </c>
      <c r="E5" s="10">
        <f t="shared" si="0"/>
        <v>167808.90999999997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4596838.04</v>
      </c>
      <c r="D7" s="13">
        <f>D8+D14</f>
        <v>0</v>
      </c>
      <c r="E7" s="14">
        <f t="shared" si="0"/>
        <v>4596838.04</v>
      </c>
    </row>
    <row r="8" spans="1:5" ht="15" customHeight="1">
      <c r="A8" s="6" t="s">
        <v>43</v>
      </c>
      <c r="B8" s="7" t="s">
        <v>11</v>
      </c>
      <c r="C8" s="8">
        <f>C9+C10+C12+C13+C11</f>
        <v>4306322.7</v>
      </c>
      <c r="D8" s="8">
        <f>D9+D10+D12+D13</f>
        <v>0</v>
      </c>
      <c r="E8" s="11">
        <f t="shared" si="0"/>
        <v>4306322.7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4211589.24</v>
      </c>
      <c r="D10" s="8">
        <v>0</v>
      </c>
      <c r="E10" s="11">
        <f t="shared" si="0"/>
        <v>4211589.24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290515.34</v>
      </c>
      <c r="D14" s="8">
        <f>D15+D17+D18</f>
        <v>0</v>
      </c>
      <c r="E14" s="11">
        <f t="shared" si="0"/>
        <v>290515.34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7231005.91</v>
      </c>
      <c r="D19" s="13">
        <f>D3+D7</f>
        <v>0</v>
      </c>
      <c r="E19" s="14">
        <f t="shared" si="0"/>
        <v>7231005.91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8189071.49</v>
      </c>
      <c r="D25" s="22">
        <f>D19+D20</f>
        <v>0</v>
      </c>
      <c r="E25" s="23">
        <f t="shared" si="0"/>
        <v>8189071.49</v>
      </c>
    </row>
    <row r="26" spans="1:5" ht="13.5" thickBot="1">
      <c r="A26" s="444" t="s">
        <v>49</v>
      </c>
      <c r="B26" s="444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64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161056.44</v>
      </c>
      <c r="D30" s="4">
        <v>0</v>
      </c>
      <c r="E30" s="5">
        <f>SUM(C30:D30)</f>
        <v>161056.44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682091.94</v>
      </c>
      <c r="D32" s="4">
        <v>-22</v>
      </c>
      <c r="E32" s="5">
        <f t="shared" si="1"/>
        <v>682069.94</v>
      </c>
    </row>
    <row r="33" spans="1:5" ht="15" customHeight="1">
      <c r="A33" s="25" t="s">
        <v>39</v>
      </c>
      <c r="B33" s="7" t="s">
        <v>20</v>
      </c>
      <c r="C33" s="8">
        <v>3741179.16</v>
      </c>
      <c r="D33" s="4">
        <v>0</v>
      </c>
      <c r="E33" s="5">
        <f>C33+D33</f>
        <v>3741179.16</v>
      </c>
    </row>
    <row r="34" spans="1:5" ht="15" customHeight="1">
      <c r="A34" s="25" t="s">
        <v>46</v>
      </c>
      <c r="B34" s="7" t="s">
        <v>24</v>
      </c>
      <c r="C34" s="8">
        <v>526843.5599999999</v>
      </c>
      <c r="D34" s="4">
        <v>22</v>
      </c>
      <c r="E34" s="5">
        <f t="shared" si="1"/>
        <v>526865.5599999999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671805.3500000001</v>
      </c>
      <c r="D36" s="4">
        <v>0</v>
      </c>
      <c r="E36" s="5">
        <f t="shared" si="1"/>
        <v>671805.3500000001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880014.1000000001</v>
      </c>
      <c r="D38" s="4">
        <v>0</v>
      </c>
      <c r="E38" s="5">
        <f t="shared" si="1"/>
        <v>880014.1000000001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8189071.49</v>
      </c>
      <c r="D45" s="22">
        <f>SUM(D28:D44)</f>
        <v>0</v>
      </c>
      <c r="E45" s="23">
        <f>SUM(E28:E44)</f>
        <v>8189071.489999999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&amp;R028_P01_ZR_RO_237_16_Tabulky.XLS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A1">
      <selection activeCell="B30" sqref="A30:IV30"/>
    </sheetView>
  </sheetViews>
  <sheetFormatPr defaultColWidth="9.140625" defaultRowHeight="12.75"/>
  <cols>
    <col min="1" max="1" width="3.8515625" style="37" customWidth="1"/>
    <col min="2" max="2" width="3.140625" style="37" customWidth="1"/>
    <col min="3" max="3" width="6.7109375" style="37" customWidth="1"/>
    <col min="4" max="4" width="8.00390625" style="37" customWidth="1"/>
    <col min="5" max="6" width="4.7109375" style="37" customWidth="1"/>
    <col min="7" max="7" width="8.140625" style="37" customWidth="1"/>
    <col min="8" max="8" width="45.7109375" style="37" customWidth="1"/>
    <col min="9" max="10" width="10.421875" style="252" customWidth="1"/>
    <col min="11" max="11" width="9.28125" style="252" customWidth="1"/>
  </cols>
  <sheetData>
    <row r="1" spans="2:11" ht="16.5" customHeight="1">
      <c r="B1" s="38"/>
      <c r="C1" s="445" t="s">
        <v>147</v>
      </c>
      <c r="D1" s="446"/>
      <c r="E1" s="446"/>
      <c r="F1" s="446"/>
      <c r="G1" s="446"/>
      <c r="H1" s="446"/>
      <c r="I1" s="446"/>
      <c r="J1" s="446"/>
      <c r="K1" s="446"/>
    </row>
    <row r="2" spans="2:11" ht="15.75">
      <c r="B2" s="447" t="s">
        <v>65</v>
      </c>
      <c r="C2" s="447"/>
      <c r="D2" s="447"/>
      <c r="E2" s="447"/>
      <c r="F2" s="447"/>
      <c r="G2" s="447"/>
      <c r="H2" s="447"/>
      <c r="I2" s="447"/>
      <c r="J2" s="447"/>
      <c r="K2" s="447"/>
    </row>
    <row r="3" spans="2:11" ht="7.5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15.75">
      <c r="B4" s="448" t="s">
        <v>66</v>
      </c>
      <c r="C4" s="448"/>
      <c r="D4" s="448"/>
      <c r="E4" s="448"/>
      <c r="F4" s="448"/>
      <c r="G4" s="448"/>
      <c r="H4" s="448"/>
      <c r="I4" s="448"/>
      <c r="J4" s="448"/>
      <c r="K4" s="448"/>
    </row>
    <row r="5" spans="2:11" ht="3.75" customHeight="1" thickBot="1">
      <c r="B5" s="39"/>
      <c r="C5" s="39"/>
      <c r="D5" s="39"/>
      <c r="E5" s="39"/>
      <c r="F5" s="40"/>
      <c r="G5" s="40"/>
      <c r="H5" s="40"/>
      <c r="I5" s="41"/>
      <c r="J5" s="42"/>
      <c r="K5" s="41" t="s">
        <v>67</v>
      </c>
    </row>
    <row r="6" spans="1:11" ht="23.25" customHeight="1" thickBot="1">
      <c r="A6" s="449" t="s">
        <v>68</v>
      </c>
      <c r="B6" s="43" t="s">
        <v>69</v>
      </c>
      <c r="C6" s="44" t="s">
        <v>70</v>
      </c>
      <c r="D6" s="452" t="s">
        <v>71</v>
      </c>
      <c r="E6" s="453"/>
      <c r="F6" s="45" t="s">
        <v>72</v>
      </c>
      <c r="G6" s="46" t="s">
        <v>19</v>
      </c>
      <c r="H6" s="47" t="s">
        <v>73</v>
      </c>
      <c r="I6" s="48" t="s">
        <v>74</v>
      </c>
      <c r="J6" s="273" t="s">
        <v>148</v>
      </c>
      <c r="K6" s="49" t="s">
        <v>74</v>
      </c>
    </row>
    <row r="7" spans="1:11" ht="13.5" thickBot="1">
      <c r="A7" s="450"/>
      <c r="B7" s="50" t="s">
        <v>75</v>
      </c>
      <c r="C7" s="51"/>
      <c r="D7" s="454" t="s">
        <v>76</v>
      </c>
      <c r="E7" s="455"/>
      <c r="F7" s="53" t="s">
        <v>76</v>
      </c>
      <c r="G7" s="52" t="s">
        <v>76</v>
      </c>
      <c r="H7" s="54" t="s">
        <v>77</v>
      </c>
      <c r="I7" s="55">
        <f>I8+I12+I39+I47+I67+I73+I81</f>
        <v>3079.494</v>
      </c>
      <c r="J7" s="56">
        <f>J8+J12+J39+J47+J67+J73+J81</f>
        <v>-22</v>
      </c>
      <c r="K7" s="57">
        <f>K8+K12+K39+K47+K67+K73+K81</f>
        <v>3057.494</v>
      </c>
    </row>
    <row r="8" spans="1:11" ht="12.75">
      <c r="A8" s="450"/>
      <c r="B8" s="58" t="s">
        <v>78</v>
      </c>
      <c r="C8" s="59"/>
      <c r="D8" s="456" t="s">
        <v>76</v>
      </c>
      <c r="E8" s="457"/>
      <c r="F8" s="60" t="s">
        <v>76</v>
      </c>
      <c r="G8" s="61" t="s">
        <v>76</v>
      </c>
      <c r="H8" s="62" t="s">
        <v>79</v>
      </c>
      <c r="I8" s="63">
        <f>I9</f>
        <v>60</v>
      </c>
      <c r="J8" s="64">
        <f>J9</f>
        <v>0</v>
      </c>
      <c r="K8" s="65">
        <f>K9</f>
        <v>60</v>
      </c>
    </row>
    <row r="9" spans="1:11" ht="12.75">
      <c r="A9" s="450"/>
      <c r="B9" s="66" t="s">
        <v>80</v>
      </c>
      <c r="C9" s="67"/>
      <c r="D9" s="68" t="s">
        <v>81</v>
      </c>
      <c r="E9" s="69" t="s">
        <v>82</v>
      </c>
      <c r="F9" s="70" t="s">
        <v>76</v>
      </c>
      <c r="G9" s="71" t="s">
        <v>76</v>
      </c>
      <c r="H9" s="72" t="s">
        <v>83</v>
      </c>
      <c r="I9" s="73">
        <f>I10+I11</f>
        <v>60</v>
      </c>
      <c r="J9" s="74">
        <f>J10+J11</f>
        <v>0</v>
      </c>
      <c r="K9" s="75">
        <f>K10+K11</f>
        <v>60</v>
      </c>
    </row>
    <row r="10" spans="1:11" ht="12.75">
      <c r="A10" s="450"/>
      <c r="B10" s="76"/>
      <c r="C10" s="77"/>
      <c r="D10" s="78"/>
      <c r="E10" s="79"/>
      <c r="F10" s="80">
        <v>4369</v>
      </c>
      <c r="G10" s="81">
        <v>5169</v>
      </c>
      <c r="H10" s="82" t="s">
        <v>84</v>
      </c>
      <c r="I10" s="83">
        <v>35</v>
      </c>
      <c r="J10" s="84"/>
      <c r="K10" s="85">
        <v>35</v>
      </c>
    </row>
    <row r="11" spans="1:11" ht="13.5" thickBot="1">
      <c r="A11" s="450"/>
      <c r="B11" s="76"/>
      <c r="C11" s="77"/>
      <c r="D11" s="78"/>
      <c r="E11" s="79"/>
      <c r="F11" s="80">
        <v>4369</v>
      </c>
      <c r="G11" s="81">
        <v>5175</v>
      </c>
      <c r="H11" s="82" t="s">
        <v>85</v>
      </c>
      <c r="I11" s="83">
        <v>25</v>
      </c>
      <c r="J11" s="84"/>
      <c r="K11" s="85">
        <v>25</v>
      </c>
    </row>
    <row r="12" spans="1:11" ht="12.75">
      <c r="A12" s="450"/>
      <c r="B12" s="86" t="s">
        <v>78</v>
      </c>
      <c r="C12" s="87"/>
      <c r="D12" s="458" t="s">
        <v>76</v>
      </c>
      <c r="E12" s="459"/>
      <c r="F12" s="60" t="s">
        <v>76</v>
      </c>
      <c r="G12" s="61" t="s">
        <v>76</v>
      </c>
      <c r="H12" s="88" t="s">
        <v>86</v>
      </c>
      <c r="I12" s="63">
        <f>I13+I17+I21+I36+I28+I30</f>
        <v>714.674</v>
      </c>
      <c r="J12" s="64">
        <f>J13+J17+J21+J28+J36</f>
        <v>0</v>
      </c>
      <c r="K12" s="65">
        <f>K13+K17+K21+K36+K28+K30</f>
        <v>714.674</v>
      </c>
    </row>
    <row r="13" spans="1:11" ht="12.75">
      <c r="A13" s="450"/>
      <c r="B13" s="89" t="s">
        <v>80</v>
      </c>
      <c r="C13" s="90"/>
      <c r="D13" s="68" t="s">
        <v>87</v>
      </c>
      <c r="E13" s="91" t="s">
        <v>82</v>
      </c>
      <c r="F13" s="70" t="s">
        <v>76</v>
      </c>
      <c r="G13" s="71" t="s">
        <v>76</v>
      </c>
      <c r="H13" s="72" t="s">
        <v>88</v>
      </c>
      <c r="I13" s="73">
        <f>I14+I15+I16</f>
        <v>64</v>
      </c>
      <c r="J13" s="74">
        <f>J14+J15+J16</f>
        <v>0</v>
      </c>
      <c r="K13" s="75">
        <f>K14+K15+K16</f>
        <v>64</v>
      </c>
    </row>
    <row r="14" spans="1:11" ht="12.75">
      <c r="A14" s="450"/>
      <c r="B14" s="92"/>
      <c r="C14" s="93"/>
      <c r="D14" s="94"/>
      <c r="E14" s="79"/>
      <c r="F14" s="80">
        <v>4329</v>
      </c>
      <c r="G14" s="81">
        <v>5139</v>
      </c>
      <c r="H14" s="82" t="s">
        <v>89</v>
      </c>
      <c r="I14" s="95">
        <v>8</v>
      </c>
      <c r="J14" s="84"/>
      <c r="K14" s="96">
        <f>I14+J14</f>
        <v>8</v>
      </c>
    </row>
    <row r="15" spans="1:11" ht="12.75">
      <c r="A15" s="450"/>
      <c r="B15" s="92"/>
      <c r="C15" s="93"/>
      <c r="D15" s="94"/>
      <c r="E15" s="79"/>
      <c r="F15" s="80">
        <v>4329</v>
      </c>
      <c r="G15" s="81">
        <v>5169</v>
      </c>
      <c r="H15" s="82" t="s">
        <v>84</v>
      </c>
      <c r="I15" s="95">
        <v>27</v>
      </c>
      <c r="J15" s="84"/>
      <c r="K15" s="96">
        <f>I15+J15</f>
        <v>27</v>
      </c>
    </row>
    <row r="16" spans="1:11" ht="12.75">
      <c r="A16" s="450"/>
      <c r="B16" s="92"/>
      <c r="C16" s="93"/>
      <c r="D16" s="94"/>
      <c r="E16" s="79"/>
      <c r="F16" s="80">
        <v>4329</v>
      </c>
      <c r="G16" s="81">
        <v>5175</v>
      </c>
      <c r="H16" s="82" t="s">
        <v>85</v>
      </c>
      <c r="I16" s="95">
        <v>29</v>
      </c>
      <c r="J16" s="84"/>
      <c r="K16" s="96">
        <f>I16+J16</f>
        <v>29</v>
      </c>
    </row>
    <row r="17" spans="1:11" ht="12.75">
      <c r="A17" s="450"/>
      <c r="B17" s="89" t="s">
        <v>80</v>
      </c>
      <c r="C17" s="90"/>
      <c r="D17" s="68" t="s">
        <v>90</v>
      </c>
      <c r="E17" s="91" t="s">
        <v>82</v>
      </c>
      <c r="F17" s="70" t="s">
        <v>76</v>
      </c>
      <c r="G17" s="71" t="s">
        <v>76</v>
      </c>
      <c r="H17" s="72" t="s">
        <v>91</v>
      </c>
      <c r="I17" s="97">
        <f>I18+I19+I20</f>
        <v>45</v>
      </c>
      <c r="J17" s="98">
        <f>J18+J19+J20</f>
        <v>0</v>
      </c>
      <c r="K17" s="99">
        <f>K18+K19+K20</f>
        <v>45</v>
      </c>
    </row>
    <row r="18" spans="1:11" ht="12.75">
      <c r="A18" s="450"/>
      <c r="B18" s="92"/>
      <c r="C18" s="93"/>
      <c r="D18" s="94"/>
      <c r="E18" s="79"/>
      <c r="F18" s="80">
        <v>4329</v>
      </c>
      <c r="G18" s="80">
        <v>5161</v>
      </c>
      <c r="H18" s="100" t="s">
        <v>92</v>
      </c>
      <c r="I18" s="101">
        <v>0.5</v>
      </c>
      <c r="J18" s="84"/>
      <c r="K18" s="102">
        <f>I18+J18</f>
        <v>0.5</v>
      </c>
    </row>
    <row r="19" spans="1:11" ht="12.75">
      <c r="A19" s="450"/>
      <c r="B19" s="92"/>
      <c r="C19" s="93"/>
      <c r="D19" s="94"/>
      <c r="E19" s="79"/>
      <c r="F19" s="80">
        <v>4329</v>
      </c>
      <c r="G19" s="81">
        <v>5169</v>
      </c>
      <c r="H19" s="82" t="s">
        <v>84</v>
      </c>
      <c r="I19" s="101">
        <v>40</v>
      </c>
      <c r="J19" s="84"/>
      <c r="K19" s="102">
        <f>I19+J19</f>
        <v>40</v>
      </c>
    </row>
    <row r="20" spans="1:11" ht="12.75">
      <c r="A20" s="450"/>
      <c r="B20" s="92"/>
      <c r="C20" s="93"/>
      <c r="D20" s="94"/>
      <c r="E20" s="79"/>
      <c r="F20" s="80">
        <v>4329</v>
      </c>
      <c r="G20" s="81">
        <v>5175</v>
      </c>
      <c r="H20" s="82" t="s">
        <v>85</v>
      </c>
      <c r="I20" s="95">
        <v>4.5</v>
      </c>
      <c r="J20" s="84"/>
      <c r="K20" s="102">
        <f>I20+J20</f>
        <v>4.5</v>
      </c>
    </row>
    <row r="21" spans="1:11" ht="12.75">
      <c r="A21" s="450"/>
      <c r="B21" s="89" t="s">
        <v>80</v>
      </c>
      <c r="C21" s="90"/>
      <c r="D21" s="68" t="s">
        <v>93</v>
      </c>
      <c r="E21" s="69" t="s">
        <v>82</v>
      </c>
      <c r="F21" s="70" t="s">
        <v>76</v>
      </c>
      <c r="G21" s="103" t="s">
        <v>76</v>
      </c>
      <c r="H21" s="104" t="s">
        <v>94</v>
      </c>
      <c r="I21" s="73">
        <f>I22+I23+I24+I25+I26+I27</f>
        <v>25</v>
      </c>
      <c r="J21" s="74">
        <f>J22+J23+J24+J25+J26+J27</f>
        <v>0</v>
      </c>
      <c r="K21" s="75">
        <f>K22+K23+K24+K25+K26+K27</f>
        <v>25</v>
      </c>
    </row>
    <row r="22" spans="1:11" ht="12.75">
      <c r="A22" s="450"/>
      <c r="B22" s="105"/>
      <c r="C22" s="90"/>
      <c r="D22" s="68"/>
      <c r="E22" s="69"/>
      <c r="F22" s="106">
        <v>4329</v>
      </c>
      <c r="G22" s="107">
        <v>5019</v>
      </c>
      <c r="H22" s="108" t="s">
        <v>95</v>
      </c>
      <c r="I22" s="109">
        <v>3</v>
      </c>
      <c r="J22" s="110"/>
      <c r="K22" s="111">
        <f aca="true" t="shared" si="0" ref="K22:K27">I22+J22</f>
        <v>3</v>
      </c>
    </row>
    <row r="23" spans="1:11" ht="12.75">
      <c r="A23" s="450"/>
      <c r="B23" s="105"/>
      <c r="C23" s="90"/>
      <c r="D23" s="68"/>
      <c r="E23" s="69"/>
      <c r="F23" s="106">
        <v>4329</v>
      </c>
      <c r="G23" s="107">
        <v>5029</v>
      </c>
      <c r="H23" s="108" t="s">
        <v>96</v>
      </c>
      <c r="I23" s="109">
        <v>4</v>
      </c>
      <c r="J23" s="110"/>
      <c r="K23" s="111">
        <f t="shared" si="0"/>
        <v>4</v>
      </c>
    </row>
    <row r="24" spans="1:11" ht="12.75">
      <c r="A24" s="450"/>
      <c r="B24" s="105"/>
      <c r="C24" s="90"/>
      <c r="D24" s="68"/>
      <c r="E24" s="69"/>
      <c r="F24" s="106">
        <v>4329</v>
      </c>
      <c r="G24" s="107">
        <v>5039</v>
      </c>
      <c r="H24" s="108" t="s">
        <v>97</v>
      </c>
      <c r="I24" s="109">
        <v>3</v>
      </c>
      <c r="J24" s="110"/>
      <c r="K24" s="111">
        <f t="shared" si="0"/>
        <v>3</v>
      </c>
    </row>
    <row r="25" spans="1:11" ht="12.75">
      <c r="A25" s="450"/>
      <c r="B25" s="105"/>
      <c r="C25" s="90"/>
      <c r="D25" s="68"/>
      <c r="E25" s="69"/>
      <c r="F25" s="106">
        <v>4329</v>
      </c>
      <c r="G25" s="107">
        <v>5169</v>
      </c>
      <c r="H25" s="112" t="s">
        <v>84</v>
      </c>
      <c r="I25" s="109">
        <v>7</v>
      </c>
      <c r="J25" s="113"/>
      <c r="K25" s="111">
        <f t="shared" si="0"/>
        <v>7</v>
      </c>
    </row>
    <row r="26" spans="1:11" ht="12.75">
      <c r="A26" s="450"/>
      <c r="B26" s="105"/>
      <c r="C26" s="114"/>
      <c r="D26" s="115"/>
      <c r="E26" s="91"/>
      <c r="F26" s="106">
        <v>4329</v>
      </c>
      <c r="G26" s="107">
        <v>5175</v>
      </c>
      <c r="H26" s="108" t="s">
        <v>85</v>
      </c>
      <c r="I26" s="109">
        <v>5</v>
      </c>
      <c r="J26" s="116"/>
      <c r="K26" s="111">
        <f t="shared" si="0"/>
        <v>5</v>
      </c>
    </row>
    <row r="27" spans="1:11" ht="12.75">
      <c r="A27" s="450"/>
      <c r="B27" s="105"/>
      <c r="C27" s="90"/>
      <c r="D27" s="68"/>
      <c r="E27" s="69"/>
      <c r="F27" s="106">
        <v>4329</v>
      </c>
      <c r="G27" s="107">
        <v>5192</v>
      </c>
      <c r="H27" s="108" t="s">
        <v>98</v>
      </c>
      <c r="I27" s="109">
        <v>3</v>
      </c>
      <c r="J27" s="110"/>
      <c r="K27" s="111">
        <f t="shared" si="0"/>
        <v>3</v>
      </c>
    </row>
    <row r="28" spans="1:11" ht="22.5">
      <c r="A28" s="450"/>
      <c r="B28" s="89" t="s">
        <v>80</v>
      </c>
      <c r="C28" s="90"/>
      <c r="D28" s="68" t="s">
        <v>99</v>
      </c>
      <c r="E28" s="69" t="s">
        <v>82</v>
      </c>
      <c r="F28" s="70" t="s">
        <v>76</v>
      </c>
      <c r="G28" s="103" t="s">
        <v>76</v>
      </c>
      <c r="H28" s="117" t="s">
        <v>100</v>
      </c>
      <c r="I28" s="73">
        <f>I29</f>
        <v>423</v>
      </c>
      <c r="J28" s="74">
        <f>J29</f>
        <v>0</v>
      </c>
      <c r="K28" s="75">
        <f>K29</f>
        <v>423</v>
      </c>
    </row>
    <row r="29" spans="1:11" ht="12.75">
      <c r="A29" s="450"/>
      <c r="B29" s="105"/>
      <c r="C29" s="114"/>
      <c r="D29" s="115"/>
      <c r="E29" s="91"/>
      <c r="F29" s="80">
        <v>4329</v>
      </c>
      <c r="G29" s="81">
        <v>5169</v>
      </c>
      <c r="H29" s="82" t="s">
        <v>84</v>
      </c>
      <c r="I29" s="118">
        <v>423</v>
      </c>
      <c r="J29" s="84"/>
      <c r="K29" s="119">
        <f>I29+J29</f>
        <v>423</v>
      </c>
    </row>
    <row r="30" spans="1:11" ht="12" customHeight="1">
      <c r="A30" s="450"/>
      <c r="B30" s="120" t="s">
        <v>80</v>
      </c>
      <c r="C30" s="121">
        <v>13010</v>
      </c>
      <c r="D30" s="122" t="s">
        <v>101</v>
      </c>
      <c r="E30" s="123" t="s">
        <v>82</v>
      </c>
      <c r="F30" s="124" t="s">
        <v>76</v>
      </c>
      <c r="G30" s="125" t="s">
        <v>76</v>
      </c>
      <c r="H30" s="126" t="s">
        <v>102</v>
      </c>
      <c r="I30" s="127">
        <f>I31+I32+I33+I34+I35</f>
        <v>117.674</v>
      </c>
      <c r="J30" s="98">
        <f>J31+J32+J33+J34+J35</f>
        <v>0</v>
      </c>
      <c r="K30" s="99">
        <f>K31+K32+K33+K34+K35</f>
        <v>117.674</v>
      </c>
    </row>
    <row r="31" spans="1:11" ht="12.75">
      <c r="A31" s="450"/>
      <c r="B31" s="128"/>
      <c r="C31" s="129"/>
      <c r="D31" s="130"/>
      <c r="E31" s="131"/>
      <c r="F31" s="132">
        <v>4329</v>
      </c>
      <c r="G31" s="133">
        <v>5021</v>
      </c>
      <c r="H31" s="134" t="s">
        <v>103</v>
      </c>
      <c r="I31" s="135">
        <v>15</v>
      </c>
      <c r="J31" s="136"/>
      <c r="K31" s="137">
        <f>I31+J31</f>
        <v>15</v>
      </c>
    </row>
    <row r="32" spans="1:11" ht="12.75">
      <c r="A32" s="450"/>
      <c r="B32" s="128"/>
      <c r="C32" s="129"/>
      <c r="D32" s="130"/>
      <c r="E32" s="131"/>
      <c r="F32" s="132">
        <v>4329</v>
      </c>
      <c r="G32" s="132">
        <v>5136</v>
      </c>
      <c r="H32" s="134" t="s">
        <v>104</v>
      </c>
      <c r="I32" s="135">
        <v>6</v>
      </c>
      <c r="J32" s="136"/>
      <c r="K32" s="137">
        <f>I32+J32</f>
        <v>6</v>
      </c>
    </row>
    <row r="33" spans="1:11" ht="12.75">
      <c r="A33" s="450"/>
      <c r="B33" s="128"/>
      <c r="C33" s="129"/>
      <c r="D33" s="130"/>
      <c r="E33" s="131"/>
      <c r="F33" s="132">
        <v>4329</v>
      </c>
      <c r="G33" s="133">
        <v>5139</v>
      </c>
      <c r="H33" s="134" t="s">
        <v>89</v>
      </c>
      <c r="I33" s="135">
        <v>15.674</v>
      </c>
      <c r="J33" s="136"/>
      <c r="K33" s="137">
        <f>I33+J33</f>
        <v>15.674</v>
      </c>
    </row>
    <row r="34" spans="1:11" ht="12.75">
      <c r="A34" s="450"/>
      <c r="B34" s="128"/>
      <c r="C34" s="129"/>
      <c r="D34" s="130"/>
      <c r="E34" s="131" t="s">
        <v>105</v>
      </c>
      <c r="F34" s="132">
        <v>4329</v>
      </c>
      <c r="G34" s="133">
        <v>5169</v>
      </c>
      <c r="H34" s="134" t="s">
        <v>84</v>
      </c>
      <c r="I34" s="135">
        <v>72</v>
      </c>
      <c r="J34" s="136"/>
      <c r="K34" s="137">
        <f>I34+J34</f>
        <v>72</v>
      </c>
    </row>
    <row r="35" spans="1:11" ht="12.75">
      <c r="A35" s="450"/>
      <c r="B35" s="128"/>
      <c r="C35" s="129"/>
      <c r="D35" s="130"/>
      <c r="E35" s="131"/>
      <c r="F35" s="132">
        <v>4329</v>
      </c>
      <c r="G35" s="133">
        <v>5175</v>
      </c>
      <c r="H35" s="134" t="s">
        <v>85</v>
      </c>
      <c r="I35" s="135">
        <v>9</v>
      </c>
      <c r="J35" s="136"/>
      <c r="K35" s="137">
        <f>I35+J35</f>
        <v>9</v>
      </c>
    </row>
    <row r="36" spans="1:11" ht="12.75">
      <c r="A36" s="450"/>
      <c r="B36" s="89" t="s">
        <v>80</v>
      </c>
      <c r="C36" s="90"/>
      <c r="D36" s="68" t="s">
        <v>106</v>
      </c>
      <c r="E36" s="69" t="s">
        <v>82</v>
      </c>
      <c r="F36" s="70" t="s">
        <v>76</v>
      </c>
      <c r="G36" s="103" t="s">
        <v>76</v>
      </c>
      <c r="H36" s="104" t="s">
        <v>107</v>
      </c>
      <c r="I36" s="73">
        <f>I38+I37</f>
        <v>40</v>
      </c>
      <c r="J36" s="74">
        <f>J37+J38</f>
        <v>0</v>
      </c>
      <c r="K36" s="75">
        <f>K38+K37</f>
        <v>40</v>
      </c>
    </row>
    <row r="37" spans="1:11" ht="12.75">
      <c r="A37" s="450"/>
      <c r="B37" s="92"/>
      <c r="C37" s="93"/>
      <c r="D37" s="78"/>
      <c r="E37" s="79"/>
      <c r="F37" s="106">
        <v>4329</v>
      </c>
      <c r="G37" s="107">
        <v>5139</v>
      </c>
      <c r="H37" s="138" t="s">
        <v>108</v>
      </c>
      <c r="I37" s="139">
        <v>0</v>
      </c>
      <c r="J37" s="136"/>
      <c r="K37" s="137">
        <f>I37+J37</f>
        <v>0</v>
      </c>
    </row>
    <row r="38" spans="1:11" ht="13.5" thickBot="1">
      <c r="A38" s="450"/>
      <c r="B38" s="140"/>
      <c r="C38" s="141"/>
      <c r="D38" s="142"/>
      <c r="E38" s="143"/>
      <c r="F38" s="80">
        <v>4329</v>
      </c>
      <c r="G38" s="81">
        <v>5169</v>
      </c>
      <c r="H38" s="82" t="s">
        <v>84</v>
      </c>
      <c r="I38" s="118">
        <v>40</v>
      </c>
      <c r="J38" s="84"/>
      <c r="K38" s="119">
        <f>I38+J38</f>
        <v>40</v>
      </c>
    </row>
    <row r="39" spans="1:11" ht="12.75">
      <c r="A39" s="450"/>
      <c r="B39" s="144" t="s">
        <v>78</v>
      </c>
      <c r="C39" s="145"/>
      <c r="D39" s="460" t="s">
        <v>76</v>
      </c>
      <c r="E39" s="461"/>
      <c r="F39" s="146" t="s">
        <v>76</v>
      </c>
      <c r="G39" s="147" t="s">
        <v>76</v>
      </c>
      <c r="H39" s="148" t="s">
        <v>109</v>
      </c>
      <c r="I39" s="149">
        <f>I40+I43</f>
        <v>520</v>
      </c>
      <c r="J39" s="150">
        <f>J40+J43</f>
        <v>0</v>
      </c>
      <c r="K39" s="151">
        <f>K40+K43</f>
        <v>520</v>
      </c>
    </row>
    <row r="40" spans="1:11" ht="12.75">
      <c r="A40" s="450"/>
      <c r="B40" s="152" t="s">
        <v>80</v>
      </c>
      <c r="C40" s="153"/>
      <c r="D40" s="154" t="s">
        <v>110</v>
      </c>
      <c r="E40" s="155" t="s">
        <v>82</v>
      </c>
      <c r="F40" s="156" t="s">
        <v>76</v>
      </c>
      <c r="G40" s="157" t="s">
        <v>76</v>
      </c>
      <c r="H40" s="158" t="s">
        <v>111</v>
      </c>
      <c r="I40" s="159">
        <f>I41+I42</f>
        <v>70</v>
      </c>
      <c r="J40" s="160">
        <v>0</v>
      </c>
      <c r="K40" s="161">
        <f>K41+K42</f>
        <v>70</v>
      </c>
    </row>
    <row r="41" spans="1:11" ht="12.75">
      <c r="A41" s="450"/>
      <c r="B41" s="162"/>
      <c r="C41" s="163"/>
      <c r="D41" s="164"/>
      <c r="E41" s="165"/>
      <c r="F41" s="166">
        <v>4342</v>
      </c>
      <c r="G41" s="167">
        <v>5169</v>
      </c>
      <c r="H41" s="168" t="s">
        <v>84</v>
      </c>
      <c r="I41" s="169">
        <v>55</v>
      </c>
      <c r="J41" s="170"/>
      <c r="K41" s="102">
        <v>55</v>
      </c>
    </row>
    <row r="42" spans="1:11" ht="12.75">
      <c r="A42" s="450"/>
      <c r="B42" s="171"/>
      <c r="C42" s="172"/>
      <c r="D42" s="173"/>
      <c r="E42" s="174"/>
      <c r="F42" s="175">
        <v>4342</v>
      </c>
      <c r="G42" s="176">
        <v>5175</v>
      </c>
      <c r="H42" s="168" t="s">
        <v>85</v>
      </c>
      <c r="I42" s="177">
        <v>15</v>
      </c>
      <c r="J42" s="170"/>
      <c r="K42" s="178">
        <v>15</v>
      </c>
    </row>
    <row r="43" spans="1:11" ht="10.5" customHeight="1">
      <c r="A43" s="450"/>
      <c r="B43" s="179" t="s">
        <v>80</v>
      </c>
      <c r="C43" s="121"/>
      <c r="D43" s="122" t="s">
        <v>112</v>
      </c>
      <c r="E43" s="180" t="s">
        <v>82</v>
      </c>
      <c r="F43" s="181" t="s">
        <v>76</v>
      </c>
      <c r="G43" s="182" t="s">
        <v>76</v>
      </c>
      <c r="H43" s="183" t="s">
        <v>113</v>
      </c>
      <c r="I43" s="184">
        <f>I44+I45+I46</f>
        <v>450</v>
      </c>
      <c r="J43" s="185">
        <f>J44+J45+J46</f>
        <v>0</v>
      </c>
      <c r="K43" s="186">
        <f>K44+K45+K46</f>
        <v>450</v>
      </c>
    </row>
    <row r="44" spans="1:11" ht="12.75">
      <c r="A44" s="450"/>
      <c r="B44" s="128"/>
      <c r="C44" s="132">
        <v>4001</v>
      </c>
      <c r="D44" s="187"/>
      <c r="E44" s="188"/>
      <c r="F44" s="189">
        <v>4342</v>
      </c>
      <c r="G44" s="190">
        <v>5011</v>
      </c>
      <c r="H44" s="134" t="s">
        <v>114</v>
      </c>
      <c r="I44" s="191">
        <v>335</v>
      </c>
      <c r="J44" s="169"/>
      <c r="K44" s="102">
        <f>I44+J44</f>
        <v>335</v>
      </c>
    </row>
    <row r="45" spans="1:11" ht="22.5">
      <c r="A45" s="450"/>
      <c r="B45" s="128"/>
      <c r="C45" s="132">
        <v>4001</v>
      </c>
      <c r="D45" s="187"/>
      <c r="E45" s="188"/>
      <c r="F45" s="189">
        <v>4342</v>
      </c>
      <c r="G45" s="190">
        <v>5031</v>
      </c>
      <c r="H45" s="192" t="s">
        <v>115</v>
      </c>
      <c r="I45" s="191">
        <v>84.5</v>
      </c>
      <c r="J45" s="169"/>
      <c r="K45" s="102">
        <f>I45+J45</f>
        <v>84.5</v>
      </c>
    </row>
    <row r="46" spans="1:11" ht="13.5" thickBot="1">
      <c r="A46" s="450"/>
      <c r="B46" s="193"/>
      <c r="C46" s="194">
        <v>4001</v>
      </c>
      <c r="D46" s="195"/>
      <c r="E46" s="196"/>
      <c r="F46" s="197">
        <v>4342</v>
      </c>
      <c r="G46" s="197">
        <v>5032</v>
      </c>
      <c r="H46" s="198" t="s">
        <v>116</v>
      </c>
      <c r="I46" s="199">
        <v>30.5</v>
      </c>
      <c r="J46" s="200"/>
      <c r="K46" s="102">
        <f>I46+J46</f>
        <v>30.5</v>
      </c>
    </row>
    <row r="47" spans="1:11" ht="12.75">
      <c r="A47" s="450"/>
      <c r="B47" s="86" t="s">
        <v>78</v>
      </c>
      <c r="C47" s="87"/>
      <c r="D47" s="458" t="s">
        <v>76</v>
      </c>
      <c r="E47" s="459"/>
      <c r="F47" s="60" t="s">
        <v>76</v>
      </c>
      <c r="G47" s="61" t="s">
        <v>76</v>
      </c>
      <c r="H47" s="62" t="s">
        <v>117</v>
      </c>
      <c r="I47" s="63">
        <f>I48+I60+I65</f>
        <v>974.82</v>
      </c>
      <c r="J47" s="64">
        <f>J48+J60+J65</f>
        <v>-22</v>
      </c>
      <c r="K47" s="65">
        <f>K48+K60+K65</f>
        <v>952.82</v>
      </c>
    </row>
    <row r="48" spans="1:11" ht="12.75">
      <c r="A48" s="450"/>
      <c r="B48" s="152" t="s">
        <v>80</v>
      </c>
      <c r="C48" s="153"/>
      <c r="D48" s="154" t="s">
        <v>118</v>
      </c>
      <c r="E48" s="201" t="s">
        <v>82</v>
      </c>
      <c r="F48" s="156" t="s">
        <v>76</v>
      </c>
      <c r="G48" s="157" t="s">
        <v>76</v>
      </c>
      <c r="H48" s="158" t="s">
        <v>119</v>
      </c>
      <c r="I48" s="202">
        <f>I50+I55+I56+I58+I51+I52+I53+I54+I49+I57+I59</f>
        <v>624.82</v>
      </c>
      <c r="J48" s="203">
        <f>J49+J50+J51+J52+J53+J54+J55+J56+J57+J58+J59</f>
        <v>0</v>
      </c>
      <c r="K48" s="186">
        <f>K50+K55+K56+K58+K51+K52+K53+K54+K49+K57+K59</f>
        <v>624.82</v>
      </c>
    </row>
    <row r="49" spans="1:11" ht="12.75">
      <c r="A49" s="450"/>
      <c r="B49" s="152"/>
      <c r="C49" s="153"/>
      <c r="D49" s="154"/>
      <c r="E49" s="201"/>
      <c r="F49" s="132">
        <v>4399</v>
      </c>
      <c r="G49" s="133">
        <v>5021</v>
      </c>
      <c r="H49" s="134" t="s">
        <v>103</v>
      </c>
      <c r="I49" s="204">
        <v>44.82</v>
      </c>
      <c r="J49" s="203"/>
      <c r="K49" s="102">
        <f>I49+J49</f>
        <v>44.82</v>
      </c>
    </row>
    <row r="50" spans="1:11" ht="12.75">
      <c r="A50" s="450"/>
      <c r="B50" s="205"/>
      <c r="C50" s="206"/>
      <c r="D50" s="207"/>
      <c r="E50" s="165"/>
      <c r="F50" s="208">
        <v>4399</v>
      </c>
      <c r="G50" s="209">
        <v>5139</v>
      </c>
      <c r="H50" s="210" t="s">
        <v>89</v>
      </c>
      <c r="I50" s="211">
        <v>20</v>
      </c>
      <c r="J50" s="169"/>
      <c r="K50" s="102">
        <f aca="true" t="shared" si="1" ref="K50:K59">I50+J50</f>
        <v>20</v>
      </c>
    </row>
    <row r="51" spans="1:11" ht="12.75">
      <c r="A51" s="450"/>
      <c r="B51" s="205"/>
      <c r="C51" s="206"/>
      <c r="D51" s="207"/>
      <c r="E51" s="212"/>
      <c r="F51" s="208">
        <v>4399</v>
      </c>
      <c r="G51" s="209">
        <v>5151</v>
      </c>
      <c r="H51" s="210" t="s">
        <v>120</v>
      </c>
      <c r="I51" s="211">
        <v>90</v>
      </c>
      <c r="J51" s="169"/>
      <c r="K51" s="102">
        <f t="shared" si="1"/>
        <v>90</v>
      </c>
    </row>
    <row r="52" spans="1:11" ht="12.75">
      <c r="A52" s="450"/>
      <c r="B52" s="205"/>
      <c r="C52" s="206"/>
      <c r="D52" s="207"/>
      <c r="E52" s="212"/>
      <c r="F52" s="208">
        <v>4399</v>
      </c>
      <c r="G52" s="209">
        <v>5153</v>
      </c>
      <c r="H52" s="210" t="s">
        <v>121</v>
      </c>
      <c r="I52" s="211">
        <v>120</v>
      </c>
      <c r="J52" s="169"/>
      <c r="K52" s="102">
        <f t="shared" si="1"/>
        <v>120</v>
      </c>
    </row>
    <row r="53" spans="1:11" ht="12.75">
      <c r="A53" s="450"/>
      <c r="B53" s="205"/>
      <c r="C53" s="206"/>
      <c r="D53" s="207"/>
      <c r="E53" s="212"/>
      <c r="F53" s="208">
        <v>4399</v>
      </c>
      <c r="G53" s="209">
        <v>5154</v>
      </c>
      <c r="H53" s="210" t="s">
        <v>122</v>
      </c>
      <c r="I53" s="211">
        <v>120</v>
      </c>
      <c r="J53" s="169"/>
      <c r="K53" s="102">
        <f t="shared" si="1"/>
        <v>120</v>
      </c>
    </row>
    <row r="54" spans="1:11" ht="12.75">
      <c r="A54" s="450"/>
      <c r="B54" s="205"/>
      <c r="C54" s="206"/>
      <c r="D54" s="207"/>
      <c r="E54" s="212"/>
      <c r="F54" s="208">
        <v>4399</v>
      </c>
      <c r="G54" s="209">
        <v>5163</v>
      </c>
      <c r="H54" s="210" t="s">
        <v>123</v>
      </c>
      <c r="I54" s="211">
        <v>2</v>
      </c>
      <c r="J54" s="169"/>
      <c r="K54" s="102">
        <f t="shared" si="1"/>
        <v>2</v>
      </c>
    </row>
    <row r="55" spans="1:11" ht="12.75">
      <c r="A55" s="450"/>
      <c r="B55" s="205"/>
      <c r="C55" s="206"/>
      <c r="D55" s="207"/>
      <c r="E55" s="212"/>
      <c r="F55" s="208">
        <v>4399</v>
      </c>
      <c r="G55" s="209">
        <v>5166</v>
      </c>
      <c r="H55" s="213" t="s">
        <v>124</v>
      </c>
      <c r="I55" s="211">
        <v>80</v>
      </c>
      <c r="J55" s="169"/>
      <c r="K55" s="102">
        <f t="shared" si="1"/>
        <v>80</v>
      </c>
    </row>
    <row r="56" spans="1:11" ht="12.75">
      <c r="A56" s="450"/>
      <c r="B56" s="152"/>
      <c r="C56" s="153"/>
      <c r="D56" s="207"/>
      <c r="E56" s="212"/>
      <c r="F56" s="208">
        <v>4399</v>
      </c>
      <c r="G56" s="214">
        <v>5169</v>
      </c>
      <c r="H56" s="213" t="s">
        <v>84</v>
      </c>
      <c r="I56" s="211">
        <v>108</v>
      </c>
      <c r="J56" s="169"/>
      <c r="K56" s="102">
        <f t="shared" si="1"/>
        <v>108</v>
      </c>
    </row>
    <row r="57" spans="1:11" ht="12.75">
      <c r="A57" s="450"/>
      <c r="B57" s="152"/>
      <c r="C57" s="153"/>
      <c r="D57" s="207"/>
      <c r="E57" s="212"/>
      <c r="F57" s="208">
        <v>4399</v>
      </c>
      <c r="G57" s="214">
        <v>5171</v>
      </c>
      <c r="H57" s="213" t="s">
        <v>125</v>
      </c>
      <c r="I57" s="211">
        <v>0</v>
      </c>
      <c r="J57" s="169"/>
      <c r="K57" s="102">
        <f t="shared" si="1"/>
        <v>0</v>
      </c>
    </row>
    <row r="58" spans="1:11" ht="12.75">
      <c r="A58" s="450"/>
      <c r="B58" s="162"/>
      <c r="C58" s="163"/>
      <c r="D58" s="215"/>
      <c r="E58" s="165"/>
      <c r="F58" s="166">
        <v>4399</v>
      </c>
      <c r="G58" s="214">
        <v>5175</v>
      </c>
      <c r="H58" s="213" t="s">
        <v>85</v>
      </c>
      <c r="I58" s="211">
        <v>40</v>
      </c>
      <c r="J58" s="169"/>
      <c r="K58" s="102">
        <f t="shared" si="1"/>
        <v>40</v>
      </c>
    </row>
    <row r="59" spans="1:11" ht="12.75">
      <c r="A59" s="450"/>
      <c r="B59" s="162"/>
      <c r="C59" s="163"/>
      <c r="D59" s="215"/>
      <c r="E59" s="165"/>
      <c r="F59" s="166">
        <v>4399</v>
      </c>
      <c r="G59" s="216">
        <v>5361</v>
      </c>
      <c r="H59" s="213" t="s">
        <v>126</v>
      </c>
      <c r="I59" s="211">
        <v>0</v>
      </c>
      <c r="J59" s="169"/>
      <c r="K59" s="102">
        <f t="shared" si="1"/>
        <v>0</v>
      </c>
    </row>
    <row r="60" spans="1:11" ht="15.75" customHeight="1">
      <c r="A60" s="450"/>
      <c r="B60" s="217" t="s">
        <v>80</v>
      </c>
      <c r="C60" s="218"/>
      <c r="D60" s="219" t="s">
        <v>127</v>
      </c>
      <c r="E60" s="201" t="s">
        <v>82</v>
      </c>
      <c r="F60" s="220" t="s">
        <v>76</v>
      </c>
      <c r="G60" s="218" t="s">
        <v>76</v>
      </c>
      <c r="H60" s="221" t="s">
        <v>128</v>
      </c>
      <c r="I60" s="185">
        <f>I63+I62+I61+I64</f>
        <v>100</v>
      </c>
      <c r="J60" s="185"/>
      <c r="K60" s="186">
        <f>K63+K62+K61+K64</f>
        <v>100</v>
      </c>
    </row>
    <row r="61" spans="1:11" ht="12.75">
      <c r="A61" s="450"/>
      <c r="B61" s="222"/>
      <c r="C61" s="216"/>
      <c r="D61" s="215"/>
      <c r="E61" s="165"/>
      <c r="F61" s="166">
        <v>4399</v>
      </c>
      <c r="G61" s="216">
        <v>5139</v>
      </c>
      <c r="H61" s="223" t="s">
        <v>89</v>
      </c>
      <c r="I61" s="169">
        <v>5</v>
      </c>
      <c r="J61" s="169"/>
      <c r="K61" s="102">
        <v>5</v>
      </c>
    </row>
    <row r="62" spans="1:11" ht="12.75">
      <c r="A62" s="450"/>
      <c r="B62" s="222"/>
      <c r="C62" s="216"/>
      <c r="D62" s="215"/>
      <c r="E62" s="165"/>
      <c r="F62" s="166">
        <v>4399</v>
      </c>
      <c r="G62" s="216">
        <v>5164</v>
      </c>
      <c r="H62" s="223" t="s">
        <v>129</v>
      </c>
      <c r="I62" s="169">
        <v>55</v>
      </c>
      <c r="J62" s="169"/>
      <c r="K62" s="102">
        <v>55</v>
      </c>
    </row>
    <row r="63" spans="1:11" ht="12.75">
      <c r="A63" s="450"/>
      <c r="B63" s="222"/>
      <c r="C63" s="216"/>
      <c r="D63" s="224"/>
      <c r="E63" s="225"/>
      <c r="F63" s="166">
        <v>4399</v>
      </c>
      <c r="G63" s="166">
        <v>5169</v>
      </c>
      <c r="H63" s="168" t="s">
        <v>84</v>
      </c>
      <c r="I63" s="169">
        <v>35</v>
      </c>
      <c r="J63" s="169"/>
      <c r="K63" s="102">
        <v>35</v>
      </c>
    </row>
    <row r="64" spans="1:11" ht="12.75">
      <c r="A64" s="450"/>
      <c r="B64" s="205"/>
      <c r="C64" s="206"/>
      <c r="D64" s="226"/>
      <c r="E64" s="227"/>
      <c r="F64" s="208">
        <v>4399</v>
      </c>
      <c r="G64" s="209">
        <v>5175</v>
      </c>
      <c r="H64" s="228" t="s">
        <v>85</v>
      </c>
      <c r="I64" s="95">
        <v>5</v>
      </c>
      <c r="J64" s="229"/>
      <c r="K64" s="96">
        <v>5</v>
      </c>
    </row>
    <row r="65" spans="1:11" ht="15.75" customHeight="1">
      <c r="A65" s="450"/>
      <c r="B65" s="217" t="s">
        <v>80</v>
      </c>
      <c r="C65" s="218"/>
      <c r="D65" s="219" t="s">
        <v>130</v>
      </c>
      <c r="E65" s="443" t="s">
        <v>82</v>
      </c>
      <c r="F65" s="220" t="s">
        <v>76</v>
      </c>
      <c r="G65" s="247" t="s">
        <v>76</v>
      </c>
      <c r="H65" s="248" t="s">
        <v>131</v>
      </c>
      <c r="I65" s="202">
        <f>I66</f>
        <v>250</v>
      </c>
      <c r="J65" s="185">
        <f>J66</f>
        <v>-22</v>
      </c>
      <c r="K65" s="186">
        <f>K66</f>
        <v>228</v>
      </c>
    </row>
    <row r="66" spans="1:11" ht="13.5" thickBot="1">
      <c r="A66" s="450"/>
      <c r="B66" s="237"/>
      <c r="C66" s="238"/>
      <c r="D66" s="239"/>
      <c r="E66" s="240"/>
      <c r="F66" s="241">
        <v>4399</v>
      </c>
      <c r="G66" s="242">
        <v>5169</v>
      </c>
      <c r="H66" s="243" t="s">
        <v>84</v>
      </c>
      <c r="I66" s="244">
        <v>250</v>
      </c>
      <c r="J66" s="200">
        <v>-22</v>
      </c>
      <c r="K66" s="245">
        <f>I66+J66</f>
        <v>228</v>
      </c>
    </row>
    <row r="67" spans="1:11" ht="12.75">
      <c r="A67" s="450"/>
      <c r="B67" s="144" t="s">
        <v>78</v>
      </c>
      <c r="C67" s="145"/>
      <c r="D67" s="460" t="s">
        <v>76</v>
      </c>
      <c r="E67" s="461"/>
      <c r="F67" s="146" t="s">
        <v>76</v>
      </c>
      <c r="G67" s="147" t="s">
        <v>76</v>
      </c>
      <c r="H67" s="148" t="s">
        <v>132</v>
      </c>
      <c r="I67" s="149">
        <f>I68+I70</f>
        <v>200</v>
      </c>
      <c r="J67" s="150">
        <f>J68+J70</f>
        <v>0</v>
      </c>
      <c r="K67" s="151">
        <f>K68+K70</f>
        <v>200</v>
      </c>
    </row>
    <row r="68" spans="1:11" ht="12.75">
      <c r="A68" s="450"/>
      <c r="B68" s="152" t="s">
        <v>80</v>
      </c>
      <c r="C68" s="153"/>
      <c r="D68" s="154" t="s">
        <v>133</v>
      </c>
      <c r="E68" s="155" t="s">
        <v>82</v>
      </c>
      <c r="F68" s="156" t="s">
        <v>76</v>
      </c>
      <c r="G68" s="157" t="s">
        <v>76</v>
      </c>
      <c r="H68" s="158" t="s">
        <v>134</v>
      </c>
      <c r="I68" s="202">
        <f>I69</f>
        <v>50</v>
      </c>
      <c r="J68" s="185"/>
      <c r="K68" s="186">
        <f>K69</f>
        <v>50</v>
      </c>
    </row>
    <row r="69" spans="1:11" ht="12.75">
      <c r="A69" s="450"/>
      <c r="B69" s="205"/>
      <c r="C69" s="206"/>
      <c r="D69" s="207"/>
      <c r="E69" s="235"/>
      <c r="F69" s="208">
        <v>4399</v>
      </c>
      <c r="G69" s="209">
        <v>5166</v>
      </c>
      <c r="H69" s="228" t="s">
        <v>124</v>
      </c>
      <c r="I69" s="95">
        <v>50</v>
      </c>
      <c r="J69" s="229"/>
      <c r="K69" s="96">
        <v>50</v>
      </c>
    </row>
    <row r="70" spans="1:11" ht="12.75">
      <c r="A70" s="450"/>
      <c r="B70" s="152" t="s">
        <v>80</v>
      </c>
      <c r="C70" s="153"/>
      <c r="D70" s="154" t="s">
        <v>135</v>
      </c>
      <c r="E70" s="155" t="s">
        <v>82</v>
      </c>
      <c r="F70" s="156" t="s">
        <v>76</v>
      </c>
      <c r="G70" s="157" t="s">
        <v>76</v>
      </c>
      <c r="H70" s="158" t="s">
        <v>136</v>
      </c>
      <c r="I70" s="202">
        <v>150</v>
      </c>
      <c r="J70" s="185"/>
      <c r="K70" s="186">
        <v>150</v>
      </c>
    </row>
    <row r="71" spans="1:11" ht="12.75">
      <c r="A71" s="450"/>
      <c r="B71" s="230"/>
      <c r="C71" s="231"/>
      <c r="D71" s="232"/>
      <c r="E71" s="174"/>
      <c r="F71" s="236">
        <v>4399</v>
      </c>
      <c r="G71" s="167">
        <v>5021</v>
      </c>
      <c r="H71" s="233" t="s">
        <v>103</v>
      </c>
      <c r="I71" s="177">
        <v>100</v>
      </c>
      <c r="J71" s="234"/>
      <c r="K71" s="178">
        <v>100</v>
      </c>
    </row>
    <row r="72" spans="1:11" ht="13.5" thickBot="1">
      <c r="A72" s="450"/>
      <c r="B72" s="237"/>
      <c r="C72" s="238"/>
      <c r="D72" s="239"/>
      <c r="E72" s="240"/>
      <c r="F72" s="241">
        <v>4399</v>
      </c>
      <c r="G72" s="242">
        <v>5169</v>
      </c>
      <c r="H72" s="243" t="s">
        <v>84</v>
      </c>
      <c r="I72" s="244">
        <v>50</v>
      </c>
      <c r="J72" s="200"/>
      <c r="K72" s="245">
        <v>50</v>
      </c>
    </row>
    <row r="73" spans="1:11" ht="12.75">
      <c r="A73" s="450"/>
      <c r="B73" s="144" t="s">
        <v>78</v>
      </c>
      <c r="C73" s="145"/>
      <c r="D73" s="460" t="s">
        <v>76</v>
      </c>
      <c r="E73" s="461"/>
      <c r="F73" s="146" t="s">
        <v>76</v>
      </c>
      <c r="G73" s="147" t="s">
        <v>76</v>
      </c>
      <c r="H73" s="148" t="s">
        <v>137</v>
      </c>
      <c r="I73" s="149">
        <f>I74+I79</f>
        <v>540</v>
      </c>
      <c r="J73" s="150">
        <f>J74+J79</f>
        <v>0</v>
      </c>
      <c r="K73" s="151">
        <f>K74+K79</f>
        <v>540</v>
      </c>
    </row>
    <row r="74" spans="1:11" ht="12.75">
      <c r="A74" s="450"/>
      <c r="B74" s="152" t="s">
        <v>80</v>
      </c>
      <c r="C74" s="153"/>
      <c r="D74" s="154" t="s">
        <v>138</v>
      </c>
      <c r="E74" s="201" t="s">
        <v>82</v>
      </c>
      <c r="F74" s="156" t="s">
        <v>76</v>
      </c>
      <c r="G74" s="157" t="s">
        <v>76</v>
      </c>
      <c r="H74" s="158" t="s">
        <v>139</v>
      </c>
      <c r="I74" s="202">
        <f>I75+I77+I78+I76</f>
        <v>190</v>
      </c>
      <c r="J74" s="185">
        <f>J75+J77+J78+J76</f>
        <v>0</v>
      </c>
      <c r="K74" s="186">
        <f>K75+K76+K77+K78</f>
        <v>190</v>
      </c>
    </row>
    <row r="75" spans="1:11" ht="12.75">
      <c r="A75" s="450"/>
      <c r="B75" s="205"/>
      <c r="C75" s="206"/>
      <c r="D75" s="207"/>
      <c r="E75" s="165"/>
      <c r="F75" s="208">
        <v>4349</v>
      </c>
      <c r="G75" s="209">
        <v>5166</v>
      </c>
      <c r="H75" s="228" t="s">
        <v>124</v>
      </c>
      <c r="I75" s="101">
        <v>40</v>
      </c>
      <c r="J75" s="169"/>
      <c r="K75" s="102">
        <f>I75+J75</f>
        <v>40</v>
      </c>
    </row>
    <row r="76" spans="1:11" ht="12.75">
      <c r="A76" s="450"/>
      <c r="B76" s="205"/>
      <c r="C76" s="206"/>
      <c r="D76" s="207"/>
      <c r="E76" s="165"/>
      <c r="F76" s="208">
        <v>4349</v>
      </c>
      <c r="G76" s="209">
        <v>5167</v>
      </c>
      <c r="H76" s="228" t="s">
        <v>140</v>
      </c>
      <c r="I76" s="101">
        <v>0</v>
      </c>
      <c r="J76" s="169"/>
      <c r="K76" s="102">
        <f>I76+J76</f>
        <v>0</v>
      </c>
    </row>
    <row r="77" spans="1:11" ht="12.75">
      <c r="A77" s="450"/>
      <c r="B77" s="162"/>
      <c r="C77" s="163"/>
      <c r="D77" s="215"/>
      <c r="E77" s="165"/>
      <c r="F77" s="166">
        <v>4349</v>
      </c>
      <c r="G77" s="214">
        <v>5169</v>
      </c>
      <c r="H77" s="168" t="s">
        <v>84</v>
      </c>
      <c r="I77" s="101">
        <v>100</v>
      </c>
      <c r="J77" s="169"/>
      <c r="K77" s="102">
        <f>I77+J77</f>
        <v>100</v>
      </c>
    </row>
    <row r="78" spans="1:11" ht="12.75">
      <c r="A78" s="450"/>
      <c r="B78" s="222"/>
      <c r="C78" s="216"/>
      <c r="D78" s="215"/>
      <c r="E78" s="246"/>
      <c r="F78" s="166">
        <v>4349</v>
      </c>
      <c r="G78" s="214">
        <v>5175</v>
      </c>
      <c r="H78" s="168" t="s">
        <v>85</v>
      </c>
      <c r="I78" s="101">
        <v>50</v>
      </c>
      <c r="J78" s="169"/>
      <c r="K78" s="102">
        <f>I78+J78</f>
        <v>50</v>
      </c>
    </row>
    <row r="79" spans="1:11" ht="12.75">
      <c r="A79" s="450"/>
      <c r="B79" s="217" t="s">
        <v>80</v>
      </c>
      <c r="C79" s="218"/>
      <c r="D79" s="219" t="s">
        <v>141</v>
      </c>
      <c r="E79" s="201" t="s">
        <v>82</v>
      </c>
      <c r="F79" s="220" t="s">
        <v>76</v>
      </c>
      <c r="G79" s="247" t="s">
        <v>76</v>
      </c>
      <c r="H79" s="248" t="s">
        <v>142</v>
      </c>
      <c r="I79" s="202">
        <f>I80</f>
        <v>350</v>
      </c>
      <c r="J79" s="185"/>
      <c r="K79" s="186">
        <f>K80</f>
        <v>350</v>
      </c>
    </row>
    <row r="80" spans="1:11" ht="23.25" thickBot="1">
      <c r="A80" s="450"/>
      <c r="B80" s="249"/>
      <c r="C80" s="250"/>
      <c r="D80" s="239"/>
      <c r="E80" s="240"/>
      <c r="F80" s="241">
        <v>4349</v>
      </c>
      <c r="G80" s="242">
        <v>5168</v>
      </c>
      <c r="H80" s="251" t="s">
        <v>143</v>
      </c>
      <c r="I80" s="244">
        <v>350</v>
      </c>
      <c r="J80" s="200"/>
      <c r="K80" s="245">
        <v>350</v>
      </c>
    </row>
    <row r="81" spans="1:11" ht="12.75">
      <c r="A81" s="450"/>
      <c r="B81" s="144" t="s">
        <v>78</v>
      </c>
      <c r="C81" s="145"/>
      <c r="D81" s="460" t="s">
        <v>76</v>
      </c>
      <c r="E81" s="461"/>
      <c r="F81" s="146" t="s">
        <v>76</v>
      </c>
      <c r="G81" s="147" t="s">
        <v>76</v>
      </c>
      <c r="H81" s="148" t="s">
        <v>144</v>
      </c>
      <c r="I81" s="149">
        <f>I82</f>
        <v>70</v>
      </c>
      <c r="J81" s="150">
        <f>J82</f>
        <v>0</v>
      </c>
      <c r="K81" s="151">
        <f>K82</f>
        <v>70</v>
      </c>
    </row>
    <row r="82" spans="1:11" ht="12.75">
      <c r="A82" s="450"/>
      <c r="B82" s="152" t="s">
        <v>80</v>
      </c>
      <c r="C82" s="153"/>
      <c r="D82" s="154" t="s">
        <v>145</v>
      </c>
      <c r="E82" s="155" t="s">
        <v>82</v>
      </c>
      <c r="F82" s="156" t="s">
        <v>76</v>
      </c>
      <c r="G82" s="157" t="s">
        <v>76</v>
      </c>
      <c r="H82" s="158" t="s">
        <v>146</v>
      </c>
      <c r="I82" s="202">
        <f>I83+I84</f>
        <v>70</v>
      </c>
      <c r="J82" s="185"/>
      <c r="K82" s="186">
        <f>K83+K84</f>
        <v>70</v>
      </c>
    </row>
    <row r="83" spans="1:11" ht="12.75">
      <c r="A83" s="450"/>
      <c r="B83" s="205"/>
      <c r="C83" s="206"/>
      <c r="D83" s="207"/>
      <c r="E83" s="235"/>
      <c r="F83" s="208">
        <v>4349</v>
      </c>
      <c r="G83" s="209">
        <v>5169</v>
      </c>
      <c r="H83" s="228" t="s">
        <v>84</v>
      </c>
      <c r="I83" s="95">
        <v>60</v>
      </c>
      <c r="J83" s="229"/>
      <c r="K83" s="96">
        <v>60</v>
      </c>
    </row>
    <row r="84" spans="1:11" ht="13.5" thickBot="1">
      <c r="A84" s="451"/>
      <c r="B84" s="237"/>
      <c r="C84" s="238"/>
      <c r="D84" s="239"/>
      <c r="E84" s="240"/>
      <c r="F84" s="241">
        <v>4349</v>
      </c>
      <c r="G84" s="242">
        <v>5175</v>
      </c>
      <c r="H84" s="243" t="s">
        <v>85</v>
      </c>
      <c r="I84" s="200">
        <v>10</v>
      </c>
      <c r="J84" s="200"/>
      <c r="K84" s="245">
        <v>10</v>
      </c>
    </row>
    <row r="86" spans="1:10" ht="12.75">
      <c r="A86" s="253"/>
      <c r="B86" s="253"/>
      <c r="C86" s="253"/>
      <c r="D86" s="253"/>
      <c r="E86" s="253"/>
      <c r="F86" s="254"/>
      <c r="G86" s="254"/>
      <c r="H86" s="254"/>
      <c r="I86" s="254"/>
      <c r="J86" s="255"/>
    </row>
    <row r="87" spans="1:10" ht="12.75">
      <c r="A87" s="253"/>
      <c r="B87" s="253"/>
      <c r="C87" s="253"/>
      <c r="D87" s="253"/>
      <c r="E87" s="253"/>
      <c r="F87" s="254"/>
      <c r="G87" s="254"/>
      <c r="H87" s="254"/>
      <c r="I87" s="254"/>
      <c r="J87" s="255"/>
    </row>
    <row r="88" spans="1:10" ht="12.75">
      <c r="A88" s="256"/>
      <c r="B88" s="256"/>
      <c r="C88" s="256"/>
      <c r="D88" s="256"/>
      <c r="E88" s="256"/>
      <c r="F88" s="257"/>
      <c r="G88" s="258"/>
      <c r="H88" s="257"/>
      <c r="I88" s="259"/>
      <c r="J88" s="260"/>
    </row>
    <row r="89" spans="1:10" ht="12.75">
      <c r="A89" s="256"/>
      <c r="B89" s="256"/>
      <c r="C89" s="256"/>
      <c r="D89" s="256"/>
      <c r="E89" s="256"/>
      <c r="F89" s="261"/>
      <c r="G89" s="261"/>
      <c r="H89" s="261"/>
      <c r="I89" s="262"/>
      <c r="J89" s="260"/>
    </row>
    <row r="90" spans="1:10" ht="12.75">
      <c r="A90" s="253"/>
      <c r="B90" s="253"/>
      <c r="C90" s="253"/>
      <c r="D90" s="253"/>
      <c r="E90" s="253"/>
      <c r="F90" s="263"/>
      <c r="G90" s="255"/>
      <c r="H90" s="255"/>
      <c r="I90" s="259"/>
      <c r="J90" s="260"/>
    </row>
    <row r="91" spans="1:10" ht="12.75">
      <c r="A91" s="256"/>
      <c r="B91" s="256"/>
      <c r="C91" s="256"/>
      <c r="D91" s="256"/>
      <c r="E91" s="256"/>
      <c r="F91" s="257"/>
      <c r="G91" s="258"/>
      <c r="H91" s="264"/>
      <c r="I91" s="259"/>
      <c r="J91" s="260"/>
    </row>
    <row r="92" spans="1:10" ht="12.75">
      <c r="A92" s="256"/>
      <c r="B92" s="256"/>
      <c r="C92" s="256"/>
      <c r="D92" s="256"/>
      <c r="E92" s="256"/>
      <c r="F92" s="257"/>
      <c r="G92" s="258"/>
      <c r="H92" s="264"/>
      <c r="I92" s="259"/>
      <c r="J92" s="260"/>
    </row>
    <row r="93" spans="1:10" ht="12.75">
      <c r="A93" s="253"/>
      <c r="B93" s="253"/>
      <c r="C93" s="253"/>
      <c r="D93" s="253"/>
      <c r="E93" s="253"/>
      <c r="F93" s="254"/>
      <c r="G93" s="265"/>
      <c r="H93" s="266"/>
      <c r="I93" s="267"/>
      <c r="J93" s="260"/>
    </row>
    <row r="94" spans="1:10" ht="12.75">
      <c r="A94" s="268"/>
      <c r="B94" s="268"/>
      <c r="C94" s="268"/>
      <c r="D94" s="268"/>
      <c r="E94" s="268"/>
      <c r="F94" s="257"/>
      <c r="G94" s="269"/>
      <c r="H94" s="264"/>
      <c r="I94" s="259"/>
      <c r="J94" s="260"/>
    </row>
    <row r="95" spans="1:10" ht="12.75">
      <c r="A95" s="270"/>
      <c r="B95" s="270"/>
      <c r="C95" s="270"/>
      <c r="D95" s="270"/>
      <c r="E95" s="270"/>
      <c r="F95" s="270"/>
      <c r="G95" s="270"/>
      <c r="H95" s="271"/>
      <c r="I95" s="259"/>
      <c r="J95" s="260"/>
    </row>
    <row r="96" spans="1:10" ht="12.75">
      <c r="A96" s="270"/>
      <c r="B96" s="270"/>
      <c r="C96" s="270"/>
      <c r="D96" s="270"/>
      <c r="E96" s="270"/>
      <c r="F96" s="270"/>
      <c r="G96" s="272"/>
      <c r="H96" s="255"/>
      <c r="I96" s="259"/>
      <c r="J96" s="260"/>
    </row>
    <row r="97" spans="7:10" ht="12.75">
      <c r="G97" s="252"/>
      <c r="H97" s="252"/>
      <c r="J97" s="37"/>
    </row>
  </sheetData>
  <sheetProtection/>
  <mergeCells count="13">
    <mergeCell ref="D67:E67"/>
    <mergeCell ref="D73:E73"/>
    <mergeCell ref="D81:E81"/>
    <mergeCell ref="C1:K1"/>
    <mergeCell ref="B2:K2"/>
    <mergeCell ref="B4:K4"/>
    <mergeCell ref="A6:A84"/>
    <mergeCell ref="D6:E6"/>
    <mergeCell ref="D7:E7"/>
    <mergeCell ref="D8:E8"/>
    <mergeCell ref="D12:E12"/>
    <mergeCell ref="D39:E39"/>
    <mergeCell ref="D47:E4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>&amp;R028_P01_ZR_RO_237_16_Tabulky.XLS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10.00390625" style="0" customWidth="1"/>
    <col min="4" max="4" width="6.8515625" style="0" customWidth="1"/>
    <col min="5" max="5" width="5.140625" style="0" customWidth="1"/>
    <col min="6" max="6" width="6.140625" style="0" customWidth="1"/>
    <col min="7" max="7" width="47.421875" style="0" customWidth="1"/>
    <col min="8" max="8" width="11.00390625" style="0" customWidth="1"/>
    <col min="9" max="9" width="10.00390625" style="0" customWidth="1"/>
    <col min="10" max="10" width="11.57421875" style="0" customWidth="1"/>
  </cols>
  <sheetData>
    <row r="1" spans="1:10" ht="20.25">
      <c r="A1" s="464" t="s">
        <v>183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3:8" ht="15.75" customHeight="1">
      <c r="C2" s="274"/>
      <c r="D2" s="274"/>
      <c r="E2" s="274"/>
      <c r="F2" s="466" t="s">
        <v>149</v>
      </c>
      <c r="G2" s="467"/>
      <c r="H2" s="275"/>
    </row>
    <row r="3" spans="3:8" ht="11.25" customHeight="1">
      <c r="C3" s="274"/>
      <c r="D3" s="274"/>
      <c r="E3" s="274"/>
      <c r="F3" s="276"/>
      <c r="G3" s="276"/>
      <c r="H3" s="276"/>
    </row>
    <row r="4" spans="1:8" ht="15.75">
      <c r="A4" s="277"/>
      <c r="B4" s="277"/>
      <c r="C4" s="278"/>
      <c r="D4" s="278"/>
      <c r="E4" s="278"/>
      <c r="F4" s="468" t="s">
        <v>184</v>
      </c>
      <c r="G4" s="465"/>
      <c r="H4" s="278"/>
    </row>
    <row r="5" spans="1:10" ht="13.5" thickBot="1">
      <c r="A5" s="279"/>
      <c r="B5" s="279"/>
      <c r="C5" s="279"/>
      <c r="D5" s="279"/>
      <c r="E5" s="279"/>
      <c r="F5" s="279"/>
      <c r="G5" s="279"/>
      <c r="H5" s="280"/>
      <c r="J5" s="281" t="s">
        <v>150</v>
      </c>
    </row>
    <row r="6" spans="1:10" ht="23.25" thickBot="1">
      <c r="A6" s="282" t="s">
        <v>69</v>
      </c>
      <c r="B6" s="283" t="s">
        <v>70</v>
      </c>
      <c r="C6" s="469" t="s">
        <v>71</v>
      </c>
      <c r="D6" s="470"/>
      <c r="E6" s="284" t="s">
        <v>72</v>
      </c>
      <c r="F6" s="285" t="s">
        <v>19</v>
      </c>
      <c r="G6" s="284" t="s">
        <v>151</v>
      </c>
      <c r="H6" s="286" t="s">
        <v>74</v>
      </c>
      <c r="I6" s="287" t="s">
        <v>148</v>
      </c>
      <c r="J6" s="288" t="s">
        <v>74</v>
      </c>
    </row>
    <row r="7" spans="1:10" ht="13.5" thickBot="1">
      <c r="A7" s="289"/>
      <c r="B7" s="290"/>
      <c r="C7" s="471" t="s">
        <v>76</v>
      </c>
      <c r="D7" s="472"/>
      <c r="E7" s="291" t="s">
        <v>76</v>
      </c>
      <c r="F7" s="292" t="s">
        <v>76</v>
      </c>
      <c r="G7" s="293" t="s">
        <v>152</v>
      </c>
      <c r="H7" s="294">
        <f>H8+H33+H35</f>
        <v>360889.735</v>
      </c>
      <c r="I7" s="295">
        <f>I8+I33+I35</f>
        <v>22</v>
      </c>
      <c r="J7" s="296">
        <f>H7+I7</f>
        <v>360911.735</v>
      </c>
    </row>
    <row r="8" spans="1:10" ht="13.5" thickBot="1">
      <c r="A8" s="297" t="s">
        <v>75</v>
      </c>
      <c r="B8" s="298"/>
      <c r="C8" s="462" t="s">
        <v>76</v>
      </c>
      <c r="D8" s="463"/>
      <c r="E8" s="299" t="s">
        <v>76</v>
      </c>
      <c r="F8" s="300" t="s">
        <v>76</v>
      </c>
      <c r="G8" s="301" t="s">
        <v>153</v>
      </c>
      <c r="H8" s="302">
        <f>H9+H21+H23+H31+H17+H11+H13+H15+H25+H27+H29</f>
        <v>11170</v>
      </c>
      <c r="I8" s="303">
        <f>I9+I17+I21+I23+I31+I11+I13+I15+I25+I27+I29</f>
        <v>22</v>
      </c>
      <c r="J8" s="304">
        <f>J9+J21+J23+J31+J17+J11+J13+J15+J25+J27+J29</f>
        <v>11192</v>
      </c>
    </row>
    <row r="9" spans="1:10" ht="12.75">
      <c r="A9" s="305" t="s">
        <v>75</v>
      </c>
      <c r="B9" s="306"/>
      <c r="C9" s="307" t="s">
        <v>154</v>
      </c>
      <c r="D9" s="308" t="s">
        <v>82</v>
      </c>
      <c r="E9" s="309" t="s">
        <v>76</v>
      </c>
      <c r="F9" s="310" t="s">
        <v>76</v>
      </c>
      <c r="G9" s="311" t="s">
        <v>146</v>
      </c>
      <c r="H9" s="312">
        <f>H10</f>
        <v>0</v>
      </c>
      <c r="I9" s="313">
        <f>I10</f>
        <v>0</v>
      </c>
      <c r="J9" s="314">
        <f>H9+I9</f>
        <v>0</v>
      </c>
    </row>
    <row r="10" spans="1:10" ht="13.5" thickBot="1">
      <c r="A10" s="315"/>
      <c r="B10" s="316"/>
      <c r="C10" s="317"/>
      <c r="D10" s="318"/>
      <c r="E10" s="319">
        <v>4349</v>
      </c>
      <c r="F10" s="242">
        <v>5222</v>
      </c>
      <c r="G10" s="243" t="s">
        <v>155</v>
      </c>
      <c r="H10" s="320">
        <v>0</v>
      </c>
      <c r="I10" s="321">
        <v>0</v>
      </c>
      <c r="J10" s="322">
        <f>H10+I10</f>
        <v>0</v>
      </c>
    </row>
    <row r="11" spans="1:10" ht="12.75">
      <c r="A11" s="323" t="s">
        <v>75</v>
      </c>
      <c r="B11" s="324"/>
      <c r="C11" s="325" t="s">
        <v>156</v>
      </c>
      <c r="D11" s="325" t="s">
        <v>82</v>
      </c>
      <c r="E11" s="326" t="s">
        <v>76</v>
      </c>
      <c r="F11" s="326" t="s">
        <v>76</v>
      </c>
      <c r="G11" s="327" t="s">
        <v>157</v>
      </c>
      <c r="H11" s="313">
        <v>1795</v>
      </c>
      <c r="I11" s="313">
        <f>I12</f>
        <v>0</v>
      </c>
      <c r="J11" s="328">
        <f aca="true" t="shared" si="0" ref="J11:J35">H11+I11</f>
        <v>1795</v>
      </c>
    </row>
    <row r="12" spans="1:10" ht="13.5" thickBot="1">
      <c r="A12" s="329"/>
      <c r="B12" s="330"/>
      <c r="C12" s="331"/>
      <c r="D12" s="331"/>
      <c r="E12" s="332">
        <v>4349</v>
      </c>
      <c r="F12" s="332">
        <v>5229</v>
      </c>
      <c r="G12" s="333" t="s">
        <v>158</v>
      </c>
      <c r="H12" s="334">
        <v>1795</v>
      </c>
      <c r="I12" s="334">
        <v>0</v>
      </c>
      <c r="J12" s="335">
        <f t="shared" si="0"/>
        <v>1795</v>
      </c>
    </row>
    <row r="13" spans="1:10" ht="12.75">
      <c r="A13" s="323" t="s">
        <v>75</v>
      </c>
      <c r="B13" s="336"/>
      <c r="C13" s="325" t="s">
        <v>159</v>
      </c>
      <c r="D13" s="337" t="s">
        <v>82</v>
      </c>
      <c r="E13" s="326" t="s">
        <v>76</v>
      </c>
      <c r="F13" s="326" t="s">
        <v>76</v>
      </c>
      <c r="G13" s="327" t="s">
        <v>160</v>
      </c>
      <c r="H13" s="313">
        <v>1105</v>
      </c>
      <c r="I13" s="313">
        <f>I14</f>
        <v>0</v>
      </c>
      <c r="J13" s="338">
        <f t="shared" si="0"/>
        <v>1105</v>
      </c>
    </row>
    <row r="14" spans="1:10" ht="13.5" thickBot="1">
      <c r="A14" s="329"/>
      <c r="B14" s="330"/>
      <c r="C14" s="331"/>
      <c r="D14" s="331"/>
      <c r="E14" s="332">
        <v>4349</v>
      </c>
      <c r="F14" s="332">
        <v>5222</v>
      </c>
      <c r="G14" s="333" t="s">
        <v>155</v>
      </c>
      <c r="H14" s="334">
        <v>1105</v>
      </c>
      <c r="I14" s="334">
        <v>0</v>
      </c>
      <c r="J14" s="339">
        <f t="shared" si="0"/>
        <v>1105</v>
      </c>
    </row>
    <row r="15" spans="1:10" ht="12.75">
      <c r="A15" s="340" t="s">
        <v>75</v>
      </c>
      <c r="B15" s="341"/>
      <c r="C15" s="325" t="s">
        <v>161</v>
      </c>
      <c r="D15" s="342" t="s">
        <v>82</v>
      </c>
      <c r="E15" s="343" t="s">
        <v>76</v>
      </c>
      <c r="F15" s="343" t="s">
        <v>76</v>
      </c>
      <c r="G15" s="344" t="s">
        <v>162</v>
      </c>
      <c r="H15" s="313">
        <v>300</v>
      </c>
      <c r="I15" s="313">
        <f>I16</f>
        <v>0</v>
      </c>
      <c r="J15" s="338">
        <f t="shared" si="0"/>
        <v>300</v>
      </c>
    </row>
    <row r="16" spans="1:10" ht="13.5" thickBot="1">
      <c r="A16" s="329"/>
      <c r="B16" s="330"/>
      <c r="C16" s="331"/>
      <c r="D16" s="331"/>
      <c r="E16" s="332">
        <v>4349</v>
      </c>
      <c r="F16" s="332">
        <v>5222</v>
      </c>
      <c r="G16" s="333" t="s">
        <v>155</v>
      </c>
      <c r="H16" s="345">
        <v>300</v>
      </c>
      <c r="I16" s="345">
        <v>0</v>
      </c>
      <c r="J16" s="339">
        <f t="shared" si="0"/>
        <v>300</v>
      </c>
    </row>
    <row r="17" spans="1:10" ht="12.75">
      <c r="A17" s="346" t="s">
        <v>78</v>
      </c>
      <c r="B17" s="347">
        <v>13307</v>
      </c>
      <c r="C17" s="348" t="s">
        <v>163</v>
      </c>
      <c r="D17" s="349" t="s">
        <v>76</v>
      </c>
      <c r="E17" s="350" t="s">
        <v>76</v>
      </c>
      <c r="F17" s="351" t="s">
        <v>76</v>
      </c>
      <c r="G17" s="352" t="s">
        <v>164</v>
      </c>
      <c r="H17" s="353">
        <f>H18+H20+H19</f>
        <v>7000</v>
      </c>
      <c r="I17" s="354">
        <f>I18+I20+I19</f>
        <v>0</v>
      </c>
      <c r="J17" s="338">
        <f t="shared" si="0"/>
        <v>7000</v>
      </c>
    </row>
    <row r="18" spans="1:10" ht="12.75">
      <c r="A18" s="92"/>
      <c r="B18" s="355"/>
      <c r="C18" s="94"/>
      <c r="D18" s="356" t="s">
        <v>82</v>
      </c>
      <c r="E18" s="357">
        <v>4324</v>
      </c>
      <c r="F18" s="357">
        <v>5221</v>
      </c>
      <c r="G18" s="168" t="s">
        <v>165</v>
      </c>
      <c r="H18" s="84">
        <v>2560.2</v>
      </c>
      <c r="I18" s="84">
        <v>0</v>
      </c>
      <c r="J18" s="85">
        <f t="shared" si="0"/>
        <v>2560.2</v>
      </c>
    </row>
    <row r="19" spans="1:10" ht="12.75">
      <c r="A19" s="358"/>
      <c r="B19" s="359"/>
      <c r="C19" s="360"/>
      <c r="D19" s="361">
        <v>2503</v>
      </c>
      <c r="E19" s="362">
        <v>4324</v>
      </c>
      <c r="F19" s="362">
        <v>5321</v>
      </c>
      <c r="G19" s="363" t="s">
        <v>166</v>
      </c>
      <c r="H19" s="334">
        <v>4300</v>
      </c>
      <c r="I19" s="334">
        <v>0</v>
      </c>
      <c r="J19" s="335">
        <f t="shared" si="0"/>
        <v>4300</v>
      </c>
    </row>
    <row r="20" spans="1:10" ht="13.5" thickBot="1">
      <c r="A20" s="364"/>
      <c r="B20" s="365"/>
      <c r="C20" s="366"/>
      <c r="D20" s="367" t="s">
        <v>82</v>
      </c>
      <c r="E20" s="332">
        <v>4324</v>
      </c>
      <c r="F20" s="332">
        <v>5222</v>
      </c>
      <c r="G20" s="243" t="s">
        <v>167</v>
      </c>
      <c r="H20" s="345">
        <v>139.8</v>
      </c>
      <c r="I20" s="345">
        <v>0</v>
      </c>
      <c r="J20" s="339">
        <f t="shared" si="0"/>
        <v>139.8</v>
      </c>
    </row>
    <row r="21" spans="1:10" ht="12.75">
      <c r="A21" s="368" t="s">
        <v>75</v>
      </c>
      <c r="B21" s="369"/>
      <c r="C21" s="370" t="s">
        <v>168</v>
      </c>
      <c r="D21" s="371" t="s">
        <v>82</v>
      </c>
      <c r="E21" s="309" t="s">
        <v>76</v>
      </c>
      <c r="F21" s="372" t="s">
        <v>76</v>
      </c>
      <c r="G21" s="373" t="s">
        <v>169</v>
      </c>
      <c r="H21" s="312">
        <v>120</v>
      </c>
      <c r="I21" s="313">
        <v>0</v>
      </c>
      <c r="J21" s="314">
        <f t="shared" si="0"/>
        <v>120</v>
      </c>
    </row>
    <row r="22" spans="1:10" ht="13.5" thickBot="1">
      <c r="A22" s="374"/>
      <c r="B22" s="375"/>
      <c r="C22" s="376"/>
      <c r="D22" s="377"/>
      <c r="E22" s="319">
        <v>4349</v>
      </c>
      <c r="F22" s="378">
        <v>5222</v>
      </c>
      <c r="G22" s="243" t="s">
        <v>155</v>
      </c>
      <c r="H22" s="320">
        <v>120</v>
      </c>
      <c r="I22" s="345">
        <v>0</v>
      </c>
      <c r="J22" s="322">
        <f t="shared" si="0"/>
        <v>120</v>
      </c>
    </row>
    <row r="23" spans="1:10" ht="12.75">
      <c r="A23" s="368" t="s">
        <v>75</v>
      </c>
      <c r="B23" s="369"/>
      <c r="C23" s="370" t="s">
        <v>170</v>
      </c>
      <c r="D23" s="371" t="s">
        <v>82</v>
      </c>
      <c r="E23" s="309" t="s">
        <v>76</v>
      </c>
      <c r="F23" s="372" t="s">
        <v>76</v>
      </c>
      <c r="G23" s="373" t="s">
        <v>171</v>
      </c>
      <c r="H23" s="312">
        <v>80</v>
      </c>
      <c r="I23" s="313">
        <v>0</v>
      </c>
      <c r="J23" s="314">
        <f t="shared" si="0"/>
        <v>80</v>
      </c>
    </row>
    <row r="24" spans="1:10" ht="13.5" thickBot="1">
      <c r="A24" s="379"/>
      <c r="B24" s="380"/>
      <c r="C24" s="381"/>
      <c r="D24" s="382"/>
      <c r="E24" s="319">
        <v>4349</v>
      </c>
      <c r="F24" s="242">
        <v>5222</v>
      </c>
      <c r="G24" s="243" t="s">
        <v>155</v>
      </c>
      <c r="H24" s="320">
        <v>80</v>
      </c>
      <c r="I24" s="321">
        <v>0</v>
      </c>
      <c r="J24" s="322">
        <f>H24+I24</f>
        <v>80</v>
      </c>
    </row>
    <row r="25" spans="1:10" ht="12.75">
      <c r="A25" s="368" t="s">
        <v>75</v>
      </c>
      <c r="B25" s="383"/>
      <c r="C25" s="384" t="s">
        <v>172</v>
      </c>
      <c r="D25" s="385" t="s">
        <v>82</v>
      </c>
      <c r="E25" s="386" t="s">
        <v>76</v>
      </c>
      <c r="F25" s="387" t="s">
        <v>76</v>
      </c>
      <c r="G25" s="388" t="s">
        <v>173</v>
      </c>
      <c r="H25" s="313">
        <f>H26</f>
        <v>500</v>
      </c>
      <c r="I25" s="313">
        <f>I26</f>
        <v>0</v>
      </c>
      <c r="J25" s="314">
        <f>H25+I25</f>
        <v>500</v>
      </c>
    </row>
    <row r="26" spans="1:10" ht="13.5" thickBot="1">
      <c r="A26" s="374"/>
      <c r="B26" s="319"/>
      <c r="C26" s="428"/>
      <c r="D26" s="429"/>
      <c r="E26" s="430">
        <v>4359</v>
      </c>
      <c r="F26" s="431">
        <v>6322</v>
      </c>
      <c r="G26" s="432" t="s">
        <v>174</v>
      </c>
      <c r="H26" s="345">
        <v>500</v>
      </c>
      <c r="I26" s="345">
        <v>0</v>
      </c>
      <c r="J26" s="389">
        <f>H26+I26</f>
        <v>500</v>
      </c>
    </row>
    <row r="27" spans="1:10" ht="12.75">
      <c r="A27" s="390" t="s">
        <v>75</v>
      </c>
      <c r="B27" s="391"/>
      <c r="C27" s="392" t="s">
        <v>175</v>
      </c>
      <c r="D27" s="385" t="s">
        <v>82</v>
      </c>
      <c r="E27" s="393" t="s">
        <v>76</v>
      </c>
      <c r="F27" s="394" t="s">
        <v>76</v>
      </c>
      <c r="G27" s="395" t="s">
        <v>176</v>
      </c>
      <c r="H27" s="313">
        <f>H28</f>
        <v>70</v>
      </c>
      <c r="I27" s="313">
        <f>I28</f>
        <v>0</v>
      </c>
      <c r="J27" s="314">
        <f>H27+I27</f>
        <v>70</v>
      </c>
    </row>
    <row r="28" spans="1:10" ht="13.5" thickBot="1">
      <c r="A28" s="396"/>
      <c r="B28" s="397"/>
      <c r="C28" s="398"/>
      <c r="D28" s="399"/>
      <c r="E28" s="433">
        <v>4349</v>
      </c>
      <c r="F28" s="176">
        <v>5222</v>
      </c>
      <c r="G28" s="434" t="s">
        <v>155</v>
      </c>
      <c r="H28" s="334">
        <v>70</v>
      </c>
      <c r="I28" s="334">
        <v>0</v>
      </c>
      <c r="J28" s="435">
        <f>H28+I28</f>
        <v>70</v>
      </c>
    </row>
    <row r="29" spans="1:10" ht="12.75">
      <c r="A29" s="368" t="s">
        <v>75</v>
      </c>
      <c r="B29" s="309"/>
      <c r="C29" s="371" t="s">
        <v>185</v>
      </c>
      <c r="D29" s="436" t="s">
        <v>82</v>
      </c>
      <c r="E29" s="309" t="s">
        <v>76</v>
      </c>
      <c r="F29" s="437" t="s">
        <v>76</v>
      </c>
      <c r="G29" s="438" t="s">
        <v>186</v>
      </c>
      <c r="H29" s="313">
        <f>H30</f>
        <v>0</v>
      </c>
      <c r="I29" s="313">
        <f>I30</f>
        <v>22</v>
      </c>
      <c r="J29" s="439">
        <f>J30</f>
        <v>22</v>
      </c>
    </row>
    <row r="30" spans="1:10" ht="13.5" thickBot="1">
      <c r="A30" s="374"/>
      <c r="B30" s="319"/>
      <c r="C30" s="440"/>
      <c r="D30" s="441"/>
      <c r="E30" s="319">
        <v>4379</v>
      </c>
      <c r="F30" s="241">
        <v>5222</v>
      </c>
      <c r="G30" s="442" t="s">
        <v>155</v>
      </c>
      <c r="H30" s="345">
        <v>0</v>
      </c>
      <c r="I30" s="345">
        <v>22</v>
      </c>
      <c r="J30" s="339">
        <f>H30+I30</f>
        <v>22</v>
      </c>
    </row>
    <row r="31" spans="1:10" ht="34.5" thickBot="1">
      <c r="A31" s="400" t="s">
        <v>75</v>
      </c>
      <c r="B31" s="401"/>
      <c r="C31" s="402" t="s">
        <v>177</v>
      </c>
      <c r="D31" s="403" t="s">
        <v>82</v>
      </c>
      <c r="E31" s="404" t="s">
        <v>76</v>
      </c>
      <c r="F31" s="405" t="s">
        <v>76</v>
      </c>
      <c r="G31" s="406" t="s">
        <v>178</v>
      </c>
      <c r="H31" s="55">
        <v>200</v>
      </c>
      <c r="I31" s="56">
        <v>0</v>
      </c>
      <c r="J31" s="407">
        <f t="shared" si="0"/>
        <v>200</v>
      </c>
    </row>
    <row r="32" spans="1:10" ht="13.5" thickBot="1">
      <c r="A32" s="379"/>
      <c r="B32" s="380"/>
      <c r="C32" s="381"/>
      <c r="D32" s="382"/>
      <c r="E32" s="408">
        <v>4349</v>
      </c>
      <c r="F32" s="409">
        <v>5222</v>
      </c>
      <c r="G32" s="410" t="s">
        <v>155</v>
      </c>
      <c r="H32" s="320">
        <v>200</v>
      </c>
      <c r="I32" s="321">
        <v>0</v>
      </c>
      <c r="J32" s="322">
        <f t="shared" si="0"/>
        <v>200</v>
      </c>
    </row>
    <row r="33" spans="1:10" ht="12.75">
      <c r="A33" s="411" t="s">
        <v>75</v>
      </c>
      <c r="B33" s="412"/>
      <c r="C33" s="413" t="s">
        <v>179</v>
      </c>
      <c r="D33" s="414" t="s">
        <v>82</v>
      </c>
      <c r="E33" s="415" t="s">
        <v>76</v>
      </c>
      <c r="F33" s="416" t="s">
        <v>76</v>
      </c>
      <c r="G33" s="417" t="s">
        <v>180</v>
      </c>
      <c r="H33" s="418">
        <f>H34</f>
        <v>5478.735</v>
      </c>
      <c r="I33" s="419">
        <v>0</v>
      </c>
      <c r="J33" s="420">
        <f>H33+I33</f>
        <v>5478.735</v>
      </c>
    </row>
    <row r="34" spans="1:10" ht="13.5" thickBot="1">
      <c r="A34" s="379"/>
      <c r="B34" s="380"/>
      <c r="C34" s="381"/>
      <c r="D34" s="382"/>
      <c r="E34" s="319">
        <v>4359</v>
      </c>
      <c r="F34" s="421">
        <v>5901</v>
      </c>
      <c r="G34" s="422" t="s">
        <v>181</v>
      </c>
      <c r="H34" s="320">
        <v>5478.735</v>
      </c>
      <c r="I34" s="321">
        <v>0</v>
      </c>
      <c r="J34" s="322">
        <f t="shared" si="0"/>
        <v>5478.735</v>
      </c>
    </row>
    <row r="35" spans="1:10" ht="13.5" thickBot="1">
      <c r="A35" s="423" t="s">
        <v>75</v>
      </c>
      <c r="B35" s="424">
        <v>13305</v>
      </c>
      <c r="C35" s="462" t="s">
        <v>76</v>
      </c>
      <c r="D35" s="463"/>
      <c r="E35" s="425" t="s">
        <v>76</v>
      </c>
      <c r="F35" s="423" t="s">
        <v>76</v>
      </c>
      <c r="G35" s="426" t="s">
        <v>182</v>
      </c>
      <c r="H35" s="302">
        <v>344241</v>
      </c>
      <c r="I35" s="427">
        <v>0</v>
      </c>
      <c r="J35" s="304">
        <f t="shared" si="0"/>
        <v>344241</v>
      </c>
    </row>
    <row r="37" spans="1:10" ht="12.75">
      <c r="A37" s="253"/>
      <c r="B37" s="253"/>
      <c r="C37" s="253"/>
      <c r="D37" s="253"/>
      <c r="E37" s="253"/>
      <c r="F37" s="254"/>
      <c r="G37" s="254"/>
      <c r="H37" s="257"/>
      <c r="J37" s="255"/>
    </row>
    <row r="38" spans="1:10" ht="12.75">
      <c r="A38" s="256"/>
      <c r="B38" s="256"/>
      <c r="C38" s="256"/>
      <c r="D38" s="256"/>
      <c r="E38" s="256"/>
      <c r="F38" s="257"/>
      <c r="G38" s="258"/>
      <c r="H38" s="259"/>
      <c r="J38" s="260"/>
    </row>
    <row r="39" spans="1:10" ht="12.75">
      <c r="A39" s="256"/>
      <c r="B39" s="256"/>
      <c r="C39" s="256"/>
      <c r="D39" s="256"/>
      <c r="E39" s="256"/>
      <c r="F39" s="261"/>
      <c r="G39" s="261"/>
      <c r="H39" s="262"/>
      <c r="J39" s="260"/>
    </row>
    <row r="40" spans="1:10" ht="12.75">
      <c r="A40" s="253"/>
      <c r="B40" s="253"/>
      <c r="C40" s="253"/>
      <c r="D40" s="253"/>
      <c r="E40" s="253"/>
      <c r="F40" s="263"/>
      <c r="G40" s="255"/>
      <c r="H40" s="259"/>
      <c r="J40" s="260"/>
    </row>
    <row r="41" spans="1:10" ht="12.75">
      <c r="A41" s="256"/>
      <c r="B41" s="256"/>
      <c r="C41" s="256"/>
      <c r="D41" s="256"/>
      <c r="E41" s="256"/>
      <c r="F41" s="257"/>
      <c r="G41" s="258"/>
      <c r="H41" s="259"/>
      <c r="J41" s="260"/>
    </row>
    <row r="42" spans="1:10" ht="12.75">
      <c r="A42" s="256"/>
      <c r="B42" s="256"/>
      <c r="C42" s="256"/>
      <c r="D42" s="256"/>
      <c r="E42" s="256"/>
      <c r="F42" s="257"/>
      <c r="G42" s="258"/>
      <c r="H42" s="259"/>
      <c r="J42" s="260"/>
    </row>
    <row r="43" spans="1:10" ht="12.75">
      <c r="A43" s="253"/>
      <c r="B43" s="253"/>
      <c r="C43" s="253"/>
      <c r="D43" s="253"/>
      <c r="E43" s="253"/>
      <c r="F43" s="254"/>
      <c r="G43" s="265"/>
      <c r="H43" s="267"/>
      <c r="J43" s="260"/>
    </row>
    <row r="44" spans="1:10" ht="12.75">
      <c r="A44" s="268"/>
      <c r="B44" s="268"/>
      <c r="C44" s="268"/>
      <c r="D44" s="268"/>
      <c r="E44" s="268"/>
      <c r="F44" s="257"/>
      <c r="G44" s="269"/>
      <c r="H44" s="259"/>
      <c r="J44" s="260"/>
    </row>
    <row r="45" spans="1:10" ht="12.75">
      <c r="A45" s="270"/>
      <c r="B45" s="270"/>
      <c r="C45" s="270"/>
      <c r="D45" s="270"/>
      <c r="E45" s="270"/>
      <c r="F45" s="270"/>
      <c r="G45" s="270"/>
      <c r="H45" s="259"/>
      <c r="J45" s="260"/>
    </row>
    <row r="46" spans="1:10" ht="12.75">
      <c r="A46" s="270"/>
      <c r="B46" s="270"/>
      <c r="C46" s="270"/>
      <c r="D46" s="270"/>
      <c r="E46" s="270"/>
      <c r="F46" s="270"/>
      <c r="G46" s="272"/>
      <c r="H46" s="259"/>
      <c r="J46" s="260"/>
    </row>
    <row r="47" spans="1:10" ht="12.75">
      <c r="A47" s="37"/>
      <c r="B47" s="37"/>
      <c r="C47" s="37"/>
      <c r="D47" s="37"/>
      <c r="E47" s="37"/>
      <c r="F47" s="37"/>
      <c r="G47" s="252"/>
      <c r="H47" s="252"/>
      <c r="I47" s="252"/>
      <c r="J47" s="37"/>
    </row>
  </sheetData>
  <sheetProtection/>
  <mergeCells count="7">
    <mergeCell ref="C35:D35"/>
    <mergeCell ref="A1:J1"/>
    <mergeCell ref="F2:G2"/>
    <mergeCell ref="F4:G4"/>
    <mergeCell ref="C6:D6"/>
    <mergeCell ref="C7:D7"/>
    <mergeCell ref="C8: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&amp;R028_P01_ZR_RO_237_16_Tabulky.XLS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 Jana</cp:lastModifiedBy>
  <cp:lastPrinted>2016-08-17T06:01:26Z</cp:lastPrinted>
  <dcterms:created xsi:type="dcterms:W3CDTF">2007-12-18T12:40:54Z</dcterms:created>
  <dcterms:modified xsi:type="dcterms:W3CDTF">2016-08-17T06:01:31Z</dcterms:modified>
  <cp:category/>
  <cp:version/>
  <cp:contentType/>
  <cp:contentStatus/>
</cp:coreProperties>
</file>