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0"/>
  </bookViews>
  <sheets>
    <sheet name="Bilance PaV" sheetId="1" r:id="rId1"/>
    <sheet name="923 03 EO rezervy" sheetId="2" r:id="rId2"/>
    <sheet name="923 14 OISNM" sheetId="3" r:id="rId3"/>
  </sheets>
  <definedNames/>
  <calcPr fullCalcOnLoad="1"/>
</workbook>
</file>

<file path=xl/sharedStrings.xml><?xml version="1.0" encoding="utf-8"?>
<sst xmlns="http://schemas.openxmlformats.org/spreadsheetml/2006/main" count="141" uniqueCount="94">
  <si>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</si>
  <si>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</si>
  <si>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</si>
  <si>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</si>
  <si>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</si>
  <si>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</si>
  <si>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</si>
  <si>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</si>
  <si>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</si>
  <si>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</si>
  <si>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</si>
  <si>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</si>
  <si>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</si>
  <si>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</si>
  <si>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</si>
  <si>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</si>
  <si>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</si>
  <si>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</si>
  <si>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</si>
  <si>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</si>
  <si>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</si>
  <si>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</si>
  <si>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</si>
  <si>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</si>
  <si>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</si>
  <si>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</si>
  <si>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</si>
  <si>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</si>
  <si>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</si>
  <si>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</si>
  <si>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</si>
  <si>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</si>
  <si>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</si>
  <si>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</si>
  <si>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</si>
  <si>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</si>
  <si>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</si>
  <si>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</si>
  <si>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</si>
  <si>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</si>
  <si>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</si>
  <si>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</si>
  <si>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</si>
  <si>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</si>
  <si>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</si>
  <si>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</si>
  <si>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</si>
  <si>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</si>
  <si>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</si>
  <si>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</si>
  <si>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</si>
  <si>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</si>
  <si>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</si>
  <si>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</si>
  <si>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</si>
  <si>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</si>
  <si>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</si>
  <si>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</si>
  <si>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</si>
  <si>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</si>
  <si>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</si>
  <si>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</si>
  <si>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</si>
  <si>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</si>
  <si>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</si>
  <si>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</si>
  <si>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</si>
  <si>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</si>
  <si>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</si>
  <si>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</si>
  <si>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SR 2016</t>
  </si>
  <si>
    <t>UR 2016</t>
  </si>
  <si>
    <t>UR II  2016</t>
  </si>
  <si>
    <t>x</t>
  </si>
  <si>
    <t>Běžné a kapitálové výdaje resortu celkem</t>
  </si>
  <si>
    <t>SU</t>
  </si>
  <si>
    <t>0000</t>
  </si>
  <si>
    <t>Kofinancování IROP a TOP</t>
  </si>
  <si>
    <t>Nespecifikované rezervy</t>
  </si>
  <si>
    <t>Odbor investic a správy nemovitého majetku</t>
  </si>
  <si>
    <t>tis.Kč</t>
  </si>
  <si>
    <t>č.a.</t>
  </si>
  <si>
    <t>UZ</t>
  </si>
  <si>
    <t xml:space="preserve"> S P O L U F I N A N C O V Á N Í   E U</t>
  </si>
  <si>
    <t>107100000</t>
  </si>
  <si>
    <t>nákup ostatních služeb</t>
  </si>
  <si>
    <t>107117015</t>
  </si>
  <si>
    <t>107517016</t>
  </si>
  <si>
    <t>Změna rozpočtu - rozpočtové opatření č. 275/16</t>
  </si>
  <si>
    <t>ZR-RO č. 275/16</t>
  </si>
  <si>
    <t>Kapitola 923 14 - Spolufinancování EU</t>
  </si>
  <si>
    <t>05620081520</t>
  </si>
  <si>
    <t>IROP - APOSS - výstavba domácností</t>
  </si>
  <si>
    <t>UR I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</si>
</sst>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1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11"/>
      <color rgb="FF00008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3" applyFill="1" applyAlignment="1">
      <alignment/>
      <protection/>
    </xf>
    <xf numFmtId="49" fontId="0" fillId="0" borderId="0" xfId="53" applyNumberFormat="1" applyFill="1" applyAlignment="1">
      <alignment horizontal="center"/>
      <protection/>
    </xf>
    <xf numFmtId="0" fontId="0" fillId="0" borderId="0" xfId="53">
      <alignment/>
      <protection/>
    </xf>
    <xf numFmtId="0" fontId="9" fillId="0" borderId="0" xfId="56" applyFont="1" applyFill="1" applyAlignment="1">
      <alignment horizontal="right"/>
      <protection/>
    </xf>
    <xf numFmtId="0" fontId="41" fillId="0" borderId="0" xfId="48">
      <alignment/>
      <protection/>
    </xf>
    <xf numFmtId="0" fontId="8" fillId="0" borderId="0" xfId="52" applyFill="1">
      <alignment/>
      <protection/>
    </xf>
    <xf numFmtId="4" fontId="8" fillId="0" borderId="0" xfId="52" applyNumberFormat="1" applyFill="1">
      <alignment/>
      <protection/>
    </xf>
    <xf numFmtId="0" fontId="41" fillId="0" borderId="0" xfId="48" applyFill="1">
      <alignment/>
      <protection/>
    </xf>
    <xf numFmtId="49" fontId="12" fillId="0" borderId="0" xfId="52" applyNumberFormat="1" applyFont="1" applyBorder="1" applyAlignment="1">
      <alignment vertical="center" textRotation="90"/>
      <protection/>
    </xf>
    <xf numFmtId="0" fontId="9" fillId="0" borderId="0" xfId="54" applyFont="1" applyFill="1" applyBorder="1" applyAlignment="1">
      <alignment horizontal="center"/>
      <protection/>
    </xf>
    <xf numFmtId="49" fontId="9" fillId="0" borderId="0" xfId="54" applyNumberFormat="1" applyFont="1" applyFill="1" applyBorder="1" applyAlignment="1">
      <alignment horizontal="center"/>
      <protection/>
    </xf>
    <xf numFmtId="165" fontId="9" fillId="0" borderId="0" xfId="54" applyNumberFormat="1" applyFont="1" applyFill="1" applyBorder="1" applyAlignment="1">
      <alignment horizontal="center"/>
      <protection/>
    </xf>
    <xf numFmtId="0" fontId="9" fillId="0" borderId="0" xfId="54" applyFont="1" applyFill="1" applyBorder="1" applyAlignment="1">
      <alignment horizontal="left"/>
      <protection/>
    </xf>
    <xf numFmtId="4" fontId="9" fillId="0" borderId="0" xfId="54" applyNumberFormat="1" applyFont="1" applyFill="1" applyBorder="1" applyAlignment="1">
      <alignment horizontal="left"/>
      <protection/>
    </xf>
    <xf numFmtId="4" fontId="9" fillId="0" borderId="0" xfId="54" applyNumberFormat="1" applyFont="1" applyFill="1" applyBorder="1">
      <alignment/>
      <protection/>
    </xf>
    <xf numFmtId="0" fontId="13" fillId="0" borderId="0" xfId="53" applyFont="1" applyAlignment="1">
      <alignment horizontal="center"/>
      <protection/>
    </xf>
    <xf numFmtId="49" fontId="14" fillId="0" borderId="0" xfId="53" applyNumberFormat="1" applyFont="1" applyAlignment="1">
      <alignment horizontal="center"/>
      <protection/>
    </xf>
    <xf numFmtId="4" fontId="13" fillId="0" borderId="0" xfId="53" applyNumberFormat="1" applyFont="1" applyAlignment="1">
      <alignment horizontal="center"/>
      <protection/>
    </xf>
    <xf numFmtId="4" fontId="15" fillId="0" borderId="0" xfId="53" applyNumberFormat="1" applyFont="1" applyAlignment="1">
      <alignment horizontal="center"/>
      <protection/>
    </xf>
    <xf numFmtId="4" fontId="15" fillId="0" borderId="0" xfId="53" applyNumberFormat="1" applyFont="1" applyFill="1" applyAlignment="1">
      <alignment horizontal="right"/>
      <protection/>
    </xf>
    <xf numFmtId="0" fontId="15" fillId="34" borderId="23" xfId="53" applyFont="1" applyFill="1" applyBorder="1" applyAlignment="1">
      <alignment vertical="center" wrapText="1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4" fontId="15" fillId="35" borderId="24" xfId="53" applyNumberFormat="1" applyFont="1" applyFill="1" applyBorder="1" applyAlignment="1">
      <alignment horizontal="center" vertical="center" wrapText="1"/>
      <protection/>
    </xf>
    <xf numFmtId="4" fontId="15" fillId="35" borderId="25" xfId="53" applyNumberFormat="1" applyFont="1" applyFill="1" applyBorder="1" applyAlignment="1">
      <alignment horizontal="center" vertical="center" wrapText="1"/>
      <protection/>
    </xf>
    <xf numFmtId="0" fontId="15" fillId="36" borderId="13" xfId="53" applyFont="1" applyFill="1" applyBorder="1" applyAlignment="1">
      <alignment horizontal="center" vertical="center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5" fillId="36" borderId="14" xfId="53" applyFont="1" applyFill="1" applyBorder="1" applyAlignment="1">
      <alignment horizontal="left" vertical="center" wrapText="1"/>
      <protection/>
    </xf>
    <xf numFmtId="4" fontId="15" fillId="36" borderId="14" xfId="53" applyNumberFormat="1" applyFont="1" applyFill="1" applyBorder="1" applyAlignment="1">
      <alignment vertical="center"/>
      <protection/>
    </xf>
    <xf numFmtId="4" fontId="15" fillId="36" borderId="15" xfId="53" applyNumberFormat="1" applyFont="1" applyFill="1" applyBorder="1" applyAlignment="1">
      <alignment vertical="center"/>
      <protection/>
    </xf>
    <xf numFmtId="0" fontId="58" fillId="37" borderId="13" xfId="53" applyFont="1" applyFill="1" applyBorder="1" applyAlignment="1">
      <alignment horizontal="center" vertical="center" wrapText="1"/>
      <protection/>
    </xf>
    <xf numFmtId="0" fontId="58" fillId="37" borderId="26" xfId="53" applyFont="1" applyFill="1" applyBorder="1" applyAlignment="1">
      <alignment horizontal="center" vertical="center" wrapText="1"/>
      <protection/>
    </xf>
    <xf numFmtId="49" fontId="58" fillId="37" borderId="27" xfId="53" applyNumberFormat="1" applyFont="1" applyFill="1" applyBorder="1" applyAlignment="1">
      <alignment horizontal="center" vertical="center" wrapText="1"/>
      <protection/>
    </xf>
    <xf numFmtId="49" fontId="58" fillId="37" borderId="14" xfId="53" applyNumberFormat="1" applyFont="1" applyFill="1" applyBorder="1" applyAlignment="1">
      <alignment horizontal="center" vertical="center" wrapText="1"/>
      <protection/>
    </xf>
    <xf numFmtId="0" fontId="58" fillId="37" borderId="14" xfId="53" applyFont="1" applyFill="1" applyBorder="1" applyAlignment="1">
      <alignment horizontal="left" vertical="center" wrapText="1"/>
      <protection/>
    </xf>
    <xf numFmtId="4" fontId="58" fillId="37" borderId="14" xfId="53" applyNumberFormat="1" applyFont="1" applyFill="1" applyBorder="1" applyAlignment="1">
      <alignment vertical="center"/>
      <protection/>
    </xf>
    <xf numFmtId="166" fontId="59" fillId="37" borderId="14" xfId="53" applyNumberFormat="1" applyFont="1" applyFill="1" applyBorder="1" applyAlignment="1">
      <alignment vertical="center"/>
      <protection/>
    </xf>
    <xf numFmtId="4" fontId="58" fillId="37" borderId="15" xfId="53" applyNumberFormat="1" applyFont="1" applyFill="1" applyBorder="1" applyAlignment="1">
      <alignment vertical="center"/>
      <protection/>
    </xf>
    <xf numFmtId="0" fontId="60" fillId="0" borderId="0" xfId="48" applyFont="1">
      <alignment/>
      <protection/>
    </xf>
    <xf numFmtId="0" fontId="9" fillId="37" borderId="13" xfId="53" applyFont="1" applyFill="1" applyBorder="1" applyAlignment="1">
      <alignment horizontal="center" vertical="center" wrapText="1"/>
      <protection/>
    </xf>
    <xf numFmtId="0" fontId="9" fillId="37" borderId="26" xfId="53" applyFont="1" applyFill="1" applyBorder="1" applyAlignment="1">
      <alignment horizontal="center" vertical="center" wrapText="1"/>
      <protection/>
    </xf>
    <xf numFmtId="0" fontId="9" fillId="37" borderId="27" xfId="53" applyFont="1" applyFill="1" applyBorder="1" applyAlignment="1">
      <alignment horizontal="center" vertical="center" wrapText="1"/>
      <protection/>
    </xf>
    <xf numFmtId="0" fontId="9" fillId="37" borderId="14" xfId="53" applyFont="1" applyFill="1" applyBorder="1" applyAlignment="1">
      <alignment horizontal="center" vertical="center" wrapText="1"/>
      <protection/>
    </xf>
    <xf numFmtId="49" fontId="9" fillId="37" borderId="14" xfId="53" applyNumberFormat="1" applyFont="1" applyFill="1" applyBorder="1" applyAlignment="1">
      <alignment horizontal="center" vertical="center" wrapText="1"/>
      <protection/>
    </xf>
    <xf numFmtId="0" fontId="9" fillId="37" borderId="14" xfId="53" applyFont="1" applyFill="1" applyBorder="1" applyAlignment="1">
      <alignment horizontal="left" vertical="center" wrapText="1"/>
      <protection/>
    </xf>
    <xf numFmtId="4" fontId="9" fillId="37" borderId="14" xfId="53" applyNumberFormat="1" applyFont="1" applyFill="1" applyBorder="1" applyAlignment="1">
      <alignment vertical="center"/>
      <protection/>
    </xf>
    <xf numFmtId="166" fontId="61" fillId="0" borderId="14" xfId="53" applyNumberFormat="1" applyFont="1" applyFill="1" applyBorder="1" applyAlignment="1">
      <alignment vertical="center"/>
      <protection/>
    </xf>
    <xf numFmtId="4" fontId="9" fillId="37" borderId="15" xfId="53" applyNumberFormat="1" applyFont="1" applyFill="1" applyBorder="1" applyAlignment="1">
      <alignment vertical="center"/>
      <protection/>
    </xf>
    <xf numFmtId="0" fontId="0" fillId="0" borderId="0" xfId="54">
      <alignment/>
      <protection/>
    </xf>
    <xf numFmtId="4" fontId="0" fillId="0" borderId="0" xfId="54" applyNumberFormat="1">
      <alignment/>
      <protection/>
    </xf>
    <xf numFmtId="0" fontId="16" fillId="0" borderId="0" xfId="56" applyFont="1" applyAlignment="1">
      <alignment/>
      <protection/>
    </xf>
    <xf numFmtId="0" fontId="9" fillId="0" borderId="0" xfId="47" applyFont="1" applyAlignment="1">
      <alignment horizontal="right"/>
      <protection/>
    </xf>
    <xf numFmtId="0" fontId="8" fillId="0" borderId="0" xfId="52">
      <alignment/>
      <protection/>
    </xf>
    <xf numFmtId="0" fontId="0" fillId="0" borderId="0" xfId="49">
      <alignment/>
      <protection/>
    </xf>
    <xf numFmtId="0" fontId="11" fillId="0" borderId="0" xfId="49" applyFont="1" applyFill="1" applyAlignment="1">
      <alignment horizontal="center"/>
      <protection/>
    </xf>
    <xf numFmtId="0" fontId="0" fillId="0" borderId="0" xfId="55">
      <alignment/>
      <protection/>
    </xf>
    <xf numFmtId="4" fontId="0" fillId="0" borderId="0" xfId="55" applyNumberFormat="1">
      <alignment/>
      <protection/>
    </xf>
    <xf numFmtId="0" fontId="15" fillId="0" borderId="0" xfId="55" applyFont="1" applyAlignment="1">
      <alignment horizontal="center"/>
      <protection/>
    </xf>
    <xf numFmtId="4" fontId="9" fillId="0" borderId="0" xfId="53" applyNumberFormat="1" applyFont="1" applyFill="1" applyAlignment="1">
      <alignment horizontal="center" vertical="center" wrapText="1"/>
      <protection/>
    </xf>
    <xf numFmtId="0" fontId="0" fillId="0" borderId="0" xfId="54" applyFill="1">
      <alignment/>
      <protection/>
    </xf>
    <xf numFmtId="4" fontId="0" fillId="0" borderId="0" xfId="54" applyNumberFormat="1" applyFill="1">
      <alignment/>
      <protection/>
    </xf>
    <xf numFmtId="4" fontId="62" fillId="0" borderId="0" xfId="54" applyNumberFormat="1" applyFont="1" applyFill="1">
      <alignment/>
      <protection/>
    </xf>
    <xf numFmtId="4" fontId="9" fillId="0" borderId="0" xfId="54" applyNumberFormat="1" applyFont="1" applyFill="1">
      <alignment/>
      <protection/>
    </xf>
    <xf numFmtId="0" fontId="63" fillId="0" borderId="14" xfId="53" applyFont="1" applyFill="1" applyBorder="1" applyAlignment="1">
      <alignment horizontal="center" vertical="center" wrapText="1"/>
      <protection/>
    </xf>
    <xf numFmtId="49" fontId="63" fillId="0" borderId="14" xfId="53" applyNumberFormat="1" applyFont="1" applyFill="1" applyBorder="1" applyAlignment="1">
      <alignment horizontal="center" vertical="center" wrapText="1"/>
      <protection/>
    </xf>
    <xf numFmtId="4" fontId="9" fillId="0" borderId="28" xfId="55" applyNumberFormat="1" applyFont="1" applyFill="1" applyBorder="1" applyAlignment="1">
      <alignment vertical="center"/>
      <protection/>
    </xf>
    <xf numFmtId="0" fontId="15" fillId="0" borderId="10" xfId="55" applyFont="1" applyFill="1" applyBorder="1" applyAlignment="1">
      <alignment horizontal="center" vertical="center"/>
      <protection/>
    </xf>
    <xf numFmtId="49" fontId="15" fillId="0" borderId="29" xfId="55" applyNumberFormat="1" applyFont="1" applyFill="1" applyBorder="1" applyAlignment="1">
      <alignment horizontal="center" vertical="center"/>
      <protection/>
    </xf>
    <xf numFmtId="4" fontId="9" fillId="0" borderId="29" xfId="55" applyNumberFormat="1" applyFont="1" applyFill="1" applyBorder="1" applyAlignment="1">
      <alignment vertical="center"/>
      <protection/>
    </xf>
    <xf numFmtId="49" fontId="15" fillId="0" borderId="29" xfId="55" applyNumberFormat="1" applyFont="1" applyFill="1" applyBorder="1" applyAlignment="1">
      <alignment horizontal="center" vertical="center"/>
      <protection/>
    </xf>
    <xf numFmtId="4" fontId="61" fillId="0" borderId="0" xfId="54" applyNumberFormat="1" applyFont="1" applyFill="1">
      <alignment/>
      <protection/>
    </xf>
    <xf numFmtId="4" fontId="9" fillId="0" borderId="0" xfId="54" applyNumberFormat="1" applyFont="1">
      <alignment/>
      <protection/>
    </xf>
    <xf numFmtId="0" fontId="15" fillId="0" borderId="30" xfId="55" applyFont="1" applyFill="1" applyBorder="1" applyAlignment="1">
      <alignment horizontal="center" vertical="center"/>
      <protection/>
    </xf>
    <xf numFmtId="49" fontId="15" fillId="0" borderId="22" xfId="55" applyNumberFormat="1" applyFont="1" applyFill="1" applyBorder="1" applyAlignment="1">
      <alignment horizontal="center" vertical="center"/>
      <protection/>
    </xf>
    <xf numFmtId="0" fontId="63" fillId="0" borderId="31" xfId="53" applyFont="1" applyFill="1" applyBorder="1" applyAlignment="1">
      <alignment horizontal="center" vertical="center" wrapText="1"/>
      <protection/>
    </xf>
    <xf numFmtId="49" fontId="63" fillId="0" borderId="31" xfId="53" applyNumberFormat="1" applyFont="1" applyFill="1" applyBorder="1" applyAlignment="1">
      <alignment horizontal="center" vertical="center" wrapText="1"/>
      <protection/>
    </xf>
    <xf numFmtId="4" fontId="9" fillId="0" borderId="32" xfId="55" applyNumberFormat="1" applyFont="1" applyFill="1" applyBorder="1" applyAlignment="1">
      <alignment vertical="center"/>
      <protection/>
    </xf>
    <xf numFmtId="0" fontId="15" fillId="36" borderId="33" xfId="55" applyFont="1" applyFill="1" applyBorder="1" applyAlignment="1">
      <alignment horizontal="center" vertical="center"/>
      <protection/>
    </xf>
    <xf numFmtId="0" fontId="15" fillId="34" borderId="34" xfId="55" applyFont="1" applyFill="1" applyBorder="1" applyAlignment="1">
      <alignment horizontal="center" vertical="center"/>
      <protection/>
    </xf>
    <xf numFmtId="0" fontId="15" fillId="34" borderId="33" xfId="55" applyFont="1" applyFill="1" applyBorder="1" applyAlignment="1">
      <alignment horizontal="center" vertical="center"/>
      <protection/>
    </xf>
    <xf numFmtId="0" fontId="15" fillId="34" borderId="35" xfId="55" applyFont="1" applyFill="1" applyBorder="1" applyAlignment="1">
      <alignment horizontal="center" vertical="center"/>
      <protection/>
    </xf>
    <xf numFmtId="0" fontId="15" fillId="34" borderId="36" xfId="55" applyFont="1" applyFill="1" applyBorder="1" applyAlignment="1">
      <alignment horizontal="center" vertical="center"/>
      <protection/>
    </xf>
    <xf numFmtId="0" fontId="15" fillId="34" borderId="20" xfId="49" applyFont="1" applyFill="1" applyBorder="1" applyAlignment="1">
      <alignment horizontal="center" vertical="center"/>
      <protection/>
    </xf>
    <xf numFmtId="0" fontId="15" fillId="34" borderId="20" xfId="50" applyFont="1" applyFill="1" applyBorder="1" applyAlignment="1">
      <alignment horizontal="center" vertical="center" wrapText="1"/>
      <protection/>
    </xf>
    <xf numFmtId="0" fontId="15" fillId="34" borderId="37" xfId="49" applyFont="1" applyFill="1" applyBorder="1" applyAlignment="1">
      <alignment horizontal="center" vertical="center"/>
      <protection/>
    </xf>
    <xf numFmtId="0" fontId="15" fillId="36" borderId="19" xfId="55" applyFont="1" applyFill="1" applyBorder="1" applyAlignment="1">
      <alignment horizontal="center" vertical="center"/>
      <protection/>
    </xf>
    <xf numFmtId="0" fontId="15" fillId="36" borderId="20" xfId="55" applyFont="1" applyFill="1" applyBorder="1" applyAlignment="1">
      <alignment horizontal="center" vertical="center"/>
      <protection/>
    </xf>
    <xf numFmtId="4" fontId="15" fillId="36" borderId="38" xfId="55" applyNumberFormat="1" applyFont="1" applyFill="1" applyBorder="1" applyAlignment="1">
      <alignment vertical="center"/>
      <protection/>
    </xf>
    <xf numFmtId="4" fontId="59" fillId="36" borderId="20" xfId="55" applyNumberFormat="1" applyFont="1" applyFill="1" applyBorder="1" applyAlignment="1">
      <alignment vertical="center"/>
      <protection/>
    </xf>
    <xf numFmtId="4" fontId="15" fillId="36" borderId="37" xfId="55" applyNumberFormat="1" applyFont="1" applyFill="1" applyBorder="1" applyAlignment="1">
      <alignment vertical="center"/>
      <protection/>
    </xf>
    <xf numFmtId="166" fontId="61" fillId="37" borderId="14" xfId="53" applyNumberFormat="1" applyFont="1" applyFill="1" applyBorder="1" applyAlignment="1">
      <alignment vertical="center"/>
      <protection/>
    </xf>
    <xf numFmtId="0" fontId="58" fillId="0" borderId="10" xfId="55" applyFont="1" applyFill="1" applyBorder="1" applyAlignment="1">
      <alignment horizontal="center" vertical="center"/>
      <protection/>
    </xf>
    <xf numFmtId="49" fontId="58" fillId="0" borderId="29" xfId="55" applyNumberFormat="1" applyFont="1" applyFill="1" applyBorder="1" applyAlignment="1">
      <alignment horizontal="center" vertical="center"/>
      <protection/>
    </xf>
    <xf numFmtId="0" fontId="58" fillId="0" borderId="11" xfId="55" applyFont="1" applyFill="1" applyBorder="1" applyAlignment="1">
      <alignment horizontal="center" vertical="center"/>
      <protection/>
    </xf>
    <xf numFmtId="49" fontId="58" fillId="0" borderId="39" xfId="55" applyNumberFormat="1" applyFont="1" applyFill="1" applyBorder="1" applyAlignment="1">
      <alignment horizontal="center" vertical="center"/>
      <protection/>
    </xf>
    <xf numFmtId="4" fontId="58" fillId="0" borderId="40" xfId="55" applyNumberFormat="1" applyFont="1" applyFill="1" applyBorder="1" applyAlignment="1">
      <alignment vertical="center"/>
      <protection/>
    </xf>
    <xf numFmtId="166" fontId="59" fillId="37" borderId="11" xfId="53" applyNumberFormat="1" applyFont="1" applyFill="1" applyBorder="1" applyAlignment="1">
      <alignment vertical="center"/>
      <protection/>
    </xf>
    <xf numFmtId="4" fontId="58" fillId="0" borderId="41" xfId="55" applyNumberFormat="1" applyFont="1" applyFill="1" applyBorder="1" applyAlignment="1">
      <alignment vertical="center"/>
      <protection/>
    </xf>
    <xf numFmtId="4" fontId="9" fillId="38" borderId="42" xfId="51" applyNumberFormat="1" applyFont="1" applyFill="1" applyBorder="1" applyAlignment="1">
      <alignment horizontal="right" vertical="center"/>
      <protection/>
    </xf>
    <xf numFmtId="0" fontId="15" fillId="36" borderId="33" xfId="55" applyFont="1" applyFill="1" applyBorder="1" applyAlignment="1">
      <alignment horizontal="left" vertical="center"/>
      <protection/>
    </xf>
    <xf numFmtId="0" fontId="58" fillId="0" borderId="39" xfId="55" applyFont="1" applyFill="1" applyBorder="1" applyAlignment="1">
      <alignment vertical="center" wrapText="1"/>
      <protection/>
    </xf>
    <xf numFmtId="0" fontId="9" fillId="0" borderId="26" xfId="55" applyFont="1" applyFill="1" applyBorder="1" applyAlignment="1">
      <alignment vertical="center" wrapText="1"/>
      <protection/>
    </xf>
    <xf numFmtId="0" fontId="9" fillId="0" borderId="43" xfId="55" applyFont="1" applyFill="1" applyBorder="1" applyAlignment="1">
      <alignment vertical="center" wrapText="1"/>
      <protection/>
    </xf>
    <xf numFmtId="0" fontId="15" fillId="34" borderId="19" xfId="49" applyFont="1" applyFill="1" applyBorder="1" applyAlignment="1">
      <alignment horizontal="center" vertical="center"/>
      <protection/>
    </xf>
    <xf numFmtId="4" fontId="9" fillId="37" borderId="13" xfId="53" applyNumberFormat="1" applyFont="1" applyFill="1" applyBorder="1" applyAlignment="1">
      <alignment vertical="center"/>
      <protection/>
    </xf>
    <xf numFmtId="4" fontId="9" fillId="0" borderId="13" xfId="55" applyNumberFormat="1" applyFont="1" applyFill="1" applyBorder="1" applyAlignment="1">
      <alignment vertical="center"/>
      <protection/>
    </xf>
    <xf numFmtId="4" fontId="9" fillId="0" borderId="44" xfId="55" applyNumberFormat="1" applyFont="1" applyFill="1" applyBorder="1" applyAlignment="1">
      <alignment vertical="center"/>
      <protection/>
    </xf>
    <xf numFmtId="166" fontId="61" fillId="37" borderId="31" xfId="53" applyNumberFormat="1" applyFont="1" applyFill="1" applyBorder="1" applyAlignment="1">
      <alignment vertical="center"/>
      <protection/>
    </xf>
    <xf numFmtId="4" fontId="58" fillId="37" borderId="10" xfId="53" applyNumberFormat="1" applyFont="1" applyFill="1" applyBorder="1" applyAlignment="1">
      <alignment vertical="center"/>
      <protection/>
    </xf>
    <xf numFmtId="4" fontId="15" fillId="36" borderId="45" xfId="53" applyNumberFormat="1" applyFont="1" applyFill="1" applyBorder="1" applyAlignment="1">
      <alignment vertical="center"/>
      <protection/>
    </xf>
    <xf numFmtId="0" fontId="6" fillId="33" borderId="22" xfId="0" applyFont="1" applyFill="1" applyBorder="1" applyAlignment="1">
      <alignment horizontal="center"/>
    </xf>
    <xf numFmtId="0" fontId="10" fillId="0" borderId="0" xfId="52" applyFont="1" applyFill="1" applyAlignment="1">
      <alignment horizontal="center"/>
      <protection/>
    </xf>
    <xf numFmtId="0" fontId="40" fillId="0" borderId="0" xfId="48" applyFont="1" applyFill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0" fontId="15" fillId="36" borderId="14" xfId="53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11" fillId="0" borderId="0" xfId="49" applyFont="1" applyFill="1" applyAlignment="1">
      <alignment horizontal="center"/>
      <protection/>
    </xf>
    <xf numFmtId="0" fontId="11" fillId="0" borderId="0" xfId="50" applyFont="1" applyAlignment="1">
      <alignment horizont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 2 2" xfId="48"/>
    <cellStyle name="Normální 3" xfId="49"/>
    <cellStyle name="Normální 4" xfId="50"/>
    <cellStyle name="normální_02 - ORREP" xfId="51"/>
    <cellStyle name="normální_2. Rozpočet 2007 - tabulky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očet 2004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25">
      <selection activeCell="J20" sqref="J20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46" t="s">
        <v>48</v>
      </c>
      <c r="B1" s="146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89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2636550.9699999997</v>
      </c>
      <c r="D3" s="26">
        <f>D4+D5+D6</f>
        <v>0</v>
      </c>
      <c r="E3" s="27">
        <f aca="true" t="shared" si="0" ref="E3:E25">C3+D3</f>
        <v>2636550.9699999997</v>
      </c>
    </row>
    <row r="4" spans="1:10" ht="15" customHeight="1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5" ht="15" customHeight="1">
      <c r="A5" s="6" t="s">
        <v>6</v>
      </c>
      <c r="B5" s="7" t="s">
        <v>7</v>
      </c>
      <c r="C5" s="8">
        <v>170192.01</v>
      </c>
      <c r="D5" s="4">
        <v>0</v>
      </c>
      <c r="E5" s="10">
        <f t="shared" si="0"/>
        <v>170192.01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4635387.59</v>
      </c>
      <c r="D7" s="13">
        <f>D8+D14</f>
        <v>0</v>
      </c>
      <c r="E7" s="14">
        <f t="shared" si="0"/>
        <v>4635387.59</v>
      </c>
    </row>
    <row r="8" spans="1:5" ht="15" customHeight="1">
      <c r="A8" s="6" t="s">
        <v>43</v>
      </c>
      <c r="B8" s="7" t="s">
        <v>11</v>
      </c>
      <c r="C8" s="8">
        <f>C9+C10+C12+C13+C11</f>
        <v>4344866.7</v>
      </c>
      <c r="D8" s="8">
        <f>D9+D10+D12+D13</f>
        <v>0</v>
      </c>
      <c r="E8" s="11">
        <f t="shared" si="0"/>
        <v>4344866.7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4250133.24</v>
      </c>
      <c r="D10" s="8">
        <v>0</v>
      </c>
      <c r="E10" s="11">
        <f t="shared" si="0"/>
        <v>4250133.24</v>
      </c>
    </row>
    <row r="11" spans="1:5" ht="15" customHeight="1">
      <c r="A11" s="6" t="s">
        <v>53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5" ht="15" customHeight="1">
      <c r="A12" s="6" t="s">
        <v>56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C15+C16+C17+C18</f>
        <v>290520.89</v>
      </c>
      <c r="D14" s="8">
        <f>D15+D17+D18</f>
        <v>0</v>
      </c>
      <c r="E14" s="11">
        <f t="shared" si="0"/>
        <v>290520.89</v>
      </c>
    </row>
    <row r="15" spans="1:5" ht="15" customHeight="1">
      <c r="A15" s="6" t="s">
        <v>55</v>
      </c>
      <c r="B15" s="7" t="s">
        <v>13</v>
      </c>
      <c r="C15" s="8">
        <v>253650.47000000003</v>
      </c>
      <c r="D15" s="8">
        <v>0</v>
      </c>
      <c r="E15" s="11">
        <f t="shared" si="0"/>
        <v>253650.47000000003</v>
      </c>
    </row>
    <row r="16" spans="1:5" ht="15" customHeight="1">
      <c r="A16" s="6" t="s">
        <v>54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4534.91</v>
      </c>
      <c r="D18" s="8">
        <v>0</v>
      </c>
      <c r="E18" s="11">
        <f>SUM(C18:D18)</f>
        <v>4534.91</v>
      </c>
    </row>
    <row r="19" spans="1:5" ht="15" customHeight="1">
      <c r="A19" s="12" t="s">
        <v>14</v>
      </c>
      <c r="B19" s="15" t="s">
        <v>38</v>
      </c>
      <c r="C19" s="13">
        <f>C3+C7</f>
        <v>7271938.56</v>
      </c>
      <c r="D19" s="13">
        <f>D3+D7</f>
        <v>0</v>
      </c>
      <c r="E19" s="14">
        <f t="shared" si="0"/>
        <v>7271938.56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8230004.14</v>
      </c>
      <c r="D25" s="22">
        <f>D19+D20</f>
        <v>0</v>
      </c>
      <c r="E25" s="23">
        <f t="shared" si="0"/>
        <v>8230004.14</v>
      </c>
    </row>
    <row r="26" spans="1:5" ht="13.5" thickBot="1">
      <c r="A26" s="146" t="s">
        <v>49</v>
      </c>
      <c r="B26" s="146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89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254521.85</v>
      </c>
      <c r="D29" s="4">
        <v>0</v>
      </c>
      <c r="E29" s="5">
        <f aca="true" t="shared" si="1" ref="E29:E44">C29+D29</f>
        <v>254521.85</v>
      </c>
    </row>
    <row r="30" spans="1:5" ht="15" customHeight="1">
      <c r="A30" s="25" t="s">
        <v>50</v>
      </c>
      <c r="B30" s="7" t="s">
        <v>24</v>
      </c>
      <c r="C30" s="8">
        <v>161056.44</v>
      </c>
      <c r="D30" s="4">
        <v>0</v>
      </c>
      <c r="E30" s="5">
        <f>SUM(C30:D30)</f>
        <v>161056.44</v>
      </c>
    </row>
    <row r="31" spans="1:5" ht="15" customHeight="1">
      <c r="A31" s="25" t="s">
        <v>28</v>
      </c>
      <c r="B31" s="7" t="s">
        <v>20</v>
      </c>
      <c r="C31" s="8">
        <v>943224.97</v>
      </c>
      <c r="D31" s="4">
        <v>0</v>
      </c>
      <c r="E31" s="5">
        <f t="shared" si="1"/>
        <v>943224.97</v>
      </c>
    </row>
    <row r="32" spans="1:5" ht="15" customHeight="1">
      <c r="A32" s="25" t="s">
        <v>22</v>
      </c>
      <c r="B32" s="7" t="s">
        <v>20</v>
      </c>
      <c r="C32" s="8">
        <v>682333.05</v>
      </c>
      <c r="D32" s="4">
        <v>0</v>
      </c>
      <c r="E32" s="5">
        <f t="shared" si="1"/>
        <v>682333.05</v>
      </c>
    </row>
    <row r="33" spans="1:5" ht="15" customHeight="1">
      <c r="A33" s="25" t="s">
        <v>39</v>
      </c>
      <c r="B33" s="7" t="s">
        <v>20</v>
      </c>
      <c r="C33" s="8">
        <v>3779609.16</v>
      </c>
      <c r="D33" s="4">
        <v>0</v>
      </c>
      <c r="E33" s="5">
        <f>C33+D33</f>
        <v>3779609.16</v>
      </c>
    </row>
    <row r="34" spans="1:5" ht="15" customHeight="1">
      <c r="A34" s="25" t="s">
        <v>46</v>
      </c>
      <c r="B34" s="7" t="s">
        <v>24</v>
      </c>
      <c r="C34" s="8">
        <v>527573.5599999999</v>
      </c>
      <c r="D34" s="4">
        <v>0</v>
      </c>
      <c r="E34" s="5">
        <f t="shared" si="1"/>
        <v>527573.5599999999</v>
      </c>
    </row>
    <row r="35" spans="1:5" ht="15" customHeight="1">
      <c r="A35" s="25" t="s">
        <v>47</v>
      </c>
      <c r="B35" s="7" t="s">
        <v>20</v>
      </c>
      <c r="C35" s="8">
        <v>28200</v>
      </c>
      <c r="D35" s="4">
        <v>0</v>
      </c>
      <c r="E35" s="5">
        <f t="shared" si="1"/>
        <v>28200</v>
      </c>
    </row>
    <row r="36" spans="1:5" ht="15" customHeight="1">
      <c r="A36" s="25" t="s">
        <v>29</v>
      </c>
      <c r="B36" s="7" t="s">
        <v>24</v>
      </c>
      <c r="C36" s="8">
        <v>672086.89</v>
      </c>
      <c r="D36" s="4">
        <v>0</v>
      </c>
      <c r="E36" s="5">
        <f t="shared" si="1"/>
        <v>672086.89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880014.1000000001</v>
      </c>
      <c r="D38" s="4">
        <v>0</v>
      </c>
      <c r="E38" s="5">
        <f t="shared" si="1"/>
        <v>880014.1000000001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139252.66999999998</v>
      </c>
      <c r="D41" s="4">
        <v>0</v>
      </c>
      <c r="E41" s="5">
        <f>C41+D41</f>
        <v>139252.66999999998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8230004.139999999</v>
      </c>
      <c r="D45" s="22">
        <f>SUM(D28:D44)</f>
        <v>0</v>
      </c>
      <c r="E45" s="23">
        <f>SUM(E28:E44)</f>
        <v>8230004.14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.140625" style="41" customWidth="1"/>
    <col min="2" max="2" width="5.7109375" style="41" customWidth="1"/>
    <col min="3" max="3" width="4.421875" style="41" bestFit="1" customWidth="1"/>
    <col min="4" max="4" width="4.421875" style="41" customWidth="1"/>
    <col min="5" max="5" width="7.8515625" style="41" bestFit="1" customWidth="1"/>
    <col min="6" max="6" width="32.57421875" style="41" customWidth="1"/>
    <col min="7" max="7" width="7.57421875" style="41" customWidth="1"/>
    <col min="8" max="8" width="8.00390625" style="41" customWidth="1"/>
    <col min="9" max="9" width="10.140625" style="41" bestFit="1" customWidth="1"/>
    <col min="10" max="10" width="9.00390625" style="41" customWidth="1"/>
    <col min="11" max="16384" width="9.140625" style="41" customWidth="1"/>
  </cols>
  <sheetData>
    <row r="1" spans="1:10" ht="15">
      <c r="A1" s="37"/>
      <c r="B1" s="38"/>
      <c r="C1" s="37"/>
      <c r="D1" s="37"/>
      <c r="E1" s="37"/>
      <c r="F1" s="37"/>
      <c r="G1" s="37"/>
      <c r="H1" s="37"/>
      <c r="I1" s="39"/>
      <c r="J1" s="40"/>
    </row>
    <row r="2" spans="1:10" ht="18">
      <c r="A2" s="147" t="s">
        <v>88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5">
      <c r="A3" s="42"/>
      <c r="B3" s="42"/>
      <c r="C3" s="42"/>
      <c r="D3" s="42"/>
      <c r="E3" s="42"/>
      <c r="F3" s="42"/>
      <c r="G3" s="42"/>
      <c r="H3" s="42"/>
      <c r="I3" s="43"/>
      <c r="J3" s="44"/>
    </row>
    <row r="4" spans="1:10" ht="15.75">
      <c r="A4" s="149" t="s">
        <v>64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5">
      <c r="A5" s="45"/>
      <c r="B5" s="46"/>
      <c r="C5" s="47"/>
      <c r="D5" s="46"/>
      <c r="E5" s="46"/>
      <c r="F5" s="46"/>
      <c r="G5" s="48"/>
      <c r="H5" s="49"/>
      <c r="I5" s="50"/>
      <c r="J5" s="51"/>
    </row>
    <row r="6" spans="1:10" ht="15.75">
      <c r="A6" s="150" t="s">
        <v>65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0" ht="15.75" thickBot="1">
      <c r="A7" s="52"/>
      <c r="B7" s="52"/>
      <c r="C7" s="52"/>
      <c r="D7" s="52"/>
      <c r="E7" s="52"/>
      <c r="F7" s="52"/>
      <c r="G7" s="53"/>
      <c r="H7" s="54"/>
      <c r="I7" s="55"/>
      <c r="J7" s="56" t="s">
        <v>0</v>
      </c>
    </row>
    <row r="8" spans="1:10" ht="22.5">
      <c r="A8" s="57" t="s">
        <v>66</v>
      </c>
      <c r="B8" s="151" t="s">
        <v>67</v>
      </c>
      <c r="C8" s="151"/>
      <c r="D8" s="58" t="s">
        <v>68</v>
      </c>
      <c r="E8" s="58" t="s">
        <v>19</v>
      </c>
      <c r="F8" s="58" t="s">
        <v>69</v>
      </c>
      <c r="G8" s="59" t="s">
        <v>70</v>
      </c>
      <c r="H8" s="59" t="s">
        <v>71</v>
      </c>
      <c r="I8" s="59" t="s">
        <v>89</v>
      </c>
      <c r="J8" s="60" t="s">
        <v>72</v>
      </c>
    </row>
    <row r="9" spans="1:10" ht="22.5">
      <c r="A9" s="61" t="s">
        <v>73</v>
      </c>
      <c r="B9" s="152" t="s">
        <v>73</v>
      </c>
      <c r="C9" s="152"/>
      <c r="D9" s="62"/>
      <c r="E9" s="62"/>
      <c r="F9" s="63" t="s">
        <v>74</v>
      </c>
      <c r="G9" s="64">
        <f>G10</f>
        <v>6719.69</v>
      </c>
      <c r="H9" s="64">
        <v>41307.73</v>
      </c>
      <c r="I9" s="64">
        <f>I10</f>
        <v>-1500</v>
      </c>
      <c r="J9" s="65">
        <f>SUM(H9:I9)</f>
        <v>39807.73</v>
      </c>
    </row>
    <row r="10" spans="1:10" s="74" customFormat="1" ht="15">
      <c r="A10" s="66" t="s">
        <v>75</v>
      </c>
      <c r="B10" s="67">
        <v>30001</v>
      </c>
      <c r="C10" s="68" t="s">
        <v>76</v>
      </c>
      <c r="D10" s="69" t="s">
        <v>73</v>
      </c>
      <c r="E10" s="69" t="s">
        <v>73</v>
      </c>
      <c r="F10" s="70" t="s">
        <v>77</v>
      </c>
      <c r="G10" s="71">
        <f>G11</f>
        <v>6719.69</v>
      </c>
      <c r="H10" s="71">
        <v>38207.73</v>
      </c>
      <c r="I10" s="72">
        <v>-1500</v>
      </c>
      <c r="J10" s="73">
        <f>H10+I10</f>
        <v>36707.73</v>
      </c>
    </row>
    <row r="11" spans="1:10" ht="15">
      <c r="A11" s="75"/>
      <c r="B11" s="76"/>
      <c r="C11" s="77"/>
      <c r="D11" s="78">
        <v>6409</v>
      </c>
      <c r="E11" s="79">
        <v>5901</v>
      </c>
      <c r="F11" s="80" t="s">
        <v>78</v>
      </c>
      <c r="G11" s="81">
        <v>6719.69</v>
      </c>
      <c r="H11" s="81">
        <v>38207.73</v>
      </c>
      <c r="I11" s="82">
        <v>-1500</v>
      </c>
      <c r="J11" s="83">
        <f>H11+I11</f>
        <v>36707.73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.8515625" style="84" customWidth="1"/>
    <col min="2" max="2" width="26.140625" style="84" customWidth="1"/>
    <col min="3" max="4" width="4.7109375" style="84" customWidth="1"/>
    <col min="5" max="5" width="9.421875" style="84" customWidth="1"/>
    <col min="6" max="6" width="40.00390625" style="84" customWidth="1"/>
    <col min="7" max="7" width="11.140625" style="84" customWidth="1"/>
    <col min="8" max="8" width="12.57421875" style="85" customWidth="1"/>
    <col min="9" max="10" width="9.421875" style="84" customWidth="1"/>
    <col min="11" max="11" width="13.57421875" style="85" customWidth="1"/>
    <col min="12" max="12" width="9.140625" style="84" customWidth="1"/>
    <col min="13" max="13" width="10.140625" style="84" bestFit="1" customWidth="1"/>
    <col min="14" max="14" width="9.140625" style="84" customWidth="1"/>
    <col min="15" max="15" width="10.140625" style="84" bestFit="1" customWidth="1"/>
    <col min="16" max="16384" width="9.140625" style="84" customWidth="1"/>
  </cols>
  <sheetData>
    <row r="1" spans="9:10" ht="12.75">
      <c r="I1" s="86"/>
      <c r="J1" s="87"/>
    </row>
    <row r="2" spans="1:10" s="39" customFormat="1" ht="18" customHeight="1">
      <c r="A2" s="153" t="s">
        <v>88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2.75">
      <c r="A3" s="88"/>
      <c r="B3" s="88"/>
      <c r="C3" s="88"/>
      <c r="D3" s="88"/>
      <c r="E3" s="88"/>
      <c r="F3" s="88"/>
      <c r="G3" s="88"/>
      <c r="H3" s="88"/>
      <c r="I3" s="89"/>
      <c r="J3" s="89"/>
    </row>
    <row r="4" spans="1:10" ht="15.75">
      <c r="A4" s="154" t="s">
        <v>79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5.7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5.75">
      <c r="A6" s="155" t="s">
        <v>90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0" ht="12.75" customHeight="1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13.5" thickBot="1">
      <c r="A8" s="91"/>
      <c r="B8" s="91"/>
      <c r="C8" s="91"/>
      <c r="D8" s="91"/>
      <c r="E8" s="91"/>
      <c r="F8" s="91"/>
      <c r="G8" s="91"/>
      <c r="H8" s="92"/>
      <c r="I8" s="91"/>
      <c r="J8" s="93" t="s">
        <v>80</v>
      </c>
    </row>
    <row r="9" spans="1:15" ht="23.25" thickBot="1">
      <c r="A9" s="114" t="s">
        <v>66</v>
      </c>
      <c r="B9" s="115" t="s">
        <v>81</v>
      </c>
      <c r="C9" s="116" t="s">
        <v>68</v>
      </c>
      <c r="D9" s="117" t="s">
        <v>19</v>
      </c>
      <c r="E9" s="117" t="s">
        <v>82</v>
      </c>
      <c r="F9" s="117" t="s">
        <v>83</v>
      </c>
      <c r="G9" s="139" t="s">
        <v>70</v>
      </c>
      <c r="H9" s="118" t="s">
        <v>71</v>
      </c>
      <c r="I9" s="119" t="s">
        <v>89</v>
      </c>
      <c r="J9" s="120" t="s">
        <v>93</v>
      </c>
      <c r="K9" s="94"/>
      <c r="L9" s="95"/>
      <c r="M9" s="96"/>
      <c r="N9" s="95"/>
      <c r="O9" s="95"/>
    </row>
    <row r="10" spans="1:15" ht="13.5" thickBot="1">
      <c r="A10" s="121" t="s">
        <v>75</v>
      </c>
      <c r="B10" s="113" t="s">
        <v>73</v>
      </c>
      <c r="C10" s="122" t="s">
        <v>73</v>
      </c>
      <c r="D10" s="113" t="s">
        <v>73</v>
      </c>
      <c r="E10" s="113" t="s">
        <v>73</v>
      </c>
      <c r="F10" s="135" t="s">
        <v>74</v>
      </c>
      <c r="G10" s="145">
        <v>184649</v>
      </c>
      <c r="H10" s="123">
        <v>511316.60263</v>
      </c>
      <c r="I10" s="124">
        <f>SUM(I11)</f>
        <v>1500</v>
      </c>
      <c r="J10" s="125">
        <f>SUM(H10:I10)</f>
        <v>512816.60263</v>
      </c>
      <c r="K10" s="97"/>
      <c r="L10" s="95"/>
      <c r="M10" s="95"/>
      <c r="N10" s="95"/>
      <c r="O10" s="96"/>
    </row>
    <row r="11" spans="1:15" ht="12.75">
      <c r="A11" s="127" t="s">
        <v>75</v>
      </c>
      <c r="B11" s="128" t="s">
        <v>91</v>
      </c>
      <c r="C11" s="129" t="s">
        <v>73</v>
      </c>
      <c r="D11" s="129" t="s">
        <v>73</v>
      </c>
      <c r="E11" s="130" t="s">
        <v>73</v>
      </c>
      <c r="F11" s="136" t="s">
        <v>92</v>
      </c>
      <c r="G11" s="144">
        <v>0</v>
      </c>
      <c r="H11" s="131">
        <v>0</v>
      </c>
      <c r="I11" s="132">
        <f>SUM(I12:I14)</f>
        <v>1500</v>
      </c>
      <c r="J11" s="133">
        <f>H11+I11</f>
        <v>1500</v>
      </c>
      <c r="K11" s="98"/>
      <c r="L11" s="95"/>
      <c r="M11" s="95"/>
      <c r="N11" s="95"/>
      <c r="O11" s="95"/>
    </row>
    <row r="12" spans="1:15" ht="12.75">
      <c r="A12" s="102"/>
      <c r="B12" s="103"/>
      <c r="C12" s="99">
        <v>4357</v>
      </c>
      <c r="D12" s="99">
        <v>5169</v>
      </c>
      <c r="E12" s="100" t="s">
        <v>84</v>
      </c>
      <c r="F12" s="137" t="s">
        <v>85</v>
      </c>
      <c r="G12" s="140">
        <v>0</v>
      </c>
      <c r="H12" s="104">
        <v>0</v>
      </c>
      <c r="I12" s="126">
        <v>150</v>
      </c>
      <c r="J12" s="101">
        <f>H12+I12</f>
        <v>150</v>
      </c>
      <c r="K12" s="98"/>
      <c r="L12" s="95"/>
      <c r="M12" s="95"/>
      <c r="N12" s="95"/>
      <c r="O12" s="95"/>
    </row>
    <row r="13" spans="1:15" ht="12.75">
      <c r="A13" s="102"/>
      <c r="B13" s="105"/>
      <c r="C13" s="99">
        <v>4357</v>
      </c>
      <c r="D13" s="99">
        <v>5169</v>
      </c>
      <c r="E13" s="100" t="s">
        <v>86</v>
      </c>
      <c r="F13" s="137" t="s">
        <v>85</v>
      </c>
      <c r="G13" s="141">
        <v>0</v>
      </c>
      <c r="H13" s="104">
        <v>0</v>
      </c>
      <c r="I13" s="126">
        <v>75</v>
      </c>
      <c r="J13" s="101">
        <f>H13+I13</f>
        <v>75</v>
      </c>
      <c r="K13" s="98"/>
      <c r="L13" s="95"/>
      <c r="M13" s="95"/>
      <c r="N13" s="95"/>
      <c r="O13" s="95"/>
    </row>
    <row r="14" spans="1:15" ht="13.5" thickBot="1">
      <c r="A14" s="108"/>
      <c r="B14" s="109"/>
      <c r="C14" s="110">
        <v>4357</v>
      </c>
      <c r="D14" s="110">
        <v>5169</v>
      </c>
      <c r="E14" s="111" t="s">
        <v>87</v>
      </c>
      <c r="F14" s="138" t="s">
        <v>85</v>
      </c>
      <c r="G14" s="142">
        <v>0</v>
      </c>
      <c r="H14" s="134">
        <v>0</v>
      </c>
      <c r="I14" s="143">
        <v>1275</v>
      </c>
      <c r="J14" s="112">
        <f>H14+I14</f>
        <v>1275</v>
      </c>
      <c r="K14" s="106"/>
      <c r="L14" s="95"/>
      <c r="M14" s="95"/>
      <c r="N14" s="95"/>
      <c r="O14" s="95"/>
    </row>
    <row r="15" ht="12.75">
      <c r="I15" s="107"/>
    </row>
  </sheetData>
  <sheetProtection/>
  <mergeCells count="3">
    <mergeCell ref="A2:J2"/>
    <mergeCell ref="A4:J4"/>
    <mergeCell ref="A6:J6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Šulcová Veronika</cp:lastModifiedBy>
  <cp:lastPrinted>2016-08-08T08:35:20Z</cp:lastPrinted>
  <dcterms:created xsi:type="dcterms:W3CDTF">2007-12-18T12:40:54Z</dcterms:created>
  <dcterms:modified xsi:type="dcterms:W3CDTF">2016-08-09T09:16:43Z</dcterms:modified>
  <cp:category/>
  <cp:version/>
  <cp:contentType/>
  <cp:contentStatus/>
</cp:coreProperties>
</file>