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035" windowHeight="13860"/>
  </bookViews>
  <sheets>
    <sheet name="1_1_ZRRO_137_17" sheetId="1" r:id="rId1"/>
    <sheet name="Bilance PaV" sheetId="2" r:id="rId2"/>
  </sheets>
  <definedNames>
    <definedName name="_xlnm._FilterDatabase" localSheetId="0" hidden="1">'1_1_ZRRO_137_17'!#REF!</definedName>
    <definedName name="Excel_BuiltIn__FilterDatabase_3" localSheetId="0">#REF!</definedName>
    <definedName name="Excel_BuiltIn__FilterDatabase_3">#REF!</definedName>
    <definedName name="_xlnm.Print_Titles" localSheetId="0">'1_1_ZRRO_137_17'!$8:$9</definedName>
  </definedNames>
  <calcPr calcId="145621"/>
</workbook>
</file>

<file path=xl/calcChain.xml><?xml version="1.0" encoding="utf-8"?>
<calcChain xmlns="http://schemas.openxmlformats.org/spreadsheetml/2006/main">
  <c r="D46" i="2" l="1"/>
  <c r="C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6" i="2" s="1"/>
  <c r="E25" i="2"/>
  <c r="E24" i="2"/>
  <c r="E23" i="2"/>
  <c r="E22" i="2"/>
  <c r="D21" i="2"/>
  <c r="C21" i="2"/>
  <c r="E21" i="2" s="1"/>
  <c r="E19" i="2"/>
  <c r="E18" i="2"/>
  <c r="E17" i="2"/>
  <c r="E16" i="2"/>
  <c r="D15" i="2"/>
  <c r="C15" i="2"/>
  <c r="E15" i="2" s="1"/>
  <c r="C14" i="2"/>
  <c r="E14" i="2" s="1"/>
  <c r="E13" i="2"/>
  <c r="E12" i="2"/>
  <c r="E11" i="2"/>
  <c r="E10" i="2"/>
  <c r="D9" i="2"/>
  <c r="D8" i="2" s="1"/>
  <c r="E7" i="2"/>
  <c r="E6" i="2"/>
  <c r="E5" i="2"/>
  <c r="D4" i="2"/>
  <c r="D20" i="2" s="1"/>
  <c r="D26" i="2" s="1"/>
  <c r="C4" i="2"/>
  <c r="E4" i="2" l="1"/>
  <c r="C9" i="2"/>
  <c r="K379" i="1"/>
  <c r="L379" i="1" s="1"/>
  <c r="L377" i="1"/>
  <c r="L376" i="1"/>
  <c r="L375" i="1"/>
  <c r="L374" i="1"/>
  <c r="L373" i="1"/>
  <c r="L372" i="1" s="1"/>
  <c r="K371" i="1"/>
  <c r="L371" i="1" s="1"/>
  <c r="K369" i="1"/>
  <c r="L369" i="1" s="1"/>
  <c r="L367" i="1"/>
  <c r="L366" i="1"/>
  <c r="L365" i="1" s="1"/>
  <c r="L364" i="1"/>
  <c r="K364" i="1"/>
  <c r="L362" i="1"/>
  <c r="K362" i="1"/>
  <c r="L360" i="1"/>
  <c r="K360" i="1"/>
  <c r="L358" i="1"/>
  <c r="K358" i="1"/>
  <c r="L356" i="1"/>
  <c r="K356" i="1"/>
  <c r="L354" i="1"/>
  <c r="K354" i="1"/>
  <c r="L352" i="1"/>
  <c r="K352" i="1"/>
  <c r="L350" i="1"/>
  <c r="K350" i="1"/>
  <c r="L348" i="1"/>
  <c r="K348" i="1"/>
  <c r="L346" i="1"/>
  <c r="K346" i="1"/>
  <c r="L344" i="1"/>
  <c r="K344" i="1"/>
  <c r="L342" i="1"/>
  <c r="K342" i="1"/>
  <c r="L340" i="1"/>
  <c r="K340" i="1"/>
  <c r="L338" i="1"/>
  <c r="K338" i="1"/>
  <c r="L336" i="1"/>
  <c r="K336" i="1"/>
  <c r="L334" i="1"/>
  <c r="K334" i="1"/>
  <c r="L332" i="1"/>
  <c r="L331" i="1"/>
  <c r="L330" i="1"/>
  <c r="K329" i="1"/>
  <c r="L329" i="1" s="1"/>
  <c r="K327" i="1"/>
  <c r="L327" i="1" s="1"/>
  <c r="K325" i="1"/>
  <c r="L325" i="1" s="1"/>
  <c r="K323" i="1"/>
  <c r="L323" i="1" s="1"/>
  <c r="K321" i="1"/>
  <c r="L321" i="1" s="1"/>
  <c r="K319" i="1"/>
  <c r="L319" i="1" s="1"/>
  <c r="K317" i="1"/>
  <c r="L317" i="1" s="1"/>
  <c r="L315" i="1"/>
  <c r="K315" i="1"/>
  <c r="L313" i="1"/>
  <c r="K313" i="1"/>
  <c r="L311" i="1"/>
  <c r="K311" i="1"/>
  <c r="L309" i="1"/>
  <c r="K309" i="1"/>
  <c r="L307" i="1"/>
  <c r="K307" i="1"/>
  <c r="L305" i="1"/>
  <c r="K305" i="1"/>
  <c r="L303" i="1"/>
  <c r="K303" i="1"/>
  <c r="L301" i="1"/>
  <c r="K301" i="1"/>
  <c r="L299" i="1"/>
  <c r="K299" i="1"/>
  <c r="L297" i="1"/>
  <c r="L296" i="1"/>
  <c r="L295" i="1"/>
  <c r="K294" i="1"/>
  <c r="L294" i="1" s="1"/>
  <c r="K292" i="1"/>
  <c r="L292" i="1" s="1"/>
  <c r="K290" i="1"/>
  <c r="L290" i="1" s="1"/>
  <c r="K288" i="1"/>
  <c r="L288" i="1" s="1"/>
  <c r="K286" i="1"/>
  <c r="L286" i="1" s="1"/>
  <c r="L284" i="1"/>
  <c r="K284" i="1"/>
  <c r="L282" i="1"/>
  <c r="K282" i="1"/>
  <c r="L280" i="1"/>
  <c r="K280" i="1"/>
  <c r="L278" i="1"/>
  <c r="K278" i="1"/>
  <c r="L276" i="1"/>
  <c r="K276" i="1"/>
  <c r="L274" i="1"/>
  <c r="K274" i="1"/>
  <c r="L272" i="1"/>
  <c r="K272" i="1"/>
  <c r="L270" i="1"/>
  <c r="K270" i="1"/>
  <c r="L268" i="1"/>
  <c r="K268" i="1"/>
  <c r="L266" i="1"/>
  <c r="K266" i="1"/>
  <c r="L264" i="1"/>
  <c r="K264" i="1"/>
  <c r="L262" i="1"/>
  <c r="K262" i="1"/>
  <c r="L260" i="1"/>
  <c r="L259" i="1"/>
  <c r="L258" i="1"/>
  <c r="K257" i="1"/>
  <c r="L257" i="1" s="1"/>
  <c r="K255" i="1"/>
  <c r="L255" i="1" s="1"/>
  <c r="K253" i="1"/>
  <c r="L253" i="1" s="1"/>
  <c r="K251" i="1"/>
  <c r="L251" i="1" s="1"/>
  <c r="K249" i="1"/>
  <c r="L249" i="1" s="1"/>
  <c r="K247" i="1"/>
  <c r="L247" i="1" s="1"/>
  <c r="K245" i="1"/>
  <c r="L245" i="1" s="1"/>
  <c r="K243" i="1"/>
  <c r="L243" i="1" s="1"/>
  <c r="K241" i="1"/>
  <c r="L241" i="1" s="1"/>
  <c r="K239" i="1"/>
  <c r="L239" i="1" s="1"/>
  <c r="K237" i="1"/>
  <c r="L237" i="1" s="1"/>
  <c r="K235" i="1"/>
  <c r="L235" i="1" s="1"/>
  <c r="K233" i="1"/>
  <c r="L233" i="1" s="1"/>
  <c r="K231" i="1"/>
  <c r="L231" i="1" s="1"/>
  <c r="K229" i="1"/>
  <c r="L229" i="1" s="1"/>
  <c r="L227" i="1"/>
  <c r="L226" i="1"/>
  <c r="L225" i="1"/>
  <c r="K224" i="1"/>
  <c r="L224" i="1" s="1"/>
  <c r="K222" i="1"/>
  <c r="L222" i="1" s="1"/>
  <c r="K220" i="1"/>
  <c r="L220" i="1" s="1"/>
  <c r="K218" i="1"/>
  <c r="L218" i="1" s="1"/>
  <c r="L216" i="1"/>
  <c r="K216" i="1"/>
  <c r="L214" i="1"/>
  <c r="K214" i="1"/>
  <c r="L212" i="1"/>
  <c r="K212" i="1"/>
  <c r="L210" i="1"/>
  <c r="K210" i="1"/>
  <c r="L208" i="1"/>
  <c r="K208" i="1"/>
  <c r="L206" i="1"/>
  <c r="K206" i="1"/>
  <c r="L204" i="1"/>
  <c r="K204" i="1"/>
  <c r="L202" i="1"/>
  <c r="K202" i="1"/>
  <c r="L200" i="1"/>
  <c r="K200" i="1"/>
  <c r="L198" i="1"/>
  <c r="K198" i="1"/>
  <c r="L196" i="1"/>
  <c r="K196" i="1"/>
  <c r="L194" i="1"/>
  <c r="K194" i="1"/>
  <c r="L192" i="1"/>
  <c r="K192" i="1"/>
  <c r="L190" i="1"/>
  <c r="K190" i="1"/>
  <c r="L188" i="1"/>
  <c r="K188" i="1"/>
  <c r="L186" i="1"/>
  <c r="K186" i="1"/>
  <c r="L184" i="1"/>
  <c r="K184" i="1"/>
  <c r="L182" i="1"/>
  <c r="K182" i="1"/>
  <c r="L180" i="1"/>
  <c r="K180" i="1"/>
  <c r="L178" i="1"/>
  <c r="K178" i="1"/>
  <c r="L176" i="1"/>
  <c r="K176" i="1"/>
  <c r="L174" i="1"/>
  <c r="K174" i="1"/>
  <c r="L172" i="1"/>
  <c r="K172" i="1"/>
  <c r="L170" i="1"/>
  <c r="K170" i="1"/>
  <c r="L168" i="1"/>
  <c r="K168" i="1"/>
  <c r="L166" i="1"/>
  <c r="K166" i="1"/>
  <c r="L164" i="1"/>
  <c r="K164" i="1"/>
  <c r="L162" i="1"/>
  <c r="K162" i="1"/>
  <c r="L160" i="1"/>
  <c r="K160" i="1"/>
  <c r="L158" i="1"/>
  <c r="K158" i="1"/>
  <c r="L156" i="1"/>
  <c r="K156" i="1"/>
  <c r="L154" i="1"/>
  <c r="K154" i="1"/>
  <c r="L152" i="1"/>
  <c r="K152" i="1"/>
  <c r="L150" i="1"/>
  <c r="K150" i="1"/>
  <c r="L148" i="1"/>
  <c r="K148" i="1"/>
  <c r="L146" i="1"/>
  <c r="K146" i="1"/>
  <c r="L144" i="1"/>
  <c r="K144" i="1"/>
  <c r="L142" i="1"/>
  <c r="L141" i="1"/>
  <c r="L140" i="1"/>
  <c r="K139" i="1"/>
  <c r="L139" i="1" s="1"/>
  <c r="L137" i="1"/>
  <c r="L136" i="1"/>
  <c r="L135" i="1" s="1"/>
  <c r="L134" i="1"/>
  <c r="K134" i="1"/>
  <c r="L132" i="1"/>
  <c r="K132" i="1"/>
  <c r="L130" i="1"/>
  <c r="K130" i="1"/>
  <c r="L128" i="1"/>
  <c r="K128" i="1"/>
  <c r="L126" i="1"/>
  <c r="K126" i="1"/>
  <c r="L124" i="1"/>
  <c r="K124" i="1"/>
  <c r="L122" i="1"/>
  <c r="K122" i="1"/>
  <c r="L120" i="1"/>
  <c r="K120" i="1"/>
  <c r="L118" i="1"/>
  <c r="K118" i="1"/>
  <c r="L116" i="1"/>
  <c r="K116" i="1"/>
  <c r="L114" i="1"/>
  <c r="K114" i="1"/>
  <c r="L112" i="1"/>
  <c r="K112" i="1"/>
  <c r="L110" i="1"/>
  <c r="K110" i="1"/>
  <c r="L108" i="1"/>
  <c r="K108" i="1"/>
  <c r="L106" i="1"/>
  <c r="K106" i="1"/>
  <c r="L104" i="1"/>
  <c r="K104" i="1"/>
  <c r="L102" i="1"/>
  <c r="K102" i="1"/>
  <c r="L100" i="1"/>
  <c r="K100" i="1"/>
  <c r="L98" i="1"/>
  <c r="K98" i="1"/>
  <c r="L96" i="1"/>
  <c r="K96" i="1"/>
  <c r="L94" i="1"/>
  <c r="K94" i="1"/>
  <c r="L92" i="1"/>
  <c r="K92" i="1"/>
  <c r="L90" i="1"/>
  <c r="K90" i="1"/>
  <c r="L88" i="1"/>
  <c r="K88" i="1"/>
  <c r="L86" i="1"/>
  <c r="K86" i="1"/>
  <c r="L84" i="1"/>
  <c r="K84" i="1"/>
  <c r="L82" i="1"/>
  <c r="K82" i="1"/>
  <c r="L80" i="1"/>
  <c r="K80" i="1"/>
  <c r="L78" i="1"/>
  <c r="K78" i="1"/>
  <c r="L76" i="1"/>
  <c r="K76" i="1"/>
  <c r="L74" i="1"/>
  <c r="K74" i="1"/>
  <c r="L72" i="1"/>
  <c r="K72" i="1"/>
  <c r="L70" i="1"/>
  <c r="K70" i="1"/>
  <c r="L68" i="1"/>
  <c r="K68" i="1"/>
  <c r="L66" i="1"/>
  <c r="K66" i="1"/>
  <c r="L64" i="1"/>
  <c r="K64" i="1"/>
  <c r="L62" i="1"/>
  <c r="K62" i="1"/>
  <c r="L60" i="1"/>
  <c r="K60" i="1"/>
  <c r="L58" i="1"/>
  <c r="K58" i="1"/>
  <c r="L56" i="1"/>
  <c r="L55" i="1"/>
  <c r="L54" i="1"/>
  <c r="K53" i="1"/>
  <c r="L53" i="1" s="1"/>
  <c r="K51" i="1"/>
  <c r="L51" i="1" s="1"/>
  <c r="K49" i="1"/>
  <c r="L49" i="1" s="1"/>
  <c r="K47" i="1"/>
  <c r="L47" i="1" s="1"/>
  <c r="K45" i="1"/>
  <c r="L45" i="1" s="1"/>
  <c r="K43" i="1"/>
  <c r="L43" i="1" s="1"/>
  <c r="K41" i="1"/>
  <c r="L41" i="1" s="1"/>
  <c r="K39" i="1"/>
  <c r="L39" i="1" s="1"/>
  <c r="K37" i="1"/>
  <c r="L37" i="1" s="1"/>
  <c r="K35" i="1"/>
  <c r="L35" i="1" s="1"/>
  <c r="K33" i="1"/>
  <c r="L33" i="1" s="1"/>
  <c r="K31" i="1"/>
  <c r="L31" i="1" s="1"/>
  <c r="L27" i="1"/>
  <c r="J27" i="1"/>
  <c r="L26" i="1"/>
  <c r="J25" i="1"/>
  <c r="L25" i="1" s="1"/>
  <c r="L24" i="1"/>
  <c r="L23" i="1"/>
  <c r="J23" i="1"/>
  <c r="L22" i="1"/>
  <c r="J21" i="1"/>
  <c r="L21" i="1" s="1"/>
  <c r="L20" i="1"/>
  <c r="L19" i="1"/>
  <c r="J19" i="1"/>
  <c r="L18" i="1"/>
  <c r="J17" i="1"/>
  <c r="L17" i="1" s="1"/>
  <c r="L16" i="1"/>
  <c r="L15" i="1"/>
  <c r="J15" i="1"/>
  <c r="L14" i="1"/>
  <c r="J13" i="1"/>
  <c r="L13" i="1" s="1"/>
  <c r="L12" i="1"/>
  <c r="L10" i="1"/>
  <c r="E9" i="2" l="1"/>
  <c r="C8" i="2"/>
  <c r="K28" i="1"/>
  <c r="K11" i="1" s="1"/>
  <c r="L11" i="1" s="1"/>
  <c r="E8" i="2" l="1"/>
  <c r="C26" i="2"/>
  <c r="E26" i="2" s="1"/>
  <c r="C20" i="2"/>
  <c r="E20" i="2" s="1"/>
</calcChain>
</file>

<file path=xl/sharedStrings.xml><?xml version="1.0" encoding="utf-8"?>
<sst xmlns="http://schemas.openxmlformats.org/spreadsheetml/2006/main" count="1707" uniqueCount="608">
  <si>
    <t>Odbor kancelář hejtmana</t>
  </si>
  <si>
    <t>kapitola 926 01</t>
  </si>
  <si>
    <t>dotační fond 2017</t>
  </si>
  <si>
    <t>v Kč</t>
  </si>
  <si>
    <t>uk.</t>
  </si>
  <si>
    <t>č.a.</t>
  </si>
  <si>
    <t>§</t>
  </si>
  <si>
    <t>pol.</t>
  </si>
  <si>
    <t>92601 - D O T A Č N Í   F O N D</t>
  </si>
  <si>
    <t>SR 2017</t>
  </si>
  <si>
    <t>UR 2017</t>
  </si>
  <si>
    <t>SU</t>
  </si>
  <si>
    <t>1010000</t>
  </si>
  <si>
    <t>0000</t>
  </si>
  <si>
    <t>x</t>
  </si>
  <si>
    <t>1.1 Podpora jednotek požární ochrany obcí LK</t>
  </si>
  <si>
    <t>nespecifikované rezervy</t>
  </si>
  <si>
    <t>1010358</t>
  </si>
  <si>
    <t xml:space="preserve">Hejnice  </t>
  </si>
  <si>
    <t>Rekonstrukce vnitřních prostor hasičské zbrojnice JSDH Hejnice</t>
  </si>
  <si>
    <t>investiční transfery obcím</t>
  </si>
  <si>
    <t>1010365</t>
  </si>
  <si>
    <t xml:space="preserve">Chuchelna </t>
  </si>
  <si>
    <t>Rekonstrukce hasičské garáže</t>
  </si>
  <si>
    <t>1010382</t>
  </si>
  <si>
    <t xml:space="preserve">Jilemnice </t>
  </si>
  <si>
    <t xml:space="preserve">Oprava a obnova hasičské zbrojnice </t>
  </si>
  <si>
    <t>1010402</t>
  </si>
  <si>
    <t xml:space="preserve">Liberec </t>
  </si>
  <si>
    <t>Nákup zásahových přileb pro JSDH města Liberec</t>
  </si>
  <si>
    <t>neinvestiční transfery obcím</t>
  </si>
  <si>
    <t>1010405</t>
  </si>
  <si>
    <t>Nákup přetlakových dýchacích přístrojů pro JSDH města Liberec</t>
  </si>
  <si>
    <t>1010519</t>
  </si>
  <si>
    <t xml:space="preserve">Příšovice </t>
  </si>
  <si>
    <t xml:space="preserve">Oprava podlah a výměna vrat v hasičské zbrojnici čp. 208 v Příšovicích </t>
  </si>
  <si>
    <t>1010450</t>
  </si>
  <si>
    <t xml:space="preserve">Rokytnice nad Jizerou </t>
  </si>
  <si>
    <t>Pořízení nové CAS</t>
  </si>
  <si>
    <t>1010492</t>
  </si>
  <si>
    <t xml:space="preserve">Všeň </t>
  </si>
  <si>
    <t>Pořízení dopravního automobilu</t>
  </si>
  <si>
    <t>1010508</t>
  </si>
  <si>
    <t>neinvestiční</t>
  </si>
  <si>
    <t>Bělá</t>
  </si>
  <si>
    <t>Nákup ochranných prostředků PO</t>
  </si>
  <si>
    <t>00275603</t>
  </si>
  <si>
    <t>1010509</t>
  </si>
  <si>
    <t>Benecko</t>
  </si>
  <si>
    <t>Obnova, doplnění osobních ochranných prostředků PO</t>
  </si>
  <si>
    <t>00275581</t>
  </si>
  <si>
    <t>1010510</t>
  </si>
  <si>
    <t>Pořízení a opravy věcných prostředků PO</t>
  </si>
  <si>
    <t>1010511</t>
  </si>
  <si>
    <t>Benešov u Semil</t>
  </si>
  <si>
    <t>Nákup ochranných prostředků  PO</t>
  </si>
  <si>
    <t>00275590</t>
  </si>
  <si>
    <t>1010512</t>
  </si>
  <si>
    <t>Bílá</t>
  </si>
  <si>
    <t xml:space="preserve">Oprava a zateplení střechy a obvodových zdí hasičské zbrojnice </t>
  </si>
  <si>
    <t>00262668</t>
  </si>
  <si>
    <t>1010513</t>
  </si>
  <si>
    <t>Bílý Kostel nad Nisou</t>
  </si>
  <si>
    <t>00672106</t>
  </si>
  <si>
    <t>1010514</t>
  </si>
  <si>
    <t>Bílý Potok</t>
  </si>
  <si>
    <t>Doplnění osobních ochranných prostředků PO</t>
  </si>
  <si>
    <t>00831417</t>
  </si>
  <si>
    <t>1010515</t>
  </si>
  <si>
    <t>Bozkov</t>
  </si>
  <si>
    <t>Nákup ochranných a technických prostředků</t>
  </si>
  <si>
    <t>00275611</t>
  </si>
  <si>
    <t>1010516</t>
  </si>
  <si>
    <t>Bulovka</t>
  </si>
  <si>
    <t>Oprava a technická údržba CAS</t>
  </si>
  <si>
    <t>00262692</t>
  </si>
  <si>
    <t>1010517</t>
  </si>
  <si>
    <t>Cvikov</t>
  </si>
  <si>
    <t>Obnova a oprava osobních ochranných prostředků požární ochrany</t>
  </si>
  <si>
    <t>00260410</t>
  </si>
  <si>
    <t>1010518</t>
  </si>
  <si>
    <t>Pořízení a oprava věcných prostředků požární ochrany</t>
  </si>
  <si>
    <t>bez 1010519, které je obsazeno z r.2016 - Příšovice</t>
  </si>
  <si>
    <t>1010520</t>
  </si>
  <si>
    <t>Česká Lípa</t>
  </si>
  <si>
    <t>Nákup ochranných prostředků</t>
  </si>
  <si>
    <t>00260428</t>
  </si>
  <si>
    <t>1010521</t>
  </si>
  <si>
    <t>neinvestiční a investiční</t>
  </si>
  <si>
    <t>Nákup záchranného stanu</t>
  </si>
  <si>
    <t>1010522</t>
  </si>
  <si>
    <t>Český Dub</t>
  </si>
  <si>
    <t>Pořízení náhradních tlakových lahví k IDP</t>
  </si>
  <si>
    <t>00262722</t>
  </si>
  <si>
    <t>1010523</t>
  </si>
  <si>
    <t>Revize HVZ LUKAS včetně výměny VT hadic</t>
  </si>
  <si>
    <t>1010524</t>
  </si>
  <si>
    <t>Pořízení pneumatik na CAS 32 T 815</t>
  </si>
  <si>
    <t>1010525</t>
  </si>
  <si>
    <t>investiční</t>
  </si>
  <si>
    <t>Čistá u Horek</t>
  </si>
  <si>
    <t>Evakuační stan GTX 24 s příslušenstvím</t>
  </si>
  <si>
    <t>00275662</t>
  </si>
  <si>
    <t>1010526</t>
  </si>
  <si>
    <t>Dalešice</t>
  </si>
  <si>
    <t>43256201</t>
  </si>
  <si>
    <t>1010527</t>
  </si>
  <si>
    <t>Desná</t>
  </si>
  <si>
    <t>Nákup technického vybavení</t>
  </si>
  <si>
    <t>00262307</t>
  </si>
  <si>
    <t>1010528</t>
  </si>
  <si>
    <t>Oprava přední nápravy vozidla Liaz</t>
  </si>
  <si>
    <t>1010529</t>
  </si>
  <si>
    <t>Dětřichov</t>
  </si>
  <si>
    <t>Doplnění osobních ochranných prostředků požární ochrany</t>
  </si>
  <si>
    <t>00831468</t>
  </si>
  <si>
    <t>1010530</t>
  </si>
  <si>
    <t>Dlouhý Most</t>
  </si>
  <si>
    <t xml:space="preserve">Pořízení požárního přívěsu pro hašení k novému DA </t>
  </si>
  <si>
    <t>46744941</t>
  </si>
  <si>
    <t>1010531</t>
  </si>
  <si>
    <t>Doksy</t>
  </si>
  <si>
    <t>Obnova osobních ochranných prostředků PO</t>
  </si>
  <si>
    <t>00260444</t>
  </si>
  <si>
    <t>1010532</t>
  </si>
  <si>
    <t>1010533</t>
  </si>
  <si>
    <t>1010534</t>
  </si>
  <si>
    <t>Dubá</t>
  </si>
  <si>
    <t>00260479</t>
  </si>
  <si>
    <t>1010535</t>
  </si>
  <si>
    <t>Nákup ochranných prostředků v souvislosti s následky živelných pohrom způsobených vodou</t>
  </si>
  <si>
    <t>1010536</t>
  </si>
  <si>
    <t>Revize přetlakové dýchací techniky</t>
  </si>
  <si>
    <t>1010537</t>
  </si>
  <si>
    <t>Oprava CAS</t>
  </si>
  <si>
    <t>1010538</t>
  </si>
  <si>
    <t>Oprava a revize soupravy hydraulického vyprošťovacího zařízení</t>
  </si>
  <si>
    <t>1010539</t>
  </si>
  <si>
    <t>Frýdlant</t>
  </si>
  <si>
    <t>„Nákup ochranných prostředků PO, Frýdlant“ (U3)</t>
  </si>
  <si>
    <t>00262781</t>
  </si>
  <si>
    <t>1010540</t>
  </si>
  <si>
    <t>„Údržba přetlakové dýchací techniky a pořízení komp. tlakových lahví“ (U6)</t>
  </si>
  <si>
    <t>1010541</t>
  </si>
  <si>
    <t>„Úprava úložných prostor požárního přívěsu“ (U7a)</t>
  </si>
  <si>
    <t>1010542</t>
  </si>
  <si>
    <t>„Oprava vozidla CAS 24 Renault“ (U7b)</t>
  </si>
  <si>
    <t>1010543</t>
  </si>
  <si>
    <t>Habartice</t>
  </si>
  <si>
    <t>Oprava dýchacích přístrojů</t>
  </si>
  <si>
    <t>00262790</t>
  </si>
  <si>
    <t>1010544</t>
  </si>
  <si>
    <t>Oprava střechy hasičské zbrojnice</t>
  </si>
  <si>
    <t>1010545</t>
  </si>
  <si>
    <t>Harrachov</t>
  </si>
  <si>
    <t>Doplnění osobních ochranných prostředků</t>
  </si>
  <si>
    <t>00275697</t>
  </si>
  <si>
    <t>1010546</t>
  </si>
  <si>
    <t>Hejnice</t>
  </si>
  <si>
    <t xml:space="preserve">Pořízení ochranných přileb </t>
  </si>
  <si>
    <t>00262803</t>
  </si>
  <si>
    <t>1010547</t>
  </si>
  <si>
    <t>Kompletní revize přetlakové dýchací techniky</t>
  </si>
  <si>
    <t>1010548</t>
  </si>
  <si>
    <t>Holany</t>
  </si>
  <si>
    <t>00260525</t>
  </si>
  <si>
    <t>1010549</t>
  </si>
  <si>
    <t>Nákup dýchací techniky</t>
  </si>
  <si>
    <t>1010550</t>
  </si>
  <si>
    <t>Horní Branná</t>
  </si>
  <si>
    <t>00275735</t>
  </si>
  <si>
    <t>1010551</t>
  </si>
  <si>
    <t>Pořízení a opravy věcných prostředků požární ochrany.</t>
  </si>
  <si>
    <t>1010552</t>
  </si>
  <si>
    <t>Hrádek nad Nisou</t>
  </si>
  <si>
    <t xml:space="preserve">Obnova osobních ochranných prostředků požární ochrany </t>
  </si>
  <si>
    <t>00262854</t>
  </si>
  <si>
    <t>1010553</t>
  </si>
  <si>
    <t>Oprava vozidla CAS: čerpadla, vč. veškerého potrubí (vodního, pěnového) a elektroinstalace</t>
  </si>
  <si>
    <t>1010554</t>
  </si>
  <si>
    <t>Hrubá Skála</t>
  </si>
  <si>
    <t>Výměna pneumatik na CAS</t>
  </si>
  <si>
    <t>00275751</t>
  </si>
  <si>
    <t>1010555</t>
  </si>
  <si>
    <t>Chotyně</t>
  </si>
  <si>
    <t xml:space="preserve">Obnova dýchací techniky </t>
  </si>
  <si>
    <t>00672033</t>
  </si>
  <si>
    <t>1010556</t>
  </si>
  <si>
    <t>Chuchelna</t>
  </si>
  <si>
    <t>Zakoupení zimních pneumatik na hasičskou cisternu</t>
  </si>
  <si>
    <t>00275760</t>
  </si>
  <si>
    <t>1010557</t>
  </si>
  <si>
    <t>Výměna podružného rozvaděče v prostorách hasičské garáže</t>
  </si>
  <si>
    <t>1010558</t>
  </si>
  <si>
    <t>Jablonec nad Jizerou</t>
  </si>
  <si>
    <t>Pořízení věcných prostředků požární ochrany</t>
  </si>
  <si>
    <t>00275778</t>
  </si>
  <si>
    <t>1010559</t>
  </si>
  <si>
    <t>Oprava střešní krytiny hasičské zbrojnice</t>
  </si>
  <si>
    <t>1010560</t>
  </si>
  <si>
    <t>Jablonec nad Nisou</t>
  </si>
  <si>
    <t>00262340</t>
  </si>
  <si>
    <t>1010561</t>
  </si>
  <si>
    <t>Nákup člunu a obleků</t>
  </si>
  <si>
    <t>1010562</t>
  </si>
  <si>
    <t xml:space="preserve">Doplnění přetlakové dýchací techniky </t>
  </si>
  <si>
    <t>1010563</t>
  </si>
  <si>
    <t>Nákup věcných prostředků pro JSDHO Jablonec nad Nisou</t>
  </si>
  <si>
    <t>1010564</t>
  </si>
  <si>
    <t>Jablonné v Podještědí</t>
  </si>
  <si>
    <t>00260576</t>
  </si>
  <si>
    <t>1010565</t>
  </si>
  <si>
    <t>Nákup prostředků pro zásahy na živelné pohromy a vodu</t>
  </si>
  <si>
    <t>1010566</t>
  </si>
  <si>
    <t>Janův Důl</t>
  </si>
  <si>
    <t>Pořízení zásahových obleků a ochranných rukavic</t>
  </si>
  <si>
    <t>00831395</t>
  </si>
  <si>
    <t>1010567</t>
  </si>
  <si>
    <t>Oprava dopravního automobilu Nissan Patrol</t>
  </si>
  <si>
    <t>1010568</t>
  </si>
  <si>
    <t>Jeřmanice</t>
  </si>
  <si>
    <t>Věcné prostředky JSDHO</t>
  </si>
  <si>
    <t>46744959</t>
  </si>
  <si>
    <t>1010569</t>
  </si>
  <si>
    <t>Jestřabí v Krkonoších</t>
  </si>
  <si>
    <t>Stavební úprava garážových vjezdů a výměna vrat hasičské zbrojnice</t>
  </si>
  <si>
    <t>00275794</t>
  </si>
  <si>
    <t>1010570</t>
  </si>
  <si>
    <t>Jilemnice</t>
  </si>
  <si>
    <t>Pořízení nové cisternové automobilové stříkačky</t>
  </si>
  <si>
    <t>00275808</t>
  </si>
  <si>
    <t>1010571</t>
  </si>
  <si>
    <t>Koberovy</t>
  </si>
  <si>
    <t xml:space="preserve">Pořízení a opravy přetlakové dýchací techniky </t>
  </si>
  <si>
    <t>00262404</t>
  </si>
  <si>
    <t>1010572</t>
  </si>
  <si>
    <t>Nákup věcných prostředků technické služby</t>
  </si>
  <si>
    <t>1010573</t>
  </si>
  <si>
    <t>Kobyly</t>
  </si>
  <si>
    <t>00672017</t>
  </si>
  <si>
    <t>1010574</t>
  </si>
  <si>
    <t>Kořenov</t>
  </si>
  <si>
    <t>Nákup zásahových obleků a obuvi</t>
  </si>
  <si>
    <t>00262421</t>
  </si>
  <si>
    <t>1010575</t>
  </si>
  <si>
    <t>Kravaře</t>
  </si>
  <si>
    <t>Revize hydraulického vyprošťovacího zařízení</t>
  </si>
  <si>
    <t>00260657</t>
  </si>
  <si>
    <t>1010576</t>
  </si>
  <si>
    <t>Křižany</t>
  </si>
  <si>
    <t xml:space="preserve">Doplnění osobních ochranných prostředků PO </t>
  </si>
  <si>
    <t>00262943</t>
  </si>
  <si>
    <t>1010577</t>
  </si>
  <si>
    <t>Ktová</t>
  </si>
  <si>
    <t>00580821</t>
  </si>
  <si>
    <t>1010578</t>
  </si>
  <si>
    <t>Kunratice</t>
  </si>
  <si>
    <t>Nákup osobních ochranných prostředků</t>
  </si>
  <si>
    <t>46744967</t>
  </si>
  <si>
    <t>1010579</t>
  </si>
  <si>
    <t xml:space="preserve">Nákup věcných prostředků PO </t>
  </si>
  <si>
    <t>1010580</t>
  </si>
  <si>
    <t>Kunratice u Cvikova</t>
  </si>
  <si>
    <t>Nákup dýchacích přetlakových přístrojů</t>
  </si>
  <si>
    <t>00524301</t>
  </si>
  <si>
    <t>1010581</t>
  </si>
  <si>
    <t>Liberec</t>
  </si>
  <si>
    <t xml:space="preserve">Nákup zásahových přileb a zásahových obleků </t>
  </si>
  <si>
    <t>00262978</t>
  </si>
  <si>
    <t>1010582</t>
  </si>
  <si>
    <t>Nákup suchých obleků zn. Ursuit pro JSDH Machnín a Růžodol I.</t>
  </si>
  <si>
    <t>1010583</t>
  </si>
  <si>
    <t>Pořízení lanového navijáku pro JSDH Pilínkov</t>
  </si>
  <si>
    <t>1010584</t>
  </si>
  <si>
    <t xml:space="preserve">Pořízení 2 ks přívěsných vozíků </t>
  </si>
  <si>
    <t>1010585</t>
  </si>
  <si>
    <t>Libštát</t>
  </si>
  <si>
    <t>00275891</t>
  </si>
  <si>
    <t>1010586</t>
  </si>
  <si>
    <t>Líšný</t>
  </si>
  <si>
    <t>Vybavení JSDHO Líšný dýchací technikou</t>
  </si>
  <si>
    <t>00673226</t>
  </si>
  <si>
    <t>1010587</t>
  </si>
  <si>
    <t>Lomnice nad Popelkou</t>
  </si>
  <si>
    <t>Nákup osobních ochranných prostředků požární  ochrany</t>
  </si>
  <si>
    <t>00275905</t>
  </si>
  <si>
    <t>1010588</t>
  </si>
  <si>
    <t>1010589</t>
  </si>
  <si>
    <t>Lučany nad Nisou</t>
  </si>
  <si>
    <t>Nákup osobních ochranných prostředků požární ochrany</t>
  </si>
  <si>
    <t>00262455</t>
  </si>
  <si>
    <t>1010590</t>
  </si>
  <si>
    <t>Nákup plovoucího čerpadla</t>
  </si>
  <si>
    <t>1010591</t>
  </si>
  <si>
    <t>Maršovice</t>
  </si>
  <si>
    <t>Obnova, doplnění a oprava osobních ochranných prostředků požární ochrany</t>
  </si>
  <si>
    <t>00262471</t>
  </si>
  <si>
    <t>1010592</t>
  </si>
  <si>
    <t>Obnova, doplnění a oprava osobních ochranných prostředků požární ochrany - věcných prostředků PO</t>
  </si>
  <si>
    <t>1010594</t>
  </si>
  <si>
    <t>Nová Ves nad Popelkou</t>
  </si>
  <si>
    <t>Obnova výstroje</t>
  </si>
  <si>
    <t>00275948</t>
  </si>
  <si>
    <t>1010595</t>
  </si>
  <si>
    <t>Nové Město pod Smrkem</t>
  </si>
  <si>
    <t>Nákup přetlakové dýchací techniky</t>
  </si>
  <si>
    <t>00263036</t>
  </si>
  <si>
    <t>1010596</t>
  </si>
  <si>
    <t>Nákup věcných prostředků požární ochrany</t>
  </si>
  <si>
    <t>1010597</t>
  </si>
  <si>
    <t>Rekonstrukce hasičské zbrojnice</t>
  </si>
  <si>
    <t>1010598</t>
  </si>
  <si>
    <t>Nový Bor</t>
  </si>
  <si>
    <t>00260771</t>
  </si>
  <si>
    <t>1010599</t>
  </si>
  <si>
    <t>Nákup tlakových láhví</t>
  </si>
  <si>
    <t>1010600</t>
  </si>
  <si>
    <t>Pořízení,  obnova a oprava věcných prostředků požární ochrany</t>
  </si>
  <si>
    <t>1010601</t>
  </si>
  <si>
    <t>Olešnice</t>
  </si>
  <si>
    <t>Přívěsný vozík pro hasiče</t>
  </si>
  <si>
    <t>00275964</t>
  </si>
  <si>
    <t>1010602</t>
  </si>
  <si>
    <t>Osečná</t>
  </si>
  <si>
    <t>Oprava autožebříku IVECO</t>
  </si>
  <si>
    <t>00263061</t>
  </si>
  <si>
    <t>1010603</t>
  </si>
  <si>
    <t>Pěnčín</t>
  </si>
  <si>
    <t>00262501</t>
  </si>
  <si>
    <t>1010604</t>
  </si>
  <si>
    <t>Pořízení věcných prostředků PO</t>
  </si>
  <si>
    <t>1010605</t>
  </si>
  <si>
    <t>Pertoltice</t>
  </si>
  <si>
    <t>00671959</t>
  </si>
  <si>
    <t>1010606</t>
  </si>
  <si>
    <t>Poniklá</t>
  </si>
  <si>
    <t>Obnova dýchací techniky</t>
  </si>
  <si>
    <t>00276006</t>
  </si>
  <si>
    <t>1010607</t>
  </si>
  <si>
    <t>Obnova materiálu</t>
  </si>
  <si>
    <t>1010608</t>
  </si>
  <si>
    <t>Příkrý</t>
  </si>
  <si>
    <t>Výstavba garáže pro výjezdní vozidlo s přívěsem</t>
  </si>
  <si>
    <t>00276022</t>
  </si>
  <si>
    <t>1010609</t>
  </si>
  <si>
    <t>Příšovice</t>
  </si>
  <si>
    <t>Přestavba přívěsného vozíku pro zapojení za OA a nákup kompresoru</t>
  </si>
  <si>
    <t>00263125</t>
  </si>
  <si>
    <t>1010610</t>
  </si>
  <si>
    <t>Radimovice</t>
  </si>
  <si>
    <t>Doplnění osobních prostředků výjezdové jednotky Radimovice</t>
  </si>
  <si>
    <t>00671932</t>
  </si>
  <si>
    <t>1010611</t>
  </si>
  <si>
    <t>Rádlo</t>
  </si>
  <si>
    <t>Vybavení jednotky prostředky v rámci předurčenosti na zajištění ochrany obyvatelstva</t>
  </si>
  <si>
    <t>00262544</t>
  </si>
  <si>
    <t>1010612</t>
  </si>
  <si>
    <t>Doplnění věcných prostředků výjezdové jednotky obce Rádlo</t>
  </si>
  <si>
    <t>00262552</t>
  </si>
  <si>
    <t>1010613</t>
  </si>
  <si>
    <t>Raspenava</t>
  </si>
  <si>
    <t>Technické zhodnocení rekonstrukcí CAS 32 – T815</t>
  </si>
  <si>
    <t>00263141</t>
  </si>
  <si>
    <t>1010614</t>
  </si>
  <si>
    <t>Obnova, doplnění a oprava osobních ochranných prostředků</t>
  </si>
  <si>
    <t>1010615</t>
  </si>
  <si>
    <t>Obnova prostředků pro speciální činnosti - předurčenost</t>
  </si>
  <si>
    <t>1010616</t>
  </si>
  <si>
    <t>Rokytnice nad Jizerou</t>
  </si>
  <si>
    <t>00276057</t>
  </si>
  <si>
    <t>1010617</t>
  </si>
  <si>
    <t>Pořízení protichemických plynotěsných obleků</t>
  </si>
  <si>
    <t>1010618</t>
  </si>
  <si>
    <t>Oprava CAS 32 Tatra 148</t>
  </si>
  <si>
    <t>1010619</t>
  </si>
  <si>
    <t>Roztoky u Jilemnice</t>
  </si>
  <si>
    <t>Výměna celoobličejových masek</t>
  </si>
  <si>
    <t>00276081</t>
  </si>
  <si>
    <t>1010620</t>
  </si>
  <si>
    <t>Rychnov u Jablonce nad Nisou</t>
  </si>
  <si>
    <t>Doplnění chybějící přetlakové  dýchací techniky</t>
  </si>
  <si>
    <t>1010621</t>
  </si>
  <si>
    <t>Rynoltice</t>
  </si>
  <si>
    <t>Doplnění osobních ochranných prostředků požární ochrany - přilby</t>
  </si>
  <si>
    <t>00263168</t>
  </si>
  <si>
    <t>1010622</t>
  </si>
  <si>
    <t>Pořízení přetlakové dýchací techniky</t>
  </si>
  <si>
    <t>1010623</t>
  </si>
  <si>
    <t>Pořízení přenosné motorové stříkačky</t>
  </si>
  <si>
    <t>1010624</t>
  </si>
  <si>
    <t>Semily</t>
  </si>
  <si>
    <t>00276111</t>
  </si>
  <si>
    <t>1010625</t>
  </si>
  <si>
    <t>Pořízení hadic a příměšovače</t>
  </si>
  <si>
    <t>1010626</t>
  </si>
  <si>
    <t>Oprava střechy na hasičské zbrojnici</t>
  </si>
  <si>
    <t>1010627</t>
  </si>
  <si>
    <t>Skalice u České Lípy</t>
  </si>
  <si>
    <t>00673455</t>
  </si>
  <si>
    <t>1010628</t>
  </si>
  <si>
    <t>Revize dýchacích přístrojů a tlakových lahví</t>
  </si>
  <si>
    <t>1010629</t>
  </si>
  <si>
    <t>Oprava vnějších částí hasičské zbrojnice</t>
  </si>
  <si>
    <t>1010630</t>
  </si>
  <si>
    <t>Slaná</t>
  </si>
  <si>
    <t>00276138</t>
  </si>
  <si>
    <t>1010631</t>
  </si>
  <si>
    <t>Nákup věcných prostředků PO</t>
  </si>
  <si>
    <t>1010632</t>
  </si>
  <si>
    <t>Smržovka</t>
  </si>
  <si>
    <t>00262579</t>
  </si>
  <si>
    <t>1010633</t>
  </si>
  <si>
    <t>Oprava hasičského vozidla GAZ</t>
  </si>
  <si>
    <t>1010634</t>
  </si>
  <si>
    <t>Stráž nad Nisou</t>
  </si>
  <si>
    <t>Nákup radiostanic</t>
  </si>
  <si>
    <t>00671916</t>
  </si>
  <si>
    <t>1010635</t>
  </si>
  <si>
    <t>Stráž pod Ralskem</t>
  </si>
  <si>
    <t>00260967</t>
  </si>
  <si>
    <t>1010636</t>
  </si>
  <si>
    <t>Pořízení technických prostředků v souvislosti s živelnými  pohromami (voda)</t>
  </si>
  <si>
    <t>1010637</t>
  </si>
  <si>
    <t>oprava výškové techniky</t>
  </si>
  <si>
    <t>1010638</t>
  </si>
  <si>
    <t>Nákup pneumatik na vozidlo Tatra</t>
  </si>
  <si>
    <t>1010639</t>
  </si>
  <si>
    <t>Stružnice</t>
  </si>
  <si>
    <t>Pořízení radiostanice a svítilen JSDH Jezvé</t>
  </si>
  <si>
    <t>00260975</t>
  </si>
  <si>
    <t>1010640</t>
  </si>
  <si>
    <t>Pořízení hliníkového člunu, příslušenství a výstroje JSDH Jezvé</t>
  </si>
  <si>
    <t>1010641</t>
  </si>
  <si>
    <t>Studenec</t>
  </si>
  <si>
    <t>Obec Studenec-Rekonstrukce CAS 32-T815</t>
  </si>
  <si>
    <t>00276162</t>
  </si>
  <si>
    <t>1010642</t>
  </si>
  <si>
    <t>Nákup a revize přetlakové dýchací techniky</t>
  </si>
  <si>
    <t>1010643</t>
  </si>
  <si>
    <t>Světlá pod Ještědem</t>
  </si>
  <si>
    <t>Nákup ochranných prostředků PO pro JPO III.</t>
  </si>
  <si>
    <t>00263192</t>
  </si>
  <si>
    <t>1010644</t>
  </si>
  <si>
    <t>Nákup ochranných prostředků PO pro JPO V.</t>
  </si>
  <si>
    <t>1010645</t>
  </si>
  <si>
    <t>Svojkov</t>
  </si>
  <si>
    <t>Pořízení základního vybavení pro zásahy související předurčeností ochrany obyvatelstva</t>
  </si>
  <si>
    <t>00831689</t>
  </si>
  <si>
    <t>1010646</t>
  </si>
  <si>
    <t>Oprava a úprava CAS 25 Š706</t>
  </si>
  <si>
    <t>1010647</t>
  </si>
  <si>
    <t>Šimonovice</t>
  </si>
  <si>
    <t>00671886</t>
  </si>
  <si>
    <t>1010648</t>
  </si>
  <si>
    <t>Tanvald</t>
  </si>
  <si>
    <t>00262587</t>
  </si>
  <si>
    <t>1010649</t>
  </si>
  <si>
    <t>Úprava úložných prostor mobilní požární techniky</t>
  </si>
  <si>
    <t>1010650</t>
  </si>
  <si>
    <t>1010651</t>
  </si>
  <si>
    <t>Troskovice</t>
  </si>
  <si>
    <t>Nákup ochranných prostředků požární ochrany</t>
  </si>
  <si>
    <t>00276201</t>
  </si>
  <si>
    <t>1010652</t>
  </si>
  <si>
    <t>Turnov</t>
  </si>
  <si>
    <t>Pořízení  technických prostředků jednotky předurčené pro zásahy v souvislosti s následky živelných pohrom způsobených vodou</t>
  </si>
  <si>
    <t>00276227</t>
  </si>
  <si>
    <t>1010653</t>
  </si>
  <si>
    <t xml:space="preserve">Pořízení přetlakové dýchací techniky </t>
  </si>
  <si>
    <t>1010654</t>
  </si>
  <si>
    <t>Velenice</t>
  </si>
  <si>
    <t>Nákup ochranných prostředků členů JSDHO Velenice</t>
  </si>
  <si>
    <t>00673072</t>
  </si>
  <si>
    <t>1010655</t>
  </si>
  <si>
    <t xml:space="preserve">investiční </t>
  </si>
  <si>
    <t>Rekonstrukce elektroinstalace v budově hasičské zbrojnice</t>
  </si>
  <si>
    <t>1010656</t>
  </si>
  <si>
    <t>Velké Hamry</t>
  </si>
  <si>
    <t>00262595</t>
  </si>
  <si>
    <t>1010657</t>
  </si>
  <si>
    <t>Oprava vozidla CAS a nákup přívěsných vozíků</t>
  </si>
  <si>
    <t>1010658</t>
  </si>
  <si>
    <t>Výměna garážových vrat</t>
  </si>
  <si>
    <t>1010659</t>
  </si>
  <si>
    <t>Velký Valtinov</t>
  </si>
  <si>
    <t>Pořízení dvoukřídlých vrat do hasičské zbrojnice</t>
  </si>
  <si>
    <t>00672891</t>
  </si>
  <si>
    <t>1010660</t>
  </si>
  <si>
    <t>Višňová</t>
  </si>
  <si>
    <t>U3 Obnova osobních ochranných prostředků požární ochrany</t>
  </si>
  <si>
    <t>00263265</t>
  </si>
  <si>
    <t>1010661</t>
  </si>
  <si>
    <t>Všelibice</t>
  </si>
  <si>
    <t>00263303</t>
  </si>
  <si>
    <t>1010662</t>
  </si>
  <si>
    <t>1010663</t>
  </si>
  <si>
    <t>Všeň</t>
  </si>
  <si>
    <t>Nákup osobních ochranných pomůcek</t>
  </si>
  <si>
    <t>00276278</t>
  </si>
  <si>
    <t>1010664</t>
  </si>
  <si>
    <t>Pořízení, obnova, oprava a výstavba</t>
  </si>
  <si>
    <t>1010665</t>
  </si>
  <si>
    <t>1010666</t>
  </si>
  <si>
    <t>Vyskeř</t>
  </si>
  <si>
    <t>00276286</t>
  </si>
  <si>
    <t>1010667</t>
  </si>
  <si>
    <t>Oprava střešních oken hasičské zbrojnice</t>
  </si>
  <si>
    <t>1010668</t>
  </si>
  <si>
    <t>Vysoké nad Jizerou</t>
  </si>
  <si>
    <t>Pořízení nové CAS TATRA TERRNO pro JSDHO Vysoké nad Jizerou</t>
  </si>
  <si>
    <t>00276294</t>
  </si>
  <si>
    <t>1010669</t>
  </si>
  <si>
    <t>Údržba a oprava přetlakové dýchací techniky</t>
  </si>
  <si>
    <t>1010670</t>
  </si>
  <si>
    <t>Pořízení věcných prostředků</t>
  </si>
  <si>
    <t>1010671</t>
  </si>
  <si>
    <t>Zdislava</t>
  </si>
  <si>
    <t>nákup přívěsného vozíku Euro A750/L4/140 za DA</t>
  </si>
  <si>
    <t>00481491</t>
  </si>
  <si>
    <t>1010672</t>
  </si>
  <si>
    <t>Zlatá Olešnice</t>
  </si>
  <si>
    <t xml:space="preserve">Doplnění osobních ochranných prostředků </t>
  </si>
  <si>
    <t>00262625</t>
  </si>
  <si>
    <t>1010673</t>
  </si>
  <si>
    <t>Pořízení náhradních tlakových lahví s náhlavními kříži</t>
  </si>
  <si>
    <t>1010674</t>
  </si>
  <si>
    <t xml:space="preserve">Pořízení věcných prostředků požární ochrany </t>
  </si>
  <si>
    <t>1010675</t>
  </si>
  <si>
    <t>Železný Brod</t>
  </si>
  <si>
    <t>Pořízení osobních ochranných prostředků</t>
  </si>
  <si>
    <t>00262633</t>
  </si>
  <si>
    <t>1010676</t>
  </si>
  <si>
    <t>Pořízení technických prostředků</t>
  </si>
  <si>
    <t>1010677</t>
  </si>
  <si>
    <t>1010678</t>
  </si>
  <si>
    <t>1010679</t>
  </si>
  <si>
    <t>Oprava hasičské zbrojnice</t>
  </si>
  <si>
    <t>Příloha č. 3</t>
  </si>
  <si>
    <t>IČO: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</si>
  <si>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</si>
  <si>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</si>
  <si>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</si>
  <si>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</si>
  <si>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</si>
  <si>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</si>
  <si>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</si>
  <si>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</si>
  <si>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</si>
  <si>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</si>
  <si>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</si>
  <si>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</si>
  <si>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</si>
  <si>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</si>
  <si>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</si>
  <si>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</si>
  <si>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</si>
  <si>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</si>
  <si>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</si>
  <si>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</si>
  <si>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</si>
  <si>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</si>
  <si>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</si>
  <si>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</si>
  <si>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</si>
  <si>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</si>
  <si>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</si>
  <si>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</si>
  <si>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</si>
  <si>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</si>
  <si>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</si>
  <si>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</si>
  <si>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</si>
  <si>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</si>
  <si>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</si>
  <si>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</si>
  <si>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</si>
  <si>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</si>
  <si>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</si>
  <si>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</si>
  <si>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</si>
  <si>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</si>
  <si>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</si>
  <si>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</si>
  <si>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</si>
  <si>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</si>
  <si>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</si>
  <si>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</si>
  <si>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</si>
  <si>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</si>
  <si>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</si>
  <si>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</si>
  <si>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</si>
  <si>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</si>
  <si>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</si>
  <si>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</si>
  <si>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</si>
  <si>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</si>
  <si>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</si>
  <si>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</si>
  <si>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</si>
  <si>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</si>
  <si>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</si>
  <si>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</si>
  <si>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</si>
  <si>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</si>
  <si>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k příloze č.: 3</t>
  </si>
  <si>
    <t>ZR-RO č. 137/17</t>
  </si>
  <si>
    <t>ZMĚNA ROZPOČTU - ROZPOČTOVÉ OPATŘENÍ č. 137/17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</si>
</sst>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7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rgb="FF00B0F0"/>
      <name val="Arial"/>
      <family val="2"/>
      <charset val="238"/>
    </font>
    <font>
      <sz val="7"/>
      <color rgb="FF00B0F0"/>
      <name val="Arial"/>
      <family val="2"/>
      <charset val="238"/>
    </font>
    <font>
      <sz val="7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3304FA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color theme="0" tint="-0.34998626667073579"/>
      <name val="Arial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3" fillId="0" borderId="24" applyNumberFormat="0" applyFill="0" applyAlignment="0" applyProtection="0"/>
    <xf numFmtId="0" fontId="23" fillId="0" borderId="24" applyNumberFormat="0" applyFill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22" borderId="25" applyNumberFormat="0" applyAlignment="0" applyProtection="0"/>
    <xf numFmtId="0" fontId="25" fillId="22" borderId="25" applyNumberFormat="0" applyAlignment="0" applyProtection="0"/>
    <xf numFmtId="0" fontId="26" fillId="0" borderId="26" applyNumberFormat="0" applyFill="0" applyAlignment="0" applyProtection="0"/>
    <xf numFmtId="0" fontId="26" fillId="0" borderId="26" applyNumberFormat="0" applyFill="0" applyAlignment="0" applyProtection="0"/>
    <xf numFmtId="0" fontId="27" fillId="0" borderId="27" applyNumberFormat="0" applyFill="0" applyAlignment="0" applyProtection="0"/>
    <xf numFmtId="0" fontId="27" fillId="0" borderId="27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24" borderId="29" applyNumberFormat="0" applyFont="0" applyAlignment="0" applyProtection="0"/>
    <xf numFmtId="0" fontId="21" fillId="24" borderId="29" applyNumberFormat="0" applyFont="0" applyAlignment="0" applyProtection="0"/>
    <xf numFmtId="0" fontId="31" fillId="0" borderId="30" applyNumberFormat="0" applyFill="0" applyAlignment="0" applyProtection="0"/>
    <xf numFmtId="0" fontId="31" fillId="0" borderId="30" applyNumberFormat="0" applyFill="0" applyAlignment="0" applyProtection="0"/>
    <xf numFmtId="0" fontId="32" fillId="25" borderId="0">
      <alignment horizontal="left" vertical="center"/>
    </xf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3" borderId="31" applyNumberFormat="0" applyAlignment="0" applyProtection="0"/>
    <xf numFmtId="0" fontId="35" fillId="13" borderId="31" applyNumberFormat="0" applyAlignment="0" applyProtection="0"/>
    <xf numFmtId="0" fontId="36" fillId="26" borderId="31" applyNumberFormat="0" applyAlignment="0" applyProtection="0"/>
    <xf numFmtId="0" fontId="36" fillId="26" borderId="31" applyNumberFormat="0" applyAlignment="0" applyProtection="0"/>
    <xf numFmtId="0" fontId="37" fillId="26" borderId="32" applyNumberFormat="0" applyAlignment="0" applyProtection="0"/>
    <xf numFmtId="0" fontId="37" fillId="26" borderId="32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40" fillId="0" borderId="0"/>
  </cellStyleXfs>
  <cellXfs count="194">
    <xf numFmtId="0" fontId="0" fillId="0" borderId="0" xfId="0"/>
    <xf numFmtId="0" fontId="2" fillId="0" borderId="0" xfId="1" applyAlignment="1">
      <alignment wrapText="1"/>
    </xf>
    <xf numFmtId="0" fontId="3" fillId="0" borderId="0" xfId="1" applyFont="1" applyAlignment="1">
      <alignment wrapText="1"/>
    </xf>
    <xf numFmtId="0" fontId="4" fillId="0" borderId="0" xfId="2" applyAlignment="1">
      <alignment wrapText="1"/>
    </xf>
    <xf numFmtId="0" fontId="5" fillId="0" borderId="0" xfId="3" applyFont="1" applyAlignment="1"/>
    <xf numFmtId="0" fontId="4" fillId="0" borderId="0" xfId="2" applyBorder="1" applyAlignment="1">
      <alignment wrapText="1"/>
    </xf>
    <xf numFmtId="0" fontId="8" fillId="0" borderId="0" xfId="4" applyFont="1" applyFill="1" applyBorder="1" applyAlignment="1">
      <alignment horizontal="center" vertical="center" wrapText="1"/>
    </xf>
    <xf numFmtId="49" fontId="8" fillId="0" borderId="0" xfId="4" applyNumberFormat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vertical="center" wrapText="1"/>
    </xf>
    <xf numFmtId="4" fontId="8" fillId="0" borderId="0" xfId="5" applyNumberFormat="1" applyFont="1" applyFill="1" applyBorder="1" applyAlignment="1">
      <alignment vertical="center" wrapText="1"/>
    </xf>
    <xf numFmtId="4" fontId="8" fillId="0" borderId="0" xfId="2" applyNumberFormat="1" applyFont="1" applyFill="1" applyBorder="1" applyAlignment="1" applyProtection="1">
      <alignment vertical="center" wrapText="1"/>
      <protection locked="0"/>
    </xf>
    <xf numFmtId="0" fontId="9" fillId="0" borderId="0" xfId="2" applyFont="1" applyAlignment="1">
      <alignment wrapText="1"/>
    </xf>
    <xf numFmtId="0" fontId="10" fillId="0" borderId="0" xfId="2" applyFont="1" applyAlignment="1">
      <alignment horizont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49" fontId="10" fillId="2" borderId="5" xfId="4" applyNumberFormat="1" applyFont="1" applyFill="1" applyBorder="1" applyAlignment="1">
      <alignment horizontal="center" vertical="center" wrapText="1"/>
    </xf>
    <xf numFmtId="49" fontId="10" fillId="2" borderId="6" xfId="4" applyNumberFormat="1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4" fontId="10" fillId="2" borderId="5" xfId="2" applyNumberFormat="1" applyFont="1" applyFill="1" applyBorder="1" applyAlignment="1">
      <alignment vertical="center" wrapText="1"/>
    </xf>
    <xf numFmtId="4" fontId="10" fillId="2" borderId="4" xfId="2" applyNumberFormat="1" applyFont="1" applyFill="1" applyBorder="1" applyAlignment="1">
      <alignment vertical="center" wrapText="1"/>
    </xf>
    <xf numFmtId="4" fontId="8" fillId="0" borderId="0" xfId="2" applyNumberFormat="1" applyFont="1" applyAlignment="1">
      <alignment vertical="center" wrapText="1"/>
    </xf>
    <xf numFmtId="0" fontId="8" fillId="2" borderId="9" xfId="4" applyFont="1" applyFill="1" applyBorder="1" applyAlignment="1">
      <alignment horizontal="center" vertical="center" wrapText="1"/>
    </xf>
    <xf numFmtId="49" fontId="8" fillId="2" borderId="10" xfId="4" applyNumberFormat="1" applyFont="1" applyFill="1" applyBorder="1" applyAlignment="1">
      <alignment horizontal="center" vertical="center" wrapText="1"/>
    </xf>
    <xf numFmtId="49" fontId="8" fillId="2" borderId="11" xfId="4" applyNumberFormat="1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13" fillId="2" borderId="10" xfId="4" applyFont="1" applyFill="1" applyBorder="1" applyAlignment="1">
      <alignment horizontal="center" vertical="center" wrapText="1"/>
    </xf>
    <xf numFmtId="4" fontId="12" fillId="2" borderId="10" xfId="2" applyNumberFormat="1" applyFont="1" applyFill="1" applyBorder="1" applyAlignment="1">
      <alignment vertical="center" wrapText="1"/>
    </xf>
    <xf numFmtId="4" fontId="12" fillId="0" borderId="9" xfId="2" applyNumberFormat="1" applyFont="1" applyFill="1" applyBorder="1" applyAlignment="1" applyProtection="1">
      <alignment vertical="center" wrapText="1"/>
      <protection locked="0"/>
    </xf>
    <xf numFmtId="4" fontId="12" fillId="2" borderId="9" xfId="2" applyNumberFormat="1" applyFont="1" applyFill="1" applyBorder="1" applyAlignment="1">
      <alignment vertical="center" wrapText="1"/>
    </xf>
    <xf numFmtId="4" fontId="8" fillId="0" borderId="0" xfId="2" applyNumberFormat="1" applyFont="1" applyAlignment="1">
      <alignment wrapText="1"/>
    </xf>
    <xf numFmtId="0" fontId="10" fillId="0" borderId="4" xfId="8" applyFont="1" applyFill="1" applyBorder="1" applyAlignment="1" applyProtection="1">
      <alignment horizontal="center" vertical="center"/>
      <protection locked="0"/>
    </xf>
    <xf numFmtId="49" fontId="10" fillId="0" borderId="7" xfId="6" applyNumberFormat="1" applyFont="1" applyFill="1" applyBorder="1" applyAlignment="1" applyProtection="1">
      <alignment horizontal="center" vertical="center"/>
      <protection locked="0"/>
    </xf>
    <xf numFmtId="49" fontId="10" fillId="0" borderId="8" xfId="6" applyNumberFormat="1" applyFont="1" applyFill="1" applyBorder="1" applyAlignment="1" applyProtection="1">
      <alignment horizontal="left" vertical="center"/>
      <protection locked="0"/>
    </xf>
    <xf numFmtId="0" fontId="10" fillId="0" borderId="4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0" fillId="0" borderId="13" xfId="8" applyFont="1" applyFill="1" applyBorder="1" applyAlignment="1" applyProtection="1">
      <alignment vertical="center" wrapText="1"/>
      <protection locked="0"/>
    </xf>
    <xf numFmtId="0" fontId="10" fillId="0" borderId="6" xfId="8" applyFont="1" applyFill="1" applyBorder="1" applyAlignment="1" applyProtection="1">
      <alignment vertical="center" wrapText="1"/>
      <protection locked="0"/>
    </xf>
    <xf numFmtId="4" fontId="10" fillId="0" borderId="13" xfId="8" applyNumberFormat="1" applyFont="1" applyFill="1" applyBorder="1" applyAlignment="1" applyProtection="1">
      <alignment horizontal="right" vertical="center" wrapText="1"/>
      <protection locked="0"/>
    </xf>
    <xf numFmtId="4" fontId="10" fillId="2" borderId="14" xfId="2" applyNumberFormat="1" applyFont="1" applyFill="1" applyBorder="1" applyAlignment="1">
      <alignment vertical="center" wrapText="1"/>
    </xf>
    <xf numFmtId="0" fontId="8" fillId="0" borderId="9" xfId="6" applyFont="1" applyBorder="1" applyAlignment="1">
      <alignment horizontal="center"/>
    </xf>
    <xf numFmtId="49" fontId="10" fillId="0" borderId="12" xfId="6" applyNumberFormat="1" applyFont="1" applyFill="1" applyBorder="1" applyAlignment="1">
      <alignment horizontal="center" vertical="center"/>
    </xf>
    <xf numFmtId="49" fontId="10" fillId="0" borderId="11" xfId="6" applyNumberFormat="1" applyFont="1" applyFill="1" applyBorder="1" applyAlignment="1">
      <alignment horizontal="center" vertical="center"/>
    </xf>
    <xf numFmtId="1" fontId="8" fillId="0" borderId="9" xfId="6" applyNumberFormat="1" applyFont="1" applyBorder="1" applyAlignment="1">
      <alignment horizontal="center" vertical="center"/>
    </xf>
    <xf numFmtId="1" fontId="8" fillId="0" borderId="9" xfId="6" applyNumberFormat="1" applyFont="1" applyFill="1" applyBorder="1" applyAlignment="1">
      <alignment horizontal="center" vertical="center"/>
    </xf>
    <xf numFmtId="1" fontId="9" fillId="0" borderId="15" xfId="6" applyNumberFormat="1" applyFont="1" applyFill="1" applyBorder="1" applyAlignment="1">
      <alignment horizontal="center" vertical="center"/>
    </xf>
    <xf numFmtId="0" fontId="8" fillId="0" borderId="16" xfId="6" applyFont="1" applyFill="1" applyBorder="1" applyAlignment="1">
      <alignment horizontal="left" wrapText="1"/>
    </xf>
    <xf numFmtId="0" fontId="8" fillId="0" borderId="17" xfId="6" applyFont="1" applyFill="1" applyBorder="1" applyAlignment="1">
      <alignment horizontal="left" wrapText="1"/>
    </xf>
    <xf numFmtId="4" fontId="8" fillId="0" borderId="12" xfId="8" applyNumberFormat="1" applyFont="1" applyFill="1" applyBorder="1" applyAlignment="1" applyProtection="1">
      <alignment horizontal="right" vertical="center" wrapText="1"/>
      <protection locked="0"/>
    </xf>
    <xf numFmtId="4" fontId="8" fillId="2" borderId="18" xfId="2" applyNumberFormat="1" applyFont="1" applyFill="1" applyBorder="1" applyAlignment="1">
      <alignment vertical="center" wrapText="1"/>
    </xf>
    <xf numFmtId="0" fontId="10" fillId="0" borderId="14" xfId="8" applyFont="1" applyFill="1" applyBorder="1" applyAlignment="1" applyProtection="1">
      <alignment horizontal="center" vertical="center"/>
      <protection locked="0"/>
    </xf>
    <xf numFmtId="0" fontId="10" fillId="0" borderId="14" xfId="6" applyFont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1" fillId="0" borderId="14" xfId="6" applyFont="1" applyFill="1" applyBorder="1" applyAlignment="1">
      <alignment horizontal="center" vertical="center"/>
    </xf>
    <xf numFmtId="0" fontId="10" fillId="0" borderId="7" xfId="8" applyFont="1" applyFill="1" applyBorder="1" applyAlignment="1" applyProtection="1">
      <alignment vertical="center" wrapText="1"/>
      <protection locked="0"/>
    </xf>
    <xf numFmtId="0" fontId="10" fillId="0" borderId="8" xfId="8" applyFont="1" applyFill="1" applyBorder="1" applyAlignment="1" applyProtection="1">
      <alignment vertical="center" wrapText="1"/>
      <protection locked="0"/>
    </xf>
    <xf numFmtId="4" fontId="10" fillId="0" borderId="7" xfId="8" applyNumberFormat="1" applyFont="1" applyFill="1" applyBorder="1" applyAlignment="1" applyProtection="1">
      <alignment horizontal="right" vertical="center" wrapText="1"/>
      <protection locked="0"/>
    </xf>
    <xf numFmtId="1" fontId="9" fillId="0" borderId="9" xfId="6" applyNumberFormat="1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left" wrapText="1"/>
    </xf>
    <xf numFmtId="0" fontId="8" fillId="0" borderId="11" xfId="6" applyFont="1" applyFill="1" applyBorder="1" applyAlignment="1">
      <alignment horizontal="left" wrapText="1"/>
    </xf>
    <xf numFmtId="49" fontId="10" fillId="0" borderId="13" xfId="6" applyNumberFormat="1" applyFont="1" applyFill="1" applyBorder="1" applyAlignment="1" applyProtection="1">
      <alignment horizontal="center" vertical="center"/>
      <protection locked="0"/>
    </xf>
    <xf numFmtId="49" fontId="10" fillId="0" borderId="6" xfId="6" applyNumberFormat="1" applyFont="1" applyFill="1" applyBorder="1" applyAlignment="1" applyProtection="1">
      <alignment horizontal="left" vertical="center"/>
      <protection locked="0"/>
    </xf>
    <xf numFmtId="0" fontId="10" fillId="0" borderId="4" xfId="6" applyFont="1" applyFill="1" applyBorder="1" applyAlignment="1">
      <alignment horizontal="center" vertical="center"/>
    </xf>
    <xf numFmtId="0" fontId="11" fillId="0" borderId="4" xfId="6" applyFont="1" applyFill="1" applyBorder="1" applyAlignment="1">
      <alignment horizontal="center" vertical="center"/>
    </xf>
    <xf numFmtId="0" fontId="9" fillId="0" borderId="0" xfId="2" applyFont="1" applyAlignment="1">
      <alignment horizontal="right" vertical="center" wrapText="1"/>
    </xf>
    <xf numFmtId="0" fontId="8" fillId="0" borderId="15" xfId="6" applyFont="1" applyBorder="1" applyAlignment="1">
      <alignment horizontal="center"/>
    </xf>
    <xf numFmtId="49" fontId="10" fillId="0" borderId="16" xfId="6" applyNumberFormat="1" applyFont="1" applyFill="1" applyBorder="1" applyAlignment="1">
      <alignment horizontal="center" vertical="center"/>
    </xf>
    <xf numFmtId="49" fontId="10" fillId="0" borderId="17" xfId="6" applyNumberFormat="1" applyFont="1" applyFill="1" applyBorder="1" applyAlignment="1">
      <alignment horizontal="center" vertical="center"/>
    </xf>
    <xf numFmtId="1" fontId="8" fillId="0" borderId="15" xfId="6" applyNumberFormat="1" applyFont="1" applyBorder="1" applyAlignment="1">
      <alignment horizontal="center" vertical="center"/>
    </xf>
    <xf numFmtId="1" fontId="8" fillId="0" borderId="15" xfId="6" applyNumberFormat="1" applyFont="1" applyFill="1" applyBorder="1" applyAlignment="1">
      <alignment horizontal="center" vertical="center"/>
    </xf>
    <xf numFmtId="4" fontId="8" fillId="0" borderId="16" xfId="8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4" applyFont="1" applyBorder="1" applyAlignment="1">
      <alignment horizontal="center" vertical="center" wrapText="1"/>
    </xf>
    <xf numFmtId="49" fontId="8" fillId="0" borderId="0" xfId="4" applyNumberFormat="1" applyFont="1" applyBorder="1" applyAlignment="1">
      <alignment horizontal="center" vertical="center" wrapText="1"/>
    </xf>
    <xf numFmtId="4" fontId="14" fillId="0" borderId="0" xfId="9" applyNumberFormat="1" applyFont="1" applyBorder="1" applyAlignment="1">
      <alignment vertical="center" wrapText="1"/>
    </xf>
    <xf numFmtId="0" fontId="4" fillId="0" borderId="0" xfId="9" applyFont="1" applyBorder="1" applyAlignment="1">
      <alignment vertical="center" wrapText="1"/>
    </xf>
    <xf numFmtId="0" fontId="8" fillId="0" borderId="19" xfId="4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center" vertical="center" wrapText="1"/>
    </xf>
    <xf numFmtId="0" fontId="8" fillId="0" borderId="19" xfId="4" applyFont="1" applyFill="1" applyBorder="1" applyAlignment="1">
      <alignment horizontal="center" vertical="center" wrapText="1"/>
    </xf>
    <xf numFmtId="0" fontId="9" fillId="0" borderId="19" xfId="4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vertical="center" wrapText="1"/>
    </xf>
    <xf numFmtId="4" fontId="8" fillId="0" borderId="19" xfId="5" applyNumberFormat="1" applyFont="1" applyFill="1" applyBorder="1" applyAlignment="1">
      <alignment vertical="center" wrapText="1"/>
    </xf>
    <xf numFmtId="0" fontId="4" fillId="0" borderId="19" xfId="9" applyFont="1" applyBorder="1" applyAlignment="1">
      <alignment vertical="center" wrapText="1"/>
    </xf>
    <xf numFmtId="0" fontId="15" fillId="0" borderId="20" xfId="0" applyFont="1" applyFill="1" applyBorder="1" applyAlignment="1" applyProtection="1">
      <alignment horizontal="right" vertical="center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49" fontId="10" fillId="4" borderId="4" xfId="6" applyNumberFormat="1" applyFont="1" applyFill="1" applyBorder="1" applyAlignment="1" applyProtection="1">
      <alignment horizontal="center" vertical="center"/>
      <protection locked="0"/>
    </xf>
    <xf numFmtId="49" fontId="10" fillId="4" borderId="4" xfId="6" applyNumberFormat="1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0" fillId="0" borderId="6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4" fontId="1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1" xfId="0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right" vertical="center" wrapText="1"/>
    </xf>
    <xf numFmtId="0" fontId="8" fillId="0" borderId="11" xfId="6" applyFont="1" applyBorder="1" applyAlignment="1">
      <alignment horizontal="center"/>
    </xf>
    <xf numFmtId="49" fontId="10" fillId="0" borderId="9" xfId="6" applyNumberFormat="1" applyFont="1" applyFill="1" applyBorder="1" applyAlignment="1">
      <alignment horizontal="center" vertical="center"/>
    </xf>
    <xf numFmtId="4" fontId="8" fillId="0" borderId="9" xfId="8" applyNumberFormat="1" applyFont="1" applyFill="1" applyBorder="1" applyAlignment="1" applyProtection="1">
      <alignment horizontal="right" vertical="center" wrapText="1"/>
      <protection locked="0"/>
    </xf>
    <xf numFmtId="4" fontId="8" fillId="2" borderId="9" xfId="2" applyNumberFormat="1" applyFont="1" applyFill="1" applyBorder="1" applyAlignment="1">
      <alignment vertical="center" wrapText="1"/>
    </xf>
    <xf numFmtId="0" fontId="4" fillId="0" borderId="21" xfId="2" applyBorder="1" applyAlignment="1">
      <alignment wrapText="1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0" xfId="2" applyFont="1" applyAlignment="1">
      <alignment horizontal="left"/>
    </xf>
    <xf numFmtId="0" fontId="11" fillId="5" borderId="4" xfId="0" applyFont="1" applyFill="1" applyBorder="1" applyAlignment="1" applyProtection="1">
      <alignment vertical="center" wrapText="1"/>
      <protection locked="0"/>
    </xf>
    <xf numFmtId="0" fontId="10" fillId="6" borderId="13" xfId="8" applyFont="1" applyFill="1" applyBorder="1" applyAlignment="1" applyProtection="1">
      <alignment vertical="center" wrapText="1"/>
      <protection locked="0"/>
    </xf>
    <xf numFmtId="0" fontId="8" fillId="0" borderId="21" xfId="6" applyFont="1" applyBorder="1" applyAlignment="1">
      <alignment horizontal="center"/>
    </xf>
    <xf numFmtId="49" fontId="10" fillId="0" borderId="22" xfId="6" applyNumberFormat="1" applyFont="1" applyFill="1" applyBorder="1" applyAlignment="1">
      <alignment horizontal="center" vertical="center"/>
    </xf>
    <xf numFmtId="1" fontId="8" fillId="0" borderId="22" xfId="6" applyNumberFormat="1" applyFont="1" applyBorder="1" applyAlignment="1">
      <alignment horizontal="center" vertical="center"/>
    </xf>
    <xf numFmtId="1" fontId="8" fillId="0" borderId="22" xfId="6" applyNumberFormat="1" applyFont="1" applyFill="1" applyBorder="1" applyAlignment="1">
      <alignment horizontal="center" vertical="center"/>
    </xf>
    <xf numFmtId="1" fontId="9" fillId="0" borderId="22" xfId="6" applyNumberFormat="1" applyFont="1" applyFill="1" applyBorder="1" applyAlignment="1">
      <alignment horizontal="center" vertical="center"/>
    </xf>
    <xf numFmtId="0" fontId="8" fillId="0" borderId="23" xfId="6" applyFont="1" applyFill="1" applyBorder="1" applyAlignment="1">
      <alignment horizontal="left" wrapText="1"/>
    </xf>
    <xf numFmtId="0" fontId="8" fillId="0" borderId="21" xfId="6" applyFont="1" applyFill="1" applyBorder="1" applyAlignment="1">
      <alignment horizontal="left" wrapText="1"/>
    </xf>
    <xf numFmtId="4" fontId="8" fillId="0" borderId="22" xfId="8" applyNumberFormat="1" applyFont="1" applyFill="1" applyBorder="1" applyAlignment="1" applyProtection="1">
      <alignment horizontal="right" vertical="center" wrapText="1"/>
      <protection locked="0"/>
    </xf>
    <xf numFmtId="4" fontId="8" fillId="2" borderId="22" xfId="2" applyNumberFormat="1" applyFont="1" applyFill="1" applyBorder="1" applyAlignment="1">
      <alignment vertical="center" wrapText="1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49" fontId="10" fillId="4" borderId="22" xfId="6" applyNumberFormat="1" applyFont="1" applyFill="1" applyBorder="1" applyAlignment="1" applyProtection="1">
      <alignment horizontal="center" vertical="center"/>
      <protection locked="0"/>
    </xf>
    <xf numFmtId="49" fontId="10" fillId="4" borderId="22" xfId="6" applyNumberFormat="1" applyFont="1" applyFill="1" applyBorder="1" applyAlignment="1" applyProtection="1">
      <alignment horizontal="left" vertical="center"/>
      <protection locked="0"/>
    </xf>
    <xf numFmtId="0" fontId="10" fillId="0" borderId="22" xfId="6" applyFont="1" applyBorder="1" applyAlignment="1">
      <alignment horizontal="center" vertical="center"/>
    </xf>
    <xf numFmtId="0" fontId="10" fillId="0" borderId="22" xfId="6" applyFont="1" applyFill="1" applyBorder="1" applyAlignment="1">
      <alignment horizontal="center" vertical="center"/>
    </xf>
    <xf numFmtId="0" fontId="11" fillId="0" borderId="22" xfId="0" applyFont="1" applyFill="1" applyBorder="1" applyAlignment="1" applyProtection="1">
      <alignment vertical="center" wrapText="1"/>
      <protection locked="0"/>
    </xf>
    <xf numFmtId="0" fontId="10" fillId="0" borderId="23" xfId="8" applyFont="1" applyFill="1" applyBorder="1" applyAlignment="1" applyProtection="1">
      <alignment vertical="center" wrapText="1"/>
      <protection locked="0"/>
    </xf>
    <xf numFmtId="0" fontId="10" fillId="0" borderId="21" xfId="0" applyNumberFormat="1" applyFont="1" applyBorder="1" applyAlignment="1">
      <alignment horizontal="left" vertical="center" wrapText="1"/>
    </xf>
    <xf numFmtId="0" fontId="10" fillId="0" borderId="22" xfId="0" applyNumberFormat="1" applyFont="1" applyBorder="1" applyAlignment="1">
      <alignment horizontal="left" vertical="center" wrapText="1"/>
    </xf>
    <xf numFmtId="4" fontId="1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11" fillId="7" borderId="4" xfId="0" applyFont="1" applyFill="1" applyBorder="1" applyAlignment="1" applyProtection="1">
      <alignment vertical="center" wrapText="1"/>
      <protection locked="0"/>
    </xf>
    <xf numFmtId="0" fontId="10" fillId="7" borderId="13" xfId="8" applyFont="1" applyFill="1" applyBorder="1" applyAlignment="1" applyProtection="1">
      <alignment vertical="center" wrapText="1"/>
      <protection locked="0"/>
    </xf>
    <xf numFmtId="0" fontId="18" fillId="0" borderId="4" xfId="0" applyNumberFormat="1" applyFont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 applyProtection="1">
      <alignment horizontal="left" vertical="center" wrapText="1"/>
      <protection locked="0"/>
    </xf>
    <xf numFmtId="4" fontId="19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2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NumberFormat="1" applyFont="1" applyBorder="1" applyAlignment="1">
      <alignment horizontal="center" vertical="center"/>
    </xf>
    <xf numFmtId="0" fontId="11" fillId="7" borderId="22" xfId="0" applyFont="1" applyFill="1" applyBorder="1" applyAlignment="1" applyProtection="1">
      <alignment vertical="center" wrapText="1"/>
      <protection locked="0"/>
    </xf>
    <xf numFmtId="0" fontId="10" fillId="7" borderId="23" xfId="8" applyFont="1" applyFill="1" applyBorder="1" applyAlignment="1" applyProtection="1">
      <alignment vertical="center" wrapText="1"/>
      <protection locked="0"/>
    </xf>
    <xf numFmtId="0" fontId="10" fillId="0" borderId="21" xfId="0" applyFont="1" applyFill="1" applyBorder="1" applyAlignment="1" applyProtection="1">
      <alignment horizontal="left" vertical="center" wrapText="1"/>
      <protection locked="0"/>
    </xf>
    <xf numFmtId="0" fontId="10" fillId="0" borderId="22" xfId="0" applyFont="1" applyFill="1" applyBorder="1" applyAlignment="1" applyProtection="1">
      <alignment horizontal="left" vertical="center" wrapText="1"/>
      <protection locked="0"/>
    </xf>
    <xf numFmtId="0" fontId="18" fillId="0" borderId="22" xfId="0" applyNumberFormat="1" applyFont="1" applyBorder="1" applyAlignment="1">
      <alignment horizontal="left" vertical="center" wrapText="1"/>
    </xf>
    <xf numFmtId="0" fontId="11" fillId="5" borderId="22" xfId="0" applyFont="1" applyFill="1" applyBorder="1" applyAlignment="1" applyProtection="1">
      <alignment vertical="center" wrapText="1"/>
      <protection locked="0"/>
    </xf>
    <xf numFmtId="0" fontId="10" fillId="6" borderId="23" xfId="8" applyFont="1" applyFill="1" applyBorder="1" applyAlignment="1" applyProtection="1">
      <alignment vertical="center" wrapText="1"/>
      <protection locked="0"/>
    </xf>
    <xf numFmtId="4" fontId="4" fillId="0" borderId="0" xfId="2" applyNumberFormat="1" applyAlignment="1">
      <alignment wrapText="1"/>
    </xf>
    <xf numFmtId="0" fontId="8" fillId="0" borderId="0" xfId="2" applyFont="1" applyAlignment="1">
      <alignment horizontal="center" wrapText="1"/>
    </xf>
    <xf numFmtId="0" fontId="39" fillId="0" borderId="0" xfId="0" applyNumberFormat="1" applyFont="1" applyBorder="1" applyAlignment="1">
      <alignment horizontal="center" vertical="center"/>
    </xf>
    <xf numFmtId="0" fontId="40" fillId="0" borderId="0" xfId="115"/>
    <xf numFmtId="0" fontId="42" fillId="0" borderId="0" xfId="115" applyFont="1" applyFill="1"/>
    <xf numFmtId="0" fontId="42" fillId="0" borderId="0" xfId="115" applyFont="1" applyFill="1" applyAlignment="1">
      <alignment horizontal="right"/>
    </xf>
    <xf numFmtId="0" fontId="43" fillId="31" borderId="33" xfId="115" applyFont="1" applyFill="1" applyBorder="1" applyAlignment="1">
      <alignment horizontal="center" vertical="center" wrapText="1"/>
    </xf>
    <xf numFmtId="0" fontId="43" fillId="31" borderId="1" xfId="115" applyFont="1" applyFill="1" applyBorder="1" applyAlignment="1">
      <alignment horizontal="center" vertical="center" wrapText="1"/>
    </xf>
    <xf numFmtId="0" fontId="43" fillId="31" borderId="34" xfId="115" applyFont="1" applyFill="1" applyBorder="1" applyAlignment="1">
      <alignment horizontal="center" vertical="center" wrapText="1"/>
    </xf>
    <xf numFmtId="0" fontId="44" fillId="0" borderId="35" xfId="115" applyFont="1" applyBorder="1" applyAlignment="1">
      <alignment vertical="center" wrapText="1"/>
    </xf>
    <xf numFmtId="0" fontId="44" fillId="0" borderId="4" xfId="115" applyFont="1" applyBorder="1" applyAlignment="1">
      <alignment horizontal="right" vertical="center" wrapText="1"/>
    </xf>
    <xf numFmtId="4" fontId="44" fillId="0" borderId="4" xfId="115" applyNumberFormat="1" applyFont="1" applyBorder="1" applyAlignment="1">
      <alignment horizontal="right" vertical="center" wrapText="1"/>
    </xf>
    <xf numFmtId="4" fontId="44" fillId="0" borderId="36" xfId="115" applyNumberFormat="1" applyFont="1" applyBorder="1" applyAlignment="1">
      <alignment horizontal="right" vertical="center" wrapText="1"/>
    </xf>
    <xf numFmtId="0" fontId="45" fillId="0" borderId="37" xfId="115" applyFont="1" applyBorder="1" applyAlignment="1">
      <alignment vertical="center" wrapText="1"/>
    </xf>
    <xf numFmtId="0" fontId="45" fillId="0" borderId="22" xfId="115" applyFont="1" applyBorder="1" applyAlignment="1">
      <alignment horizontal="right" vertical="center" wrapText="1"/>
    </xf>
    <xf numFmtId="4" fontId="45" fillId="0" borderId="22" xfId="115" applyNumberFormat="1" applyFont="1" applyBorder="1" applyAlignment="1">
      <alignment horizontal="right" vertical="center" wrapText="1"/>
    </xf>
    <xf numFmtId="4" fontId="45" fillId="0" borderId="22" xfId="115" applyNumberFormat="1" applyFont="1" applyBorder="1" applyAlignment="1">
      <alignment vertical="center"/>
    </xf>
    <xf numFmtId="4" fontId="45" fillId="0" borderId="38" xfId="115" applyNumberFormat="1" applyFont="1" applyBorder="1" applyAlignment="1">
      <alignment vertical="center"/>
    </xf>
    <xf numFmtId="4" fontId="40" fillId="0" borderId="0" xfId="115" applyNumberFormat="1"/>
    <xf numFmtId="4" fontId="45" fillId="0" borderId="4" xfId="115" applyNumberFormat="1" applyFont="1" applyBorder="1" applyAlignment="1">
      <alignment horizontal="right" vertical="center" wrapText="1"/>
    </xf>
    <xf numFmtId="0" fontId="44" fillId="0" borderId="37" xfId="115" applyFont="1" applyBorder="1" applyAlignment="1">
      <alignment vertical="center" wrapText="1"/>
    </xf>
    <xf numFmtId="4" fontId="44" fillId="0" borderId="22" xfId="115" applyNumberFormat="1" applyFont="1" applyBorder="1" applyAlignment="1">
      <alignment horizontal="right" vertical="center" wrapText="1"/>
    </xf>
    <xf numFmtId="4" fontId="44" fillId="0" borderId="38" xfId="115" applyNumberFormat="1" applyFont="1" applyBorder="1" applyAlignment="1">
      <alignment horizontal="right" vertical="center" wrapText="1"/>
    </xf>
    <xf numFmtId="4" fontId="45" fillId="0" borderId="38" xfId="115" applyNumberFormat="1" applyFont="1" applyBorder="1" applyAlignment="1">
      <alignment horizontal="right" vertical="center" wrapText="1"/>
    </xf>
    <xf numFmtId="0" fontId="44" fillId="0" borderId="22" xfId="115" applyFont="1" applyBorder="1" applyAlignment="1">
      <alignment horizontal="right" vertical="center" wrapText="1"/>
    </xf>
    <xf numFmtId="0" fontId="45" fillId="0" borderId="39" xfId="115" applyFont="1" applyBorder="1" applyAlignment="1">
      <alignment vertical="center" wrapText="1"/>
    </xf>
    <xf numFmtId="0" fontId="45" fillId="0" borderId="15" xfId="115" applyFont="1" applyBorder="1" applyAlignment="1">
      <alignment horizontal="right" vertical="center" wrapText="1"/>
    </xf>
    <xf numFmtId="4" fontId="45" fillId="0" borderId="15" xfId="115" applyNumberFormat="1" applyFont="1" applyBorder="1" applyAlignment="1">
      <alignment horizontal="right" vertical="center" wrapText="1"/>
    </xf>
    <xf numFmtId="4" fontId="45" fillId="0" borderId="40" xfId="115" applyNumberFormat="1" applyFont="1" applyBorder="1" applyAlignment="1">
      <alignment horizontal="right" vertical="center" wrapText="1"/>
    </xf>
    <xf numFmtId="0" fontId="44" fillId="0" borderId="33" xfId="115" applyFont="1" applyBorder="1" applyAlignment="1">
      <alignment vertical="center" wrapText="1"/>
    </xf>
    <xf numFmtId="0" fontId="44" fillId="0" borderId="1" xfId="115" applyFont="1" applyBorder="1" applyAlignment="1">
      <alignment horizontal="right" vertical="center" wrapText="1"/>
    </xf>
    <xf numFmtId="4" fontId="44" fillId="0" borderId="1" xfId="115" applyNumberFormat="1" applyFont="1" applyBorder="1" applyAlignment="1">
      <alignment horizontal="right" vertical="center" wrapText="1"/>
    </xf>
    <xf numFmtId="4" fontId="44" fillId="0" borderId="34" xfId="115" applyNumberFormat="1" applyFont="1" applyBorder="1" applyAlignment="1">
      <alignment horizontal="right" vertical="center" wrapText="1"/>
    </xf>
    <xf numFmtId="0" fontId="42" fillId="0" borderId="0" xfId="115" applyFont="1" applyFill="1" applyBorder="1"/>
    <xf numFmtId="164" fontId="42" fillId="0" borderId="19" xfId="115" applyNumberFormat="1" applyFont="1" applyFill="1" applyBorder="1" applyAlignment="1">
      <alignment horizontal="right"/>
    </xf>
    <xf numFmtId="0" fontId="45" fillId="0" borderId="35" xfId="115" applyFont="1" applyBorder="1" applyAlignment="1">
      <alignment horizontal="left" vertical="center" wrapText="1"/>
    </xf>
    <xf numFmtId="0" fontId="45" fillId="0" borderId="4" xfId="115" applyFont="1" applyBorder="1" applyAlignment="1">
      <alignment horizontal="right" vertical="center" wrapText="1"/>
    </xf>
    <xf numFmtId="4" fontId="45" fillId="0" borderId="36" xfId="115" applyNumberFormat="1" applyFont="1" applyBorder="1" applyAlignment="1">
      <alignment horizontal="right" vertical="center" wrapText="1"/>
    </xf>
    <xf numFmtId="0" fontId="45" fillId="0" borderId="37" xfId="115" applyFont="1" applyBorder="1" applyAlignment="1">
      <alignment horizontal="left" vertical="center" wrapText="1"/>
    </xf>
    <xf numFmtId="0" fontId="44" fillId="0" borderId="33" xfId="115" applyFont="1" applyBorder="1" applyAlignment="1">
      <alignment horizontal="left" vertical="center" wrapText="1"/>
    </xf>
    <xf numFmtId="0" fontId="10" fillId="3" borderId="7" xfId="4" applyFont="1" applyFill="1" applyBorder="1" applyAlignment="1">
      <alignment horizontal="left" vertical="center" wrapText="1"/>
    </xf>
    <xf numFmtId="0" fontId="10" fillId="3" borderId="8" xfId="4" applyFont="1" applyFill="1" applyBorder="1" applyAlignment="1">
      <alignment horizontal="left" vertical="center" wrapText="1"/>
    </xf>
    <xf numFmtId="0" fontId="12" fillId="2" borderId="12" xfId="4" applyFont="1" applyFill="1" applyBorder="1" applyAlignment="1">
      <alignment horizontal="left" vertical="center" wrapText="1"/>
    </xf>
    <xf numFmtId="0" fontId="12" fillId="2" borderId="11" xfId="4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wrapText="1"/>
    </xf>
    <xf numFmtId="0" fontId="7" fillId="0" borderId="0" xfId="2" applyFont="1" applyFill="1" applyAlignment="1">
      <alignment horizontal="center" wrapText="1"/>
    </xf>
    <xf numFmtId="0" fontId="10" fillId="0" borderId="2" xfId="6" applyFont="1" applyFill="1" applyBorder="1" applyAlignment="1">
      <alignment horizontal="center" vertical="center" wrapText="1"/>
    </xf>
    <xf numFmtId="0" fontId="4" fillId="0" borderId="3" xfId="7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41" fillId="31" borderId="19" xfId="115" applyFont="1" applyFill="1" applyBorder="1" applyAlignment="1">
      <alignment horizontal="center"/>
    </xf>
  </cellXfs>
  <cellStyles count="116">
    <cellStyle name="20 % – Zvýraznění1 2" xfId="10"/>
    <cellStyle name="20 % – Zvýraznění1 3" xfId="11"/>
    <cellStyle name="20 % – Zvýraznění2 2" xfId="12"/>
    <cellStyle name="20 % – Zvýraznění2 3" xfId="13"/>
    <cellStyle name="20 % – Zvýraznění3 2" xfId="14"/>
    <cellStyle name="20 % – Zvýraznění3 3" xfId="15"/>
    <cellStyle name="20 % – Zvýraznění4 2" xfId="16"/>
    <cellStyle name="20 % – Zvýraznění4 3" xfId="17"/>
    <cellStyle name="20 % – Zvýraznění5 2" xfId="18"/>
    <cellStyle name="20 % – Zvýraznění5 3" xfId="19"/>
    <cellStyle name="20 % – Zvýraznění6 2" xfId="20"/>
    <cellStyle name="20 % – Zvýraznění6 3" xfId="21"/>
    <cellStyle name="40 % – Zvýraznění1 2" xfId="22"/>
    <cellStyle name="40 % – Zvýraznění1 3" xfId="23"/>
    <cellStyle name="40 % – Zvýraznění2 2" xfId="24"/>
    <cellStyle name="40 % – Zvýraznění2 3" xfId="25"/>
    <cellStyle name="40 % – Zvýraznění3 2" xfId="26"/>
    <cellStyle name="40 % – Zvýraznění3 3" xfId="27"/>
    <cellStyle name="40 % – Zvýraznění4 2" xfId="28"/>
    <cellStyle name="40 % – Zvýraznění4 3" xfId="29"/>
    <cellStyle name="40 % – Zvýraznění5 2" xfId="30"/>
    <cellStyle name="40 % – Zvýraznění5 3" xfId="31"/>
    <cellStyle name="40 % – Zvýraznění6 2" xfId="32"/>
    <cellStyle name="40 % – Zvýraznění6 3" xfId="33"/>
    <cellStyle name="60 % – Zvýraznění1 2" xfId="34"/>
    <cellStyle name="60 % – Zvýraznění1 3" xfId="35"/>
    <cellStyle name="60 % – Zvýraznění2 2" xfId="36"/>
    <cellStyle name="60 % – Zvýraznění2 3" xfId="37"/>
    <cellStyle name="60 % – Zvýraznění3 2" xfId="38"/>
    <cellStyle name="60 % – Zvýraznění3 3" xfId="39"/>
    <cellStyle name="60 % – Zvýraznění4 2" xfId="40"/>
    <cellStyle name="60 % – Zvýraznění4 3" xfId="41"/>
    <cellStyle name="60 % – Zvýraznění5 2" xfId="42"/>
    <cellStyle name="60 % – Zvýraznění5 3" xfId="43"/>
    <cellStyle name="60 % – Zvýraznění6 2" xfId="44"/>
    <cellStyle name="60 % – Zvýraznění6 3" xfId="45"/>
    <cellStyle name="Celkem 2" xfId="46"/>
    <cellStyle name="Celkem 3" xfId="47"/>
    <cellStyle name="Čárka 2" xfId="48"/>
    <cellStyle name="čárky 2" xfId="49"/>
    <cellStyle name="čárky 2 2" xfId="50"/>
    <cellStyle name="čárky 3" xfId="51"/>
    <cellStyle name="čárky 3 2" xfId="52"/>
    <cellStyle name="čárky 3 3" xfId="53"/>
    <cellStyle name="Chybně 2" xfId="54"/>
    <cellStyle name="Chybně 3" xfId="55"/>
    <cellStyle name="Kontrolní buňka 2" xfId="56"/>
    <cellStyle name="Kontrolní buňka 3" xfId="57"/>
    <cellStyle name="Nadpis 1 2" xfId="58"/>
    <cellStyle name="Nadpis 1 3" xfId="59"/>
    <cellStyle name="Nadpis 2 2" xfId="60"/>
    <cellStyle name="Nadpis 2 3" xfId="61"/>
    <cellStyle name="Nadpis 3 2" xfId="62"/>
    <cellStyle name="Nadpis 3 3" xfId="63"/>
    <cellStyle name="Nadpis 4 2" xfId="64"/>
    <cellStyle name="Nadpis 4 3" xfId="65"/>
    <cellStyle name="Název 2" xfId="66"/>
    <cellStyle name="Název 3" xfId="67"/>
    <cellStyle name="Neutrální 2" xfId="68"/>
    <cellStyle name="Neutrální 3" xfId="69"/>
    <cellStyle name="Normální" xfId="0" builtinId="0"/>
    <cellStyle name="Normální 10" xfId="70"/>
    <cellStyle name="Normální 11" xfId="8"/>
    <cellStyle name="Normální 12" xfId="71"/>
    <cellStyle name="Normální 13" xfId="72"/>
    <cellStyle name="Normální 14" xfId="115"/>
    <cellStyle name="normální 2" xfId="7"/>
    <cellStyle name="normální 2 2" xfId="73"/>
    <cellStyle name="Normální 22" xfId="74"/>
    <cellStyle name="Normální 3" xfId="75"/>
    <cellStyle name="Normální 3 2" xfId="76"/>
    <cellStyle name="Normální 4" xfId="2"/>
    <cellStyle name="Normální 4 2" xfId="77"/>
    <cellStyle name="Normální 4 2 2" xfId="78"/>
    <cellStyle name="Normální 5" xfId="79"/>
    <cellStyle name="Normální 5 2" xfId="80"/>
    <cellStyle name="Normální 5 3" xfId="81"/>
    <cellStyle name="Normální 6" xfId="82"/>
    <cellStyle name="Normální 7" xfId="83"/>
    <cellStyle name="Normální 8" xfId="84"/>
    <cellStyle name="Normální 9" xfId="85"/>
    <cellStyle name="normální_03 Podrobny_rozpis_rozpoctu_2010_Klíma" xfId="9"/>
    <cellStyle name="normální_2. Rozpočet 2007 - tabulky" xfId="1"/>
    <cellStyle name="normální_Rozpis výdajů 03 bez PO 2 2" xfId="6"/>
    <cellStyle name="normální_Rozpis výdajů 03 bez PO_03. Ekonomický" xfId="5"/>
    <cellStyle name="normální_Rozpis výdajů 03 bez PO_UR 2008 1-168 tisk" xfId="4"/>
    <cellStyle name="normální_Rozpočet 2004 (ZK)" xfId="3"/>
    <cellStyle name="Poznámka 2" xfId="86"/>
    <cellStyle name="Poznámka 3" xfId="87"/>
    <cellStyle name="Propojená buňka 2" xfId="88"/>
    <cellStyle name="Propojená buňka 3" xfId="89"/>
    <cellStyle name="S8M1" xfId="90"/>
    <cellStyle name="Správně 2" xfId="91"/>
    <cellStyle name="Správně 3" xfId="92"/>
    <cellStyle name="Text upozornění 2" xfId="93"/>
    <cellStyle name="Text upozornění 3" xfId="94"/>
    <cellStyle name="Vstup 2" xfId="95"/>
    <cellStyle name="Vstup 3" xfId="96"/>
    <cellStyle name="Výpočet 2" xfId="97"/>
    <cellStyle name="Výpočet 3" xfId="98"/>
    <cellStyle name="Výstup 2" xfId="99"/>
    <cellStyle name="Výstup 3" xfId="100"/>
    <cellStyle name="Vysvětlující text 2" xfId="101"/>
    <cellStyle name="Vysvětlující text 3" xfId="102"/>
    <cellStyle name="Zvýraznění 1 2" xfId="103"/>
    <cellStyle name="Zvýraznění 1 3" xfId="104"/>
    <cellStyle name="Zvýraznění 2 2" xfId="105"/>
    <cellStyle name="Zvýraznění 2 3" xfId="106"/>
    <cellStyle name="Zvýraznění 3 2" xfId="107"/>
    <cellStyle name="Zvýraznění 3 3" xfId="108"/>
    <cellStyle name="Zvýraznění 4 2" xfId="109"/>
    <cellStyle name="Zvýraznění 4 3" xfId="110"/>
    <cellStyle name="Zvýraznění 5 2" xfId="111"/>
    <cellStyle name="Zvýraznění 5 3" xfId="112"/>
    <cellStyle name="Zvýraznění 6 2" xfId="113"/>
    <cellStyle name="Zvýraznění 6 3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81"/>
  <sheetViews>
    <sheetView tabSelected="1" topLeftCell="A366" zoomScale="130" zoomScaleNormal="130" workbookViewId="0">
      <selection activeCell="H381" sqref="H381"/>
    </sheetView>
  </sheetViews>
  <sheetFormatPr defaultColWidth="3.140625" defaultRowHeight="12.75" x14ac:dyDescent="0.2"/>
  <cols>
    <col min="1" max="1" width="3.5703125" style="70" bestFit="1" customWidth="1"/>
    <col min="2" max="2" width="3.140625" style="3" customWidth="1"/>
    <col min="3" max="3" width="7" style="3" bestFit="1" customWidth="1"/>
    <col min="4" max="4" width="4.42578125" style="3" bestFit="1" customWidth="1"/>
    <col min="5" max="6" width="5.42578125" style="3" customWidth="1"/>
    <col min="7" max="7" width="8.5703125" style="12" hidden="1" customWidth="1"/>
    <col min="8" max="8" width="10.5703125" style="3" customWidth="1"/>
    <col min="9" max="9" width="27.5703125" style="3" customWidth="1"/>
    <col min="10" max="10" width="10.85546875" style="3" bestFit="1" customWidth="1"/>
    <col min="11" max="11" width="11.5703125" style="3" customWidth="1"/>
    <col min="12" max="12" width="10.85546875" style="3" customWidth="1"/>
    <col min="13" max="13" width="10.7109375" style="5" hidden="1" customWidth="1"/>
    <col min="14" max="14" width="9.140625" style="3" hidden="1" customWidth="1"/>
    <col min="15" max="16" width="9.140625" style="3" customWidth="1"/>
    <col min="17" max="17" width="10.85546875" style="3" bestFit="1" customWidth="1"/>
    <col min="18" max="257" width="9.140625" style="3" customWidth="1"/>
    <col min="258" max="16384" width="3.140625" style="3"/>
  </cols>
  <sheetData>
    <row r="1" spans="2:13" x14ac:dyDescent="0.2">
      <c r="B1" s="1"/>
      <c r="C1" s="1"/>
      <c r="D1" s="1"/>
      <c r="E1" s="1"/>
      <c r="F1" s="1"/>
      <c r="G1" s="2"/>
      <c r="H1" s="1"/>
      <c r="I1" s="1"/>
      <c r="L1" s="4" t="s">
        <v>537</v>
      </c>
    </row>
    <row r="2" spans="2:13" ht="18" customHeight="1" x14ac:dyDescent="0.25">
      <c r="B2" s="188" t="s">
        <v>607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2:13" ht="8.25" customHeight="1" x14ac:dyDescent="0.2">
      <c r="B3" s="1"/>
      <c r="C3" s="1"/>
      <c r="D3" s="1"/>
      <c r="E3" s="1"/>
      <c r="F3" s="1"/>
      <c r="G3" s="2"/>
      <c r="H3" s="1"/>
      <c r="I3" s="1"/>
      <c r="J3" s="1"/>
    </row>
    <row r="4" spans="2:13" ht="15.75" customHeight="1" x14ac:dyDescent="0.25">
      <c r="B4" s="189" t="s">
        <v>0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2:13" ht="15.75" customHeight="1" x14ac:dyDescent="0.25">
      <c r="B5" s="189" t="s">
        <v>1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2:13" ht="15.75" customHeight="1" x14ac:dyDescent="0.25">
      <c r="B6" s="189" t="s">
        <v>2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</row>
    <row r="7" spans="2:13" ht="7.5" customHeight="1" x14ac:dyDescent="0.2">
      <c r="B7" s="6"/>
      <c r="C7" s="7"/>
      <c r="D7" s="7"/>
      <c r="E7" s="6"/>
      <c r="F7" s="6"/>
      <c r="G7" s="8"/>
      <c r="H7" s="9"/>
      <c r="I7" s="9"/>
      <c r="J7" s="10"/>
      <c r="K7" s="11"/>
      <c r="L7" s="10"/>
      <c r="M7" s="3"/>
    </row>
    <row r="8" spans="2:13" ht="13.5" thickBot="1" x14ac:dyDescent="0.25">
      <c r="J8" s="13"/>
      <c r="L8" s="13" t="s">
        <v>3</v>
      </c>
    </row>
    <row r="9" spans="2:13" ht="23.25" thickBot="1" x14ac:dyDescent="0.25">
      <c r="B9" s="14" t="s">
        <v>4</v>
      </c>
      <c r="C9" s="190" t="s">
        <v>5</v>
      </c>
      <c r="D9" s="191"/>
      <c r="E9" s="15" t="s">
        <v>6</v>
      </c>
      <c r="F9" s="16" t="s">
        <v>7</v>
      </c>
      <c r="G9" s="17"/>
      <c r="H9" s="190" t="s">
        <v>8</v>
      </c>
      <c r="I9" s="192"/>
      <c r="J9" s="18" t="s">
        <v>9</v>
      </c>
      <c r="K9" s="18" t="s">
        <v>606</v>
      </c>
      <c r="L9" s="18" t="s">
        <v>10</v>
      </c>
      <c r="M9" s="3"/>
    </row>
    <row r="10" spans="2:13" ht="17.25" customHeight="1" x14ac:dyDescent="0.2">
      <c r="B10" s="19" t="s">
        <v>11</v>
      </c>
      <c r="C10" s="20" t="s">
        <v>12</v>
      </c>
      <c r="D10" s="21" t="s">
        <v>13</v>
      </c>
      <c r="E10" s="19" t="s">
        <v>14</v>
      </c>
      <c r="F10" s="22" t="s">
        <v>14</v>
      </c>
      <c r="G10" s="23"/>
      <c r="H10" s="184" t="s">
        <v>15</v>
      </c>
      <c r="I10" s="185"/>
      <c r="J10" s="24">
        <v>14227872.720000001</v>
      </c>
      <c r="K10" s="25"/>
      <c r="L10" s="25">
        <f>J10+K10</f>
        <v>14227872.720000001</v>
      </c>
      <c r="M10" s="26">
        <v>14227872.720000001</v>
      </c>
    </row>
    <row r="11" spans="2:13" ht="18" customHeight="1" thickBot="1" x14ac:dyDescent="0.25">
      <c r="B11" s="27"/>
      <c r="C11" s="28"/>
      <c r="D11" s="29"/>
      <c r="E11" s="30">
        <v>5512</v>
      </c>
      <c r="F11" s="31">
        <v>5901</v>
      </c>
      <c r="G11" s="32"/>
      <c r="H11" s="186" t="s">
        <v>16</v>
      </c>
      <c r="I11" s="187"/>
      <c r="J11" s="33">
        <v>14006787.52</v>
      </c>
      <c r="K11" s="34">
        <f>-(K28/2)</f>
        <v>-13516401.650000002</v>
      </c>
      <c r="L11" s="35">
        <f>J11+K11</f>
        <v>490385.86999999732</v>
      </c>
      <c r="M11" s="36">
        <v>14006787.52</v>
      </c>
    </row>
    <row r="12" spans="2:13" ht="22.5" x14ac:dyDescent="0.2">
      <c r="B12" s="37" t="s">
        <v>11</v>
      </c>
      <c r="C12" s="38" t="s">
        <v>17</v>
      </c>
      <c r="D12" s="39">
        <v>2004</v>
      </c>
      <c r="E12" s="40" t="s">
        <v>14</v>
      </c>
      <c r="F12" s="40" t="s">
        <v>14</v>
      </c>
      <c r="G12" s="41"/>
      <c r="H12" s="42" t="s">
        <v>18</v>
      </c>
      <c r="I12" s="43" t="s">
        <v>19</v>
      </c>
      <c r="J12" s="44">
        <v>12500</v>
      </c>
      <c r="K12" s="44"/>
      <c r="L12" s="45">
        <f>J12+K12</f>
        <v>12500</v>
      </c>
      <c r="M12" s="3"/>
    </row>
    <row r="13" spans="2:13" ht="13.5" thickBot="1" x14ac:dyDescent="0.25">
      <c r="B13" s="46"/>
      <c r="C13" s="47"/>
      <c r="D13" s="48"/>
      <c r="E13" s="49">
        <v>5512</v>
      </c>
      <c r="F13" s="50">
        <v>6341</v>
      </c>
      <c r="G13" s="51"/>
      <c r="H13" s="52"/>
      <c r="I13" s="53" t="s">
        <v>20</v>
      </c>
      <c r="J13" s="54">
        <f>J12</f>
        <v>12500</v>
      </c>
      <c r="K13" s="54"/>
      <c r="L13" s="55">
        <f>J13+K13</f>
        <v>12500</v>
      </c>
      <c r="M13" s="3"/>
    </row>
    <row r="14" spans="2:13" x14ac:dyDescent="0.2">
      <c r="B14" s="56" t="s">
        <v>11</v>
      </c>
      <c r="C14" s="38" t="s">
        <v>21</v>
      </c>
      <c r="D14" s="39">
        <v>5023</v>
      </c>
      <c r="E14" s="57" t="s">
        <v>14</v>
      </c>
      <c r="F14" s="58" t="s">
        <v>14</v>
      </c>
      <c r="G14" s="59"/>
      <c r="H14" s="60" t="s">
        <v>22</v>
      </c>
      <c r="I14" s="61" t="s">
        <v>23</v>
      </c>
      <c r="J14" s="62">
        <v>13300</v>
      </c>
      <c r="K14" s="62"/>
      <c r="L14" s="45">
        <f t="shared" ref="L14:L27" si="0">J14+K14</f>
        <v>13300</v>
      </c>
      <c r="M14" s="3"/>
    </row>
    <row r="15" spans="2:13" ht="13.5" thickBot="1" x14ac:dyDescent="0.25">
      <c r="B15" s="46"/>
      <c r="C15" s="47"/>
      <c r="D15" s="48"/>
      <c r="E15" s="49">
        <v>5512</v>
      </c>
      <c r="F15" s="50">
        <v>6341</v>
      </c>
      <c r="G15" s="63"/>
      <c r="H15" s="64"/>
      <c r="I15" s="65" t="s">
        <v>20</v>
      </c>
      <c r="J15" s="54">
        <f>J14</f>
        <v>13300</v>
      </c>
      <c r="K15" s="54"/>
      <c r="L15" s="55">
        <f t="shared" si="0"/>
        <v>13300</v>
      </c>
      <c r="M15" s="3"/>
    </row>
    <row r="16" spans="2:13" ht="22.5" x14ac:dyDescent="0.2">
      <c r="B16" s="37" t="s">
        <v>11</v>
      </c>
      <c r="C16" s="66" t="s">
        <v>24</v>
      </c>
      <c r="D16" s="67">
        <v>5004</v>
      </c>
      <c r="E16" s="40" t="s">
        <v>14</v>
      </c>
      <c r="F16" s="68" t="s">
        <v>14</v>
      </c>
      <c r="G16" s="69"/>
      <c r="H16" s="42" t="s">
        <v>25</v>
      </c>
      <c r="I16" s="43" t="s">
        <v>26</v>
      </c>
      <c r="J16" s="44">
        <v>24500</v>
      </c>
      <c r="K16" s="44"/>
      <c r="L16" s="45">
        <f t="shared" si="0"/>
        <v>24500</v>
      </c>
      <c r="M16" s="3"/>
    </row>
    <row r="17" spans="1:14" ht="13.5" thickBot="1" x14ac:dyDescent="0.25">
      <c r="B17" s="46"/>
      <c r="C17" s="47"/>
      <c r="D17" s="48"/>
      <c r="E17" s="49">
        <v>5512</v>
      </c>
      <c r="F17" s="50">
        <v>6341</v>
      </c>
      <c r="G17" s="63"/>
      <c r="H17" s="64"/>
      <c r="I17" s="65" t="s">
        <v>20</v>
      </c>
      <c r="J17" s="54">
        <f>J16</f>
        <v>24500</v>
      </c>
      <c r="K17" s="54"/>
      <c r="L17" s="55">
        <f t="shared" si="0"/>
        <v>24500</v>
      </c>
      <c r="M17" s="3"/>
    </row>
    <row r="18" spans="1:14" ht="22.5" x14ac:dyDescent="0.2">
      <c r="B18" s="37" t="s">
        <v>11</v>
      </c>
      <c r="C18" s="66" t="s">
        <v>27</v>
      </c>
      <c r="D18" s="67">
        <v>2001</v>
      </c>
      <c r="E18" s="40" t="s">
        <v>14</v>
      </c>
      <c r="F18" s="68" t="s">
        <v>14</v>
      </c>
      <c r="G18" s="69"/>
      <c r="H18" s="42" t="s">
        <v>28</v>
      </c>
      <c r="I18" s="43" t="s">
        <v>29</v>
      </c>
      <c r="J18" s="44">
        <v>27360</v>
      </c>
      <c r="K18" s="44"/>
      <c r="L18" s="45">
        <f t="shared" si="0"/>
        <v>27360</v>
      </c>
      <c r="M18" s="3"/>
    </row>
    <row r="19" spans="1:14" ht="13.5" thickBot="1" x14ac:dyDescent="0.25">
      <c r="B19" s="71"/>
      <c r="C19" s="72"/>
      <c r="D19" s="73"/>
      <c r="E19" s="74">
        <v>5512</v>
      </c>
      <c r="F19" s="75">
        <v>5321</v>
      </c>
      <c r="G19" s="51"/>
      <c r="H19" s="52"/>
      <c r="I19" s="53" t="s">
        <v>30</v>
      </c>
      <c r="J19" s="76">
        <f>J18</f>
        <v>27360</v>
      </c>
      <c r="K19" s="76"/>
      <c r="L19" s="55">
        <f t="shared" si="0"/>
        <v>27360</v>
      </c>
      <c r="M19" s="3"/>
    </row>
    <row r="20" spans="1:14" ht="33.75" x14ac:dyDescent="0.2">
      <c r="B20" s="56" t="s">
        <v>11</v>
      </c>
      <c r="C20" s="38" t="s">
        <v>31</v>
      </c>
      <c r="D20" s="39">
        <v>2001</v>
      </c>
      <c r="E20" s="57" t="s">
        <v>14</v>
      </c>
      <c r="F20" s="58" t="s">
        <v>14</v>
      </c>
      <c r="G20" s="59"/>
      <c r="H20" s="60" t="s">
        <v>28</v>
      </c>
      <c r="I20" s="61" t="s">
        <v>32</v>
      </c>
      <c r="J20" s="62">
        <v>10675.2</v>
      </c>
      <c r="K20" s="62"/>
      <c r="L20" s="45">
        <f t="shared" si="0"/>
        <v>10675.2</v>
      </c>
      <c r="M20" s="3"/>
    </row>
    <row r="21" spans="1:14" ht="13.5" thickBot="1" x14ac:dyDescent="0.25">
      <c r="B21" s="46"/>
      <c r="C21" s="47"/>
      <c r="D21" s="48"/>
      <c r="E21" s="49">
        <v>5512</v>
      </c>
      <c r="F21" s="50">
        <v>6341</v>
      </c>
      <c r="G21" s="63"/>
      <c r="H21" s="64"/>
      <c r="I21" s="65" t="s">
        <v>20</v>
      </c>
      <c r="J21" s="54">
        <f>J20</f>
        <v>10675.2</v>
      </c>
      <c r="K21" s="54"/>
      <c r="L21" s="55">
        <f t="shared" si="0"/>
        <v>10675.2</v>
      </c>
      <c r="M21" s="3"/>
    </row>
    <row r="22" spans="1:14" ht="33.75" x14ac:dyDescent="0.2">
      <c r="B22" s="37" t="s">
        <v>11</v>
      </c>
      <c r="C22" s="66" t="s">
        <v>33</v>
      </c>
      <c r="D22" s="67">
        <v>2043</v>
      </c>
      <c r="E22" s="40" t="s">
        <v>14</v>
      </c>
      <c r="F22" s="68" t="s">
        <v>14</v>
      </c>
      <c r="G22" s="69"/>
      <c r="H22" s="42" t="s">
        <v>34</v>
      </c>
      <c r="I22" s="43" t="s">
        <v>35</v>
      </c>
      <c r="J22" s="44">
        <v>14750</v>
      </c>
      <c r="K22" s="44"/>
      <c r="L22" s="45">
        <f t="shared" si="0"/>
        <v>14750</v>
      </c>
      <c r="M22" s="3"/>
    </row>
    <row r="23" spans="1:14" ht="13.5" thickBot="1" x14ac:dyDescent="0.25">
      <c r="B23" s="71"/>
      <c r="C23" s="72"/>
      <c r="D23" s="73"/>
      <c r="E23" s="74">
        <v>5512</v>
      </c>
      <c r="F23" s="75">
        <v>5321</v>
      </c>
      <c r="G23" s="51"/>
      <c r="H23" s="52"/>
      <c r="I23" s="53" t="s">
        <v>30</v>
      </c>
      <c r="J23" s="76">
        <f>J22</f>
        <v>14750</v>
      </c>
      <c r="K23" s="76"/>
      <c r="L23" s="55">
        <f t="shared" si="0"/>
        <v>14750</v>
      </c>
      <c r="M23" s="3"/>
    </row>
    <row r="24" spans="1:14" ht="22.5" x14ac:dyDescent="0.2">
      <c r="B24" s="56" t="s">
        <v>11</v>
      </c>
      <c r="C24" s="38" t="s">
        <v>36</v>
      </c>
      <c r="D24" s="39">
        <v>5006</v>
      </c>
      <c r="E24" s="57" t="s">
        <v>14</v>
      </c>
      <c r="F24" s="58" t="s">
        <v>14</v>
      </c>
      <c r="G24" s="59"/>
      <c r="H24" s="60" t="s">
        <v>37</v>
      </c>
      <c r="I24" s="61" t="s">
        <v>38</v>
      </c>
      <c r="J24" s="62">
        <v>100000</v>
      </c>
      <c r="K24" s="62"/>
      <c r="L24" s="45">
        <f t="shared" si="0"/>
        <v>100000</v>
      </c>
      <c r="M24" s="3"/>
    </row>
    <row r="25" spans="1:14" ht="13.5" thickBot="1" x14ac:dyDescent="0.25">
      <c r="B25" s="46"/>
      <c r="C25" s="47"/>
      <c r="D25" s="48"/>
      <c r="E25" s="49">
        <v>5512</v>
      </c>
      <c r="F25" s="50">
        <v>6341</v>
      </c>
      <c r="G25" s="63"/>
      <c r="H25" s="64"/>
      <c r="I25" s="65" t="s">
        <v>20</v>
      </c>
      <c r="J25" s="54">
        <f>J24</f>
        <v>100000</v>
      </c>
      <c r="K25" s="54"/>
      <c r="L25" s="55">
        <f t="shared" si="0"/>
        <v>100000</v>
      </c>
      <c r="M25" s="3"/>
    </row>
    <row r="26" spans="1:14" x14ac:dyDescent="0.2">
      <c r="B26" s="56" t="s">
        <v>11</v>
      </c>
      <c r="C26" s="38" t="s">
        <v>39</v>
      </c>
      <c r="D26" s="39">
        <v>5062</v>
      </c>
      <c r="E26" s="57" t="s">
        <v>14</v>
      </c>
      <c r="F26" s="58" t="s">
        <v>14</v>
      </c>
      <c r="G26" s="59"/>
      <c r="H26" s="60" t="s">
        <v>40</v>
      </c>
      <c r="I26" s="61" t="s">
        <v>41</v>
      </c>
      <c r="J26" s="62">
        <v>18000</v>
      </c>
      <c r="K26" s="62"/>
      <c r="L26" s="45">
        <f t="shared" si="0"/>
        <v>18000</v>
      </c>
    </row>
    <row r="27" spans="1:14" ht="13.5" thickBot="1" x14ac:dyDescent="0.25">
      <c r="B27" s="46"/>
      <c r="C27" s="47"/>
      <c r="D27" s="48"/>
      <c r="E27" s="49">
        <v>5512</v>
      </c>
      <c r="F27" s="50">
        <v>6341</v>
      </c>
      <c r="G27" s="63"/>
      <c r="H27" s="64"/>
      <c r="I27" s="65" t="s">
        <v>20</v>
      </c>
      <c r="J27" s="54">
        <f>J26</f>
        <v>18000</v>
      </c>
      <c r="K27" s="54"/>
      <c r="L27" s="55">
        <f t="shared" si="0"/>
        <v>18000</v>
      </c>
      <c r="M27" s="3"/>
    </row>
    <row r="28" spans="1:14" hidden="1" x14ac:dyDescent="0.2">
      <c r="B28" s="77"/>
      <c r="C28" s="78"/>
      <c r="D28" s="78"/>
      <c r="E28" s="77"/>
      <c r="F28" s="6"/>
      <c r="G28" s="8"/>
      <c r="H28" s="9"/>
      <c r="I28" s="9"/>
      <c r="J28" s="10"/>
      <c r="K28" s="79">
        <f>SUM(K30:K379)</f>
        <v>27032803.300000004</v>
      </c>
      <c r="L28" s="80"/>
      <c r="M28" s="3"/>
    </row>
    <row r="29" spans="1:14" ht="12.75" customHeight="1" thickBot="1" x14ac:dyDescent="0.25">
      <c r="B29" s="81"/>
      <c r="C29" s="82"/>
      <c r="D29" s="82"/>
      <c r="E29" s="81"/>
      <c r="F29" s="83"/>
      <c r="G29" s="84"/>
      <c r="H29" s="85"/>
      <c r="I29" s="85"/>
      <c r="J29" s="86"/>
      <c r="K29" s="87"/>
      <c r="L29" s="87"/>
      <c r="M29" s="3"/>
      <c r="N29" s="145" t="s">
        <v>538</v>
      </c>
    </row>
    <row r="30" spans="1:14" ht="22.5" x14ac:dyDescent="0.2">
      <c r="A30" s="88">
        <v>1</v>
      </c>
      <c r="B30" s="89" t="s">
        <v>11</v>
      </c>
      <c r="C30" s="90" t="s">
        <v>42</v>
      </c>
      <c r="D30" s="91">
        <v>5010</v>
      </c>
      <c r="E30" s="40" t="s">
        <v>14</v>
      </c>
      <c r="F30" s="68" t="s">
        <v>14</v>
      </c>
      <c r="G30" s="92" t="s">
        <v>43</v>
      </c>
      <c r="H30" s="42" t="s">
        <v>44</v>
      </c>
      <c r="I30" s="93" t="s">
        <v>45</v>
      </c>
      <c r="J30" s="94"/>
      <c r="K30" s="95">
        <v>59418</v>
      </c>
      <c r="L30" s="95">
        <v>59418</v>
      </c>
      <c r="M30" s="96"/>
      <c r="N30" s="97" t="s">
        <v>46</v>
      </c>
    </row>
    <row r="31" spans="1:14" ht="13.5" thickBot="1" x14ac:dyDescent="0.25">
      <c r="A31" s="98"/>
      <c r="B31" s="99"/>
      <c r="C31" s="100"/>
      <c r="D31" s="100"/>
      <c r="E31" s="49">
        <v>5512</v>
      </c>
      <c r="F31" s="50">
        <v>5321</v>
      </c>
      <c r="G31" s="63"/>
      <c r="H31" s="64"/>
      <c r="I31" s="65" t="s">
        <v>30</v>
      </c>
      <c r="J31" s="101"/>
      <c r="K31" s="101">
        <f>K30</f>
        <v>59418</v>
      </c>
      <c r="L31" s="102">
        <f>J31+K31</f>
        <v>59418</v>
      </c>
      <c r="M31" s="3"/>
      <c r="N31" s="103"/>
    </row>
    <row r="32" spans="1:14" ht="22.5" x14ac:dyDescent="0.2">
      <c r="A32" s="88">
        <v>2</v>
      </c>
      <c r="B32" s="89" t="s">
        <v>11</v>
      </c>
      <c r="C32" s="90" t="s">
        <v>47</v>
      </c>
      <c r="D32" s="91">
        <v>5011</v>
      </c>
      <c r="E32" s="40" t="s">
        <v>14</v>
      </c>
      <c r="F32" s="68" t="s">
        <v>14</v>
      </c>
      <c r="G32" s="92" t="s">
        <v>43</v>
      </c>
      <c r="H32" s="42" t="s">
        <v>48</v>
      </c>
      <c r="I32" s="93" t="s">
        <v>49</v>
      </c>
      <c r="J32" s="94"/>
      <c r="K32" s="95">
        <v>53151</v>
      </c>
      <c r="L32" s="95">
        <v>53151</v>
      </c>
      <c r="M32" s="96"/>
      <c r="N32" s="97" t="s">
        <v>50</v>
      </c>
    </row>
    <row r="33" spans="1:14" ht="13.5" thickBot="1" x14ac:dyDescent="0.25">
      <c r="A33" s="98"/>
      <c r="B33" s="99"/>
      <c r="C33" s="100"/>
      <c r="D33" s="100"/>
      <c r="E33" s="49">
        <v>5512</v>
      </c>
      <c r="F33" s="50">
        <v>5321</v>
      </c>
      <c r="G33" s="63"/>
      <c r="H33" s="64"/>
      <c r="I33" s="65" t="s">
        <v>30</v>
      </c>
      <c r="J33" s="101"/>
      <c r="K33" s="101">
        <f>K32</f>
        <v>53151</v>
      </c>
      <c r="L33" s="102">
        <f>J33+K33</f>
        <v>53151</v>
      </c>
      <c r="M33" s="3"/>
      <c r="N33" s="103"/>
    </row>
    <row r="34" spans="1:14" ht="22.5" x14ac:dyDescent="0.2">
      <c r="A34" s="88">
        <v>3</v>
      </c>
      <c r="B34" s="89" t="s">
        <v>11</v>
      </c>
      <c r="C34" s="90" t="s">
        <v>51</v>
      </c>
      <c r="D34" s="91">
        <v>5011</v>
      </c>
      <c r="E34" s="40" t="s">
        <v>14</v>
      </c>
      <c r="F34" s="68" t="s">
        <v>14</v>
      </c>
      <c r="G34" s="92" t="s">
        <v>43</v>
      </c>
      <c r="H34" s="42" t="s">
        <v>48</v>
      </c>
      <c r="I34" s="93" t="s">
        <v>52</v>
      </c>
      <c r="J34" s="94"/>
      <c r="K34" s="95">
        <v>38600</v>
      </c>
      <c r="L34" s="95">
        <v>38600</v>
      </c>
      <c r="M34" s="96"/>
      <c r="N34" s="97" t="s">
        <v>50</v>
      </c>
    </row>
    <row r="35" spans="1:14" ht="13.5" thickBot="1" x14ac:dyDescent="0.25">
      <c r="A35" s="98"/>
      <c r="B35" s="99"/>
      <c r="C35" s="100"/>
      <c r="D35" s="100"/>
      <c r="E35" s="49">
        <v>5512</v>
      </c>
      <c r="F35" s="50">
        <v>5321</v>
      </c>
      <c r="G35" s="63"/>
      <c r="H35" s="64"/>
      <c r="I35" s="65" t="s">
        <v>30</v>
      </c>
      <c r="J35" s="101"/>
      <c r="K35" s="101">
        <f>K34</f>
        <v>38600</v>
      </c>
      <c r="L35" s="102">
        <f>J35+K35</f>
        <v>38600</v>
      </c>
      <c r="N35" s="103"/>
    </row>
    <row r="36" spans="1:14" ht="22.5" x14ac:dyDescent="0.2">
      <c r="A36" s="88">
        <v>4</v>
      </c>
      <c r="B36" s="89" t="s">
        <v>11</v>
      </c>
      <c r="C36" s="90" t="s">
        <v>53</v>
      </c>
      <c r="D36" s="91">
        <v>5012</v>
      </c>
      <c r="E36" s="40" t="s">
        <v>14</v>
      </c>
      <c r="F36" s="68" t="s">
        <v>14</v>
      </c>
      <c r="G36" s="92" t="s">
        <v>43</v>
      </c>
      <c r="H36" s="42" t="s">
        <v>54</v>
      </c>
      <c r="I36" s="104" t="s">
        <v>55</v>
      </c>
      <c r="J36" s="105"/>
      <c r="K36" s="95">
        <v>15000</v>
      </c>
      <c r="L36" s="95">
        <v>15000</v>
      </c>
      <c r="M36" s="96"/>
      <c r="N36" s="97" t="s">
        <v>56</v>
      </c>
    </row>
    <row r="37" spans="1:14" ht="13.5" thickBot="1" x14ac:dyDescent="0.25">
      <c r="A37" s="98"/>
      <c r="B37" s="99"/>
      <c r="C37" s="100"/>
      <c r="D37" s="100"/>
      <c r="E37" s="49">
        <v>5512</v>
      </c>
      <c r="F37" s="50">
        <v>5321</v>
      </c>
      <c r="G37" s="63"/>
      <c r="H37" s="64"/>
      <c r="I37" s="65" t="s">
        <v>30</v>
      </c>
      <c r="J37" s="101"/>
      <c r="K37" s="101">
        <f>K36</f>
        <v>15000</v>
      </c>
      <c r="L37" s="102">
        <f>J37+K37</f>
        <v>15000</v>
      </c>
      <c r="N37" s="103"/>
    </row>
    <row r="38" spans="1:14" ht="33.75" x14ac:dyDescent="0.2">
      <c r="A38" s="88">
        <v>5</v>
      </c>
      <c r="B38" s="89" t="s">
        <v>11</v>
      </c>
      <c r="C38" s="90" t="s">
        <v>57</v>
      </c>
      <c r="D38" s="91">
        <v>2010</v>
      </c>
      <c r="E38" s="40" t="s">
        <v>14</v>
      </c>
      <c r="F38" s="68" t="s">
        <v>14</v>
      </c>
      <c r="G38" s="92" t="s">
        <v>43</v>
      </c>
      <c r="H38" s="42" t="s">
        <v>58</v>
      </c>
      <c r="I38" s="93" t="s">
        <v>59</v>
      </c>
      <c r="J38" s="94"/>
      <c r="K38" s="95">
        <v>107577</v>
      </c>
      <c r="L38" s="95">
        <v>107577</v>
      </c>
      <c r="M38" s="96"/>
      <c r="N38" s="97" t="s">
        <v>60</v>
      </c>
    </row>
    <row r="39" spans="1:14" ht="13.5" thickBot="1" x14ac:dyDescent="0.25">
      <c r="A39" s="98"/>
      <c r="B39" s="99"/>
      <c r="C39" s="100"/>
      <c r="D39" s="100"/>
      <c r="E39" s="49">
        <v>5512</v>
      </c>
      <c r="F39" s="50">
        <v>5321</v>
      </c>
      <c r="G39" s="63"/>
      <c r="H39" s="64"/>
      <c r="I39" s="65" t="s">
        <v>30</v>
      </c>
      <c r="J39" s="101"/>
      <c r="K39" s="101">
        <f>K38</f>
        <v>107577</v>
      </c>
      <c r="L39" s="102">
        <f>J39+K39</f>
        <v>107577</v>
      </c>
      <c r="N39" s="103"/>
    </row>
    <row r="40" spans="1:14" ht="22.5" x14ac:dyDescent="0.2">
      <c r="A40" s="88">
        <v>6</v>
      </c>
      <c r="B40" s="89" t="s">
        <v>11</v>
      </c>
      <c r="C40" s="90" t="s">
        <v>61</v>
      </c>
      <c r="D40" s="91">
        <v>2011</v>
      </c>
      <c r="E40" s="40" t="s">
        <v>14</v>
      </c>
      <c r="F40" s="68" t="s">
        <v>14</v>
      </c>
      <c r="G40" s="92" t="s">
        <v>43</v>
      </c>
      <c r="H40" s="42" t="s">
        <v>62</v>
      </c>
      <c r="I40" s="93" t="s">
        <v>45</v>
      </c>
      <c r="J40" s="94"/>
      <c r="K40" s="95">
        <v>32254</v>
      </c>
      <c r="L40" s="95">
        <v>32254</v>
      </c>
      <c r="M40" s="96"/>
      <c r="N40" s="97" t="s">
        <v>63</v>
      </c>
    </row>
    <row r="41" spans="1:14" ht="13.5" thickBot="1" x14ac:dyDescent="0.25">
      <c r="A41" s="98"/>
      <c r="B41" s="99"/>
      <c r="C41" s="100"/>
      <c r="D41" s="100"/>
      <c r="E41" s="49">
        <v>5512</v>
      </c>
      <c r="F41" s="50">
        <v>5321</v>
      </c>
      <c r="G41" s="63"/>
      <c r="H41" s="64"/>
      <c r="I41" s="65" t="s">
        <v>30</v>
      </c>
      <c r="J41" s="101"/>
      <c r="K41" s="101">
        <f>K40</f>
        <v>32254</v>
      </c>
      <c r="L41" s="102">
        <f>J41+K41</f>
        <v>32254</v>
      </c>
      <c r="N41" s="103"/>
    </row>
    <row r="42" spans="1:14" ht="22.5" x14ac:dyDescent="0.2">
      <c r="A42" s="88">
        <v>7</v>
      </c>
      <c r="B42" s="89" t="s">
        <v>11</v>
      </c>
      <c r="C42" s="90" t="s">
        <v>64</v>
      </c>
      <c r="D42" s="91">
        <v>2012</v>
      </c>
      <c r="E42" s="40" t="s">
        <v>14</v>
      </c>
      <c r="F42" s="68" t="s">
        <v>14</v>
      </c>
      <c r="G42" s="92" t="s">
        <v>43</v>
      </c>
      <c r="H42" s="42" t="s">
        <v>65</v>
      </c>
      <c r="I42" s="93" t="s">
        <v>66</v>
      </c>
      <c r="J42" s="94"/>
      <c r="K42" s="95">
        <v>18800</v>
      </c>
      <c r="L42" s="95">
        <v>18800</v>
      </c>
      <c r="M42" s="96"/>
      <c r="N42" s="97" t="s">
        <v>67</v>
      </c>
    </row>
    <row r="43" spans="1:14" ht="13.5" thickBot="1" x14ac:dyDescent="0.25">
      <c r="A43" s="98"/>
      <c r="B43" s="99"/>
      <c r="C43" s="100"/>
      <c r="D43" s="100"/>
      <c r="E43" s="49">
        <v>5512</v>
      </c>
      <c r="F43" s="50">
        <v>5321</v>
      </c>
      <c r="G43" s="63"/>
      <c r="H43" s="64"/>
      <c r="I43" s="65" t="s">
        <v>30</v>
      </c>
      <c r="J43" s="101"/>
      <c r="K43" s="101">
        <f>K42</f>
        <v>18800</v>
      </c>
      <c r="L43" s="102">
        <f>J43+K43</f>
        <v>18800</v>
      </c>
      <c r="N43" s="103"/>
    </row>
    <row r="44" spans="1:14" ht="22.5" x14ac:dyDescent="0.2">
      <c r="A44" s="88">
        <v>8</v>
      </c>
      <c r="B44" s="89" t="s">
        <v>11</v>
      </c>
      <c r="C44" s="90" t="s">
        <v>68</v>
      </c>
      <c r="D44" s="91">
        <v>5013</v>
      </c>
      <c r="E44" s="40" t="s">
        <v>14</v>
      </c>
      <c r="F44" s="68" t="s">
        <v>14</v>
      </c>
      <c r="G44" s="92" t="s">
        <v>43</v>
      </c>
      <c r="H44" s="42" t="s">
        <v>69</v>
      </c>
      <c r="I44" s="93" t="s">
        <v>70</v>
      </c>
      <c r="J44" s="94"/>
      <c r="K44" s="95">
        <v>14000</v>
      </c>
      <c r="L44" s="95">
        <v>14000</v>
      </c>
      <c r="M44" s="96"/>
      <c r="N44" s="97" t="s">
        <v>71</v>
      </c>
    </row>
    <row r="45" spans="1:14" ht="13.5" thickBot="1" x14ac:dyDescent="0.25">
      <c r="A45" s="98"/>
      <c r="B45" s="99"/>
      <c r="C45" s="100"/>
      <c r="D45" s="100"/>
      <c r="E45" s="49">
        <v>5512</v>
      </c>
      <c r="F45" s="50">
        <v>5321</v>
      </c>
      <c r="G45" s="63"/>
      <c r="H45" s="64"/>
      <c r="I45" s="65" t="s">
        <v>30</v>
      </c>
      <c r="J45" s="101"/>
      <c r="K45" s="101">
        <f>K44</f>
        <v>14000</v>
      </c>
      <c r="L45" s="102">
        <f>J45+K45</f>
        <v>14000</v>
      </c>
      <c r="N45" s="103"/>
    </row>
    <row r="46" spans="1:14" ht="18" x14ac:dyDescent="0.2">
      <c r="A46" s="88">
        <v>9</v>
      </c>
      <c r="B46" s="89" t="s">
        <v>11</v>
      </c>
      <c r="C46" s="90" t="s">
        <v>72</v>
      </c>
      <c r="D46" s="91">
        <v>2013</v>
      </c>
      <c r="E46" s="40" t="s">
        <v>14</v>
      </c>
      <c r="F46" s="68" t="s">
        <v>14</v>
      </c>
      <c r="G46" s="92" t="s">
        <v>43</v>
      </c>
      <c r="H46" s="42" t="s">
        <v>73</v>
      </c>
      <c r="I46" s="93" t="s">
        <v>74</v>
      </c>
      <c r="J46" s="94"/>
      <c r="K46" s="95">
        <v>35000</v>
      </c>
      <c r="L46" s="95">
        <v>35000</v>
      </c>
      <c r="M46" s="96"/>
      <c r="N46" s="97" t="s">
        <v>75</v>
      </c>
    </row>
    <row r="47" spans="1:14" ht="13.5" thickBot="1" x14ac:dyDescent="0.25">
      <c r="A47" s="98"/>
      <c r="B47" s="99"/>
      <c r="C47" s="100"/>
      <c r="D47" s="100"/>
      <c r="E47" s="49">
        <v>5512</v>
      </c>
      <c r="F47" s="50">
        <v>5321</v>
      </c>
      <c r="G47" s="63"/>
      <c r="H47" s="64"/>
      <c r="I47" s="65" t="s">
        <v>30</v>
      </c>
      <c r="J47" s="101"/>
      <c r="K47" s="101">
        <f>K46</f>
        <v>35000</v>
      </c>
      <c r="L47" s="102">
        <f>J47+K47</f>
        <v>35000</v>
      </c>
      <c r="N47" s="103"/>
    </row>
    <row r="48" spans="1:14" ht="33.75" x14ac:dyDescent="0.2">
      <c r="A48" s="88">
        <v>10</v>
      </c>
      <c r="B48" s="89" t="s">
        <v>11</v>
      </c>
      <c r="C48" s="90" t="s">
        <v>76</v>
      </c>
      <c r="D48" s="91">
        <v>4002</v>
      </c>
      <c r="E48" s="40" t="s">
        <v>14</v>
      </c>
      <c r="F48" s="68" t="s">
        <v>14</v>
      </c>
      <c r="G48" s="92" t="s">
        <v>43</v>
      </c>
      <c r="H48" s="42" t="s">
        <v>77</v>
      </c>
      <c r="I48" s="93" t="s">
        <v>78</v>
      </c>
      <c r="J48" s="94"/>
      <c r="K48" s="95">
        <v>59010</v>
      </c>
      <c r="L48" s="95">
        <v>59010</v>
      </c>
      <c r="M48" s="96"/>
      <c r="N48" s="97" t="s">
        <v>79</v>
      </c>
    </row>
    <row r="49" spans="1:14" ht="13.5" thickBot="1" x14ac:dyDescent="0.25">
      <c r="A49" s="98"/>
      <c r="B49" s="99"/>
      <c r="C49" s="100"/>
      <c r="D49" s="100"/>
      <c r="E49" s="49">
        <v>5512</v>
      </c>
      <c r="F49" s="50">
        <v>5321</v>
      </c>
      <c r="G49" s="63"/>
      <c r="H49" s="64"/>
      <c r="I49" s="65" t="s">
        <v>30</v>
      </c>
      <c r="J49" s="101"/>
      <c r="K49" s="101">
        <f>K48</f>
        <v>59010</v>
      </c>
      <c r="L49" s="102">
        <f>J49+K49</f>
        <v>59010</v>
      </c>
      <c r="N49" s="103"/>
    </row>
    <row r="50" spans="1:14" ht="22.5" x14ac:dyDescent="0.2">
      <c r="A50" s="88">
        <v>11</v>
      </c>
      <c r="B50" s="89" t="s">
        <v>11</v>
      </c>
      <c r="C50" s="90" t="s">
        <v>80</v>
      </c>
      <c r="D50" s="91">
        <v>4002</v>
      </c>
      <c r="E50" s="40" t="s">
        <v>14</v>
      </c>
      <c r="F50" s="68" t="s">
        <v>14</v>
      </c>
      <c r="G50" s="92" t="s">
        <v>43</v>
      </c>
      <c r="H50" s="42" t="s">
        <v>77</v>
      </c>
      <c r="I50" s="93" t="s">
        <v>81</v>
      </c>
      <c r="J50" s="94"/>
      <c r="K50" s="95">
        <v>30000</v>
      </c>
      <c r="L50" s="95">
        <v>30000</v>
      </c>
      <c r="M50" s="96"/>
      <c r="N50" s="97" t="s">
        <v>79</v>
      </c>
    </row>
    <row r="51" spans="1:14" ht="13.5" thickBot="1" x14ac:dyDescent="0.25">
      <c r="A51" s="98"/>
      <c r="B51" s="99"/>
      <c r="C51" s="100"/>
      <c r="D51" s="100"/>
      <c r="E51" s="49">
        <v>5512</v>
      </c>
      <c r="F51" s="50">
        <v>5321</v>
      </c>
      <c r="G51" s="63"/>
      <c r="H51" s="64"/>
      <c r="I51" s="65" t="s">
        <v>30</v>
      </c>
      <c r="J51" s="101"/>
      <c r="K51" s="101">
        <f>K50</f>
        <v>30000</v>
      </c>
      <c r="L51" s="102">
        <f>J51+K51</f>
        <v>30000</v>
      </c>
      <c r="M51" s="106" t="s">
        <v>82</v>
      </c>
    </row>
    <row r="52" spans="1:14" ht="18" x14ac:dyDescent="0.2">
      <c r="A52" s="88">
        <v>12</v>
      </c>
      <c r="B52" s="89" t="s">
        <v>11</v>
      </c>
      <c r="C52" s="90" t="s">
        <v>83</v>
      </c>
      <c r="D52" s="91">
        <v>4001</v>
      </c>
      <c r="E52" s="40" t="s">
        <v>14</v>
      </c>
      <c r="F52" s="68" t="s">
        <v>14</v>
      </c>
      <c r="G52" s="92" t="s">
        <v>43</v>
      </c>
      <c r="H52" s="42" t="s">
        <v>84</v>
      </c>
      <c r="I52" s="93" t="s">
        <v>85</v>
      </c>
      <c r="J52" s="94"/>
      <c r="K52" s="95">
        <v>100000</v>
      </c>
      <c r="L52" s="95">
        <v>100000</v>
      </c>
      <c r="M52" s="96"/>
      <c r="N52" s="97" t="s">
        <v>86</v>
      </c>
    </row>
    <row r="53" spans="1:14" ht="13.5" thickBot="1" x14ac:dyDescent="0.25">
      <c r="A53" s="98"/>
      <c r="B53" s="99"/>
      <c r="C53" s="100"/>
      <c r="D53" s="100"/>
      <c r="E53" s="49">
        <v>5512</v>
      </c>
      <c r="F53" s="50">
        <v>5321</v>
      </c>
      <c r="G53" s="63"/>
      <c r="H53" s="64"/>
      <c r="I53" s="65" t="s">
        <v>30</v>
      </c>
      <c r="J53" s="101"/>
      <c r="K53" s="101">
        <f>K52</f>
        <v>100000</v>
      </c>
      <c r="L53" s="102">
        <f>J53+K53</f>
        <v>100000</v>
      </c>
      <c r="N53" s="103"/>
    </row>
    <row r="54" spans="1:14" ht="27" x14ac:dyDescent="0.2">
      <c r="A54" s="88">
        <v>13</v>
      </c>
      <c r="B54" s="89" t="s">
        <v>11</v>
      </c>
      <c r="C54" s="90" t="s">
        <v>87</v>
      </c>
      <c r="D54" s="91">
        <v>4001</v>
      </c>
      <c r="E54" s="40" t="s">
        <v>14</v>
      </c>
      <c r="F54" s="68" t="s">
        <v>14</v>
      </c>
      <c r="G54" s="107" t="s">
        <v>88</v>
      </c>
      <c r="H54" s="108" t="s">
        <v>84</v>
      </c>
      <c r="I54" s="93" t="s">
        <v>89</v>
      </c>
      <c r="J54" s="94"/>
      <c r="K54" s="95">
        <v>100000</v>
      </c>
      <c r="L54" s="95">
        <f>L55+L56</f>
        <v>100000</v>
      </c>
      <c r="M54" s="96"/>
      <c r="N54" s="97" t="s">
        <v>86</v>
      </c>
    </row>
    <row r="55" spans="1:14" x14ac:dyDescent="0.2">
      <c r="A55" s="98"/>
      <c r="B55" s="109"/>
      <c r="C55" s="110"/>
      <c r="D55" s="110"/>
      <c r="E55" s="111">
        <v>5512</v>
      </c>
      <c r="F55" s="112">
        <v>5321</v>
      </c>
      <c r="G55" s="113"/>
      <c r="H55" s="114"/>
      <c r="I55" s="115" t="s">
        <v>30</v>
      </c>
      <c r="J55" s="116"/>
      <c r="K55" s="116">
        <v>91861.18</v>
      </c>
      <c r="L55" s="117">
        <f>J55+K55</f>
        <v>91861.18</v>
      </c>
      <c r="N55" s="103"/>
    </row>
    <row r="56" spans="1:14" ht="13.5" thickBot="1" x14ac:dyDescent="0.25">
      <c r="A56" s="98"/>
      <c r="B56" s="99"/>
      <c r="C56" s="100"/>
      <c r="D56" s="100"/>
      <c r="E56" s="49">
        <v>5512</v>
      </c>
      <c r="F56" s="50">
        <v>6341</v>
      </c>
      <c r="G56" s="63"/>
      <c r="H56" s="64"/>
      <c r="I56" s="65" t="s">
        <v>20</v>
      </c>
      <c r="J56" s="101"/>
      <c r="K56" s="101">
        <v>8138.82</v>
      </c>
      <c r="L56" s="102">
        <f>J56+K56</f>
        <v>8138.82</v>
      </c>
      <c r="N56" s="103"/>
    </row>
    <row r="57" spans="1:14" ht="22.5" x14ac:dyDescent="0.2">
      <c r="A57" s="88">
        <v>14</v>
      </c>
      <c r="B57" s="118" t="s">
        <v>11</v>
      </c>
      <c r="C57" s="119" t="s">
        <v>90</v>
      </c>
      <c r="D57" s="120">
        <v>2002</v>
      </c>
      <c r="E57" s="121" t="s">
        <v>14</v>
      </c>
      <c r="F57" s="122" t="s">
        <v>14</v>
      </c>
      <c r="G57" s="123" t="s">
        <v>43</v>
      </c>
      <c r="H57" s="124" t="s">
        <v>91</v>
      </c>
      <c r="I57" s="125" t="s">
        <v>92</v>
      </c>
      <c r="J57" s="126"/>
      <c r="K57" s="127">
        <v>72000</v>
      </c>
      <c r="L57" s="127">
        <v>72000</v>
      </c>
      <c r="M57" s="96"/>
      <c r="N57" s="97" t="s">
        <v>93</v>
      </c>
    </row>
    <row r="58" spans="1:14" ht="13.5" thickBot="1" x14ac:dyDescent="0.25">
      <c r="A58" s="98"/>
      <c r="B58" s="99"/>
      <c r="C58" s="100"/>
      <c r="D58" s="100"/>
      <c r="E58" s="49">
        <v>5512</v>
      </c>
      <c r="F58" s="50">
        <v>5321</v>
      </c>
      <c r="G58" s="63"/>
      <c r="H58" s="64"/>
      <c r="I58" s="65" t="s">
        <v>30</v>
      </c>
      <c r="J58" s="101"/>
      <c r="K58" s="101">
        <f>K57</f>
        <v>72000</v>
      </c>
      <c r="L58" s="102">
        <f>J58+K58</f>
        <v>72000</v>
      </c>
      <c r="N58" s="103"/>
    </row>
    <row r="59" spans="1:14" ht="22.5" x14ac:dyDescent="0.2">
      <c r="A59" s="88">
        <v>15</v>
      </c>
      <c r="B59" s="89" t="s">
        <v>11</v>
      </c>
      <c r="C59" s="90" t="s">
        <v>94</v>
      </c>
      <c r="D59" s="91">
        <v>2002</v>
      </c>
      <c r="E59" s="40" t="s">
        <v>14</v>
      </c>
      <c r="F59" s="68" t="s">
        <v>14</v>
      </c>
      <c r="G59" s="92" t="s">
        <v>43</v>
      </c>
      <c r="H59" s="42" t="s">
        <v>91</v>
      </c>
      <c r="I59" s="93" t="s">
        <v>95</v>
      </c>
      <c r="J59" s="94"/>
      <c r="K59" s="95">
        <v>28200</v>
      </c>
      <c r="L59" s="95">
        <v>28200</v>
      </c>
      <c r="M59" s="96"/>
      <c r="N59" s="97" t="s">
        <v>93</v>
      </c>
    </row>
    <row r="60" spans="1:14" ht="13.5" thickBot="1" x14ac:dyDescent="0.25">
      <c r="A60" s="98"/>
      <c r="B60" s="99"/>
      <c r="C60" s="100"/>
      <c r="D60" s="100"/>
      <c r="E60" s="49">
        <v>5512</v>
      </c>
      <c r="F60" s="50">
        <v>5321</v>
      </c>
      <c r="G60" s="63"/>
      <c r="H60" s="64"/>
      <c r="I60" s="65" t="s">
        <v>30</v>
      </c>
      <c r="J60" s="101"/>
      <c r="K60" s="101">
        <f>K59</f>
        <v>28200</v>
      </c>
      <c r="L60" s="102">
        <f>J60+K60</f>
        <v>28200</v>
      </c>
      <c r="N60" s="103"/>
    </row>
    <row r="61" spans="1:14" ht="22.5" x14ac:dyDescent="0.2">
      <c r="A61" s="88">
        <v>16</v>
      </c>
      <c r="B61" s="89" t="s">
        <v>11</v>
      </c>
      <c r="C61" s="90" t="s">
        <v>96</v>
      </c>
      <c r="D61" s="91">
        <v>2002</v>
      </c>
      <c r="E61" s="40" t="s">
        <v>14</v>
      </c>
      <c r="F61" s="68" t="s">
        <v>14</v>
      </c>
      <c r="G61" s="92" t="s">
        <v>43</v>
      </c>
      <c r="H61" s="42" t="s">
        <v>91</v>
      </c>
      <c r="I61" s="93" t="s">
        <v>97</v>
      </c>
      <c r="J61" s="94"/>
      <c r="K61" s="95">
        <v>91200</v>
      </c>
      <c r="L61" s="95">
        <v>91200</v>
      </c>
      <c r="M61" s="96"/>
      <c r="N61" s="97" t="s">
        <v>93</v>
      </c>
    </row>
    <row r="62" spans="1:14" ht="13.5" thickBot="1" x14ac:dyDescent="0.25">
      <c r="A62" s="98"/>
      <c r="B62" s="99"/>
      <c r="C62" s="100"/>
      <c r="D62" s="100"/>
      <c r="E62" s="49">
        <v>5512</v>
      </c>
      <c r="F62" s="50">
        <v>5321</v>
      </c>
      <c r="G62" s="63"/>
      <c r="H62" s="64"/>
      <c r="I62" s="65" t="s">
        <v>30</v>
      </c>
      <c r="J62" s="101"/>
      <c r="K62" s="101">
        <f>K61</f>
        <v>91200</v>
      </c>
      <c r="L62" s="102">
        <f>J62+K62</f>
        <v>91200</v>
      </c>
      <c r="N62" s="103"/>
    </row>
    <row r="63" spans="1:14" ht="22.5" x14ac:dyDescent="0.2">
      <c r="A63" s="88">
        <v>17</v>
      </c>
      <c r="B63" s="89" t="s">
        <v>11</v>
      </c>
      <c r="C63" s="90" t="s">
        <v>98</v>
      </c>
      <c r="D63" s="91">
        <v>5017</v>
      </c>
      <c r="E63" s="40" t="s">
        <v>14</v>
      </c>
      <c r="F63" s="68" t="s">
        <v>14</v>
      </c>
      <c r="G63" s="128" t="s">
        <v>99</v>
      </c>
      <c r="H63" s="129" t="s">
        <v>100</v>
      </c>
      <c r="I63" s="93" t="s">
        <v>101</v>
      </c>
      <c r="J63" s="130"/>
      <c r="K63" s="95">
        <v>100000</v>
      </c>
      <c r="L63" s="95">
        <v>100000</v>
      </c>
      <c r="M63" s="96"/>
      <c r="N63" s="97" t="s">
        <v>102</v>
      </c>
    </row>
    <row r="64" spans="1:14" ht="13.5" thickBot="1" x14ac:dyDescent="0.25">
      <c r="A64" s="98"/>
      <c r="B64" s="99"/>
      <c r="C64" s="100"/>
      <c r="D64" s="100"/>
      <c r="E64" s="49">
        <v>5512</v>
      </c>
      <c r="F64" s="50">
        <v>6341</v>
      </c>
      <c r="G64" s="63"/>
      <c r="H64" s="64"/>
      <c r="I64" s="65" t="s">
        <v>20</v>
      </c>
      <c r="J64" s="101"/>
      <c r="K64" s="101">
        <f>K63</f>
        <v>100000</v>
      </c>
      <c r="L64" s="102">
        <f>J64+K64</f>
        <v>100000</v>
      </c>
      <c r="N64" s="103"/>
    </row>
    <row r="65" spans="1:14" ht="22.5" x14ac:dyDescent="0.2">
      <c r="A65" s="88">
        <v>18</v>
      </c>
      <c r="B65" s="89" t="s">
        <v>11</v>
      </c>
      <c r="C65" s="90" t="s">
        <v>103</v>
      </c>
      <c r="D65" s="91">
        <v>3010</v>
      </c>
      <c r="E65" s="40" t="s">
        <v>14</v>
      </c>
      <c r="F65" s="68" t="s">
        <v>14</v>
      </c>
      <c r="G65" s="92" t="s">
        <v>43</v>
      </c>
      <c r="H65" s="42" t="s">
        <v>104</v>
      </c>
      <c r="I65" s="93" t="s">
        <v>45</v>
      </c>
      <c r="J65" s="94"/>
      <c r="K65" s="95">
        <v>10500</v>
      </c>
      <c r="L65" s="95">
        <v>10500</v>
      </c>
      <c r="M65" s="96"/>
      <c r="N65" s="97" t="s">
        <v>105</v>
      </c>
    </row>
    <row r="66" spans="1:14" ht="13.5" thickBot="1" x14ac:dyDescent="0.25">
      <c r="A66" s="98"/>
      <c r="B66" s="99"/>
      <c r="C66" s="100"/>
      <c r="D66" s="100"/>
      <c r="E66" s="49">
        <v>5512</v>
      </c>
      <c r="F66" s="50">
        <v>5321</v>
      </c>
      <c r="G66" s="63"/>
      <c r="H66" s="64"/>
      <c r="I66" s="65" t="s">
        <v>30</v>
      </c>
      <c r="J66" s="101"/>
      <c r="K66" s="101">
        <f>K65</f>
        <v>10500</v>
      </c>
      <c r="L66" s="102">
        <f>J66+K66</f>
        <v>10500</v>
      </c>
      <c r="N66" s="103"/>
    </row>
    <row r="67" spans="1:14" ht="18" x14ac:dyDescent="0.2">
      <c r="A67" s="88">
        <v>19</v>
      </c>
      <c r="B67" s="89" t="s">
        <v>11</v>
      </c>
      <c r="C67" s="90" t="s">
        <v>106</v>
      </c>
      <c r="D67" s="91">
        <v>3002</v>
      </c>
      <c r="E67" s="40" t="s">
        <v>14</v>
      </c>
      <c r="F67" s="68" t="s">
        <v>14</v>
      </c>
      <c r="G67" s="92" t="s">
        <v>43</v>
      </c>
      <c r="H67" s="42" t="s">
        <v>107</v>
      </c>
      <c r="I67" s="93" t="s">
        <v>108</v>
      </c>
      <c r="J67" s="94"/>
      <c r="K67" s="95">
        <v>22800</v>
      </c>
      <c r="L67" s="95">
        <v>22800</v>
      </c>
      <c r="M67" s="96"/>
      <c r="N67" s="97" t="s">
        <v>109</v>
      </c>
    </row>
    <row r="68" spans="1:14" ht="13.5" thickBot="1" x14ac:dyDescent="0.25">
      <c r="A68" s="98"/>
      <c r="B68" s="99"/>
      <c r="C68" s="100"/>
      <c r="D68" s="100"/>
      <c r="E68" s="49">
        <v>5512</v>
      </c>
      <c r="F68" s="50">
        <v>5321</v>
      </c>
      <c r="G68" s="63"/>
      <c r="H68" s="64"/>
      <c r="I68" s="65" t="s">
        <v>30</v>
      </c>
      <c r="J68" s="101"/>
      <c r="K68" s="101">
        <f>K67</f>
        <v>22800</v>
      </c>
      <c r="L68" s="102">
        <f>J68+K68</f>
        <v>22800</v>
      </c>
      <c r="N68" s="103"/>
    </row>
    <row r="69" spans="1:14" ht="22.5" x14ac:dyDescent="0.2">
      <c r="A69" s="88">
        <v>20</v>
      </c>
      <c r="B69" s="89" t="s">
        <v>11</v>
      </c>
      <c r="C69" s="90" t="s">
        <v>110</v>
      </c>
      <c r="D69" s="91">
        <v>3002</v>
      </c>
      <c r="E69" s="40" t="s">
        <v>14</v>
      </c>
      <c r="F69" s="68" t="s">
        <v>14</v>
      </c>
      <c r="G69" s="92" t="s">
        <v>43</v>
      </c>
      <c r="H69" s="42" t="s">
        <v>107</v>
      </c>
      <c r="I69" s="93" t="s">
        <v>111</v>
      </c>
      <c r="J69" s="94"/>
      <c r="K69" s="95">
        <v>45000</v>
      </c>
      <c r="L69" s="95">
        <v>45000</v>
      </c>
      <c r="M69" s="96"/>
      <c r="N69" s="97" t="s">
        <v>109</v>
      </c>
    </row>
    <row r="70" spans="1:14" ht="13.5" thickBot="1" x14ac:dyDescent="0.25">
      <c r="A70" s="98"/>
      <c r="B70" s="99"/>
      <c r="C70" s="100"/>
      <c r="D70" s="100"/>
      <c r="E70" s="49">
        <v>5512</v>
      </c>
      <c r="F70" s="50">
        <v>5321</v>
      </c>
      <c r="G70" s="63"/>
      <c r="H70" s="64"/>
      <c r="I70" s="65" t="s">
        <v>30</v>
      </c>
      <c r="J70" s="101"/>
      <c r="K70" s="101">
        <f>K69</f>
        <v>45000</v>
      </c>
      <c r="L70" s="102">
        <f>J70+K70</f>
        <v>45000</v>
      </c>
      <c r="N70" s="103"/>
    </row>
    <row r="71" spans="1:14" ht="22.5" x14ac:dyDescent="0.2">
      <c r="A71" s="88">
        <v>21</v>
      </c>
      <c r="B71" s="89" t="s">
        <v>11</v>
      </c>
      <c r="C71" s="90" t="s">
        <v>112</v>
      </c>
      <c r="D71" s="91">
        <v>2017</v>
      </c>
      <c r="E71" s="40" t="s">
        <v>14</v>
      </c>
      <c r="F71" s="68" t="s">
        <v>14</v>
      </c>
      <c r="G71" s="92" t="s">
        <v>43</v>
      </c>
      <c r="H71" s="42" t="s">
        <v>113</v>
      </c>
      <c r="I71" s="93" t="s">
        <v>114</v>
      </c>
      <c r="J71" s="94"/>
      <c r="K71" s="95">
        <v>58761</v>
      </c>
      <c r="L71" s="95">
        <v>58761</v>
      </c>
      <c r="M71" s="96"/>
      <c r="N71" s="97" t="s">
        <v>115</v>
      </c>
    </row>
    <row r="72" spans="1:14" ht="13.5" thickBot="1" x14ac:dyDescent="0.25">
      <c r="A72" s="98"/>
      <c r="B72" s="99"/>
      <c r="C72" s="100"/>
      <c r="D72" s="100"/>
      <c r="E72" s="49">
        <v>5512</v>
      </c>
      <c r="F72" s="50">
        <v>5321</v>
      </c>
      <c r="G72" s="63"/>
      <c r="H72" s="64"/>
      <c r="I72" s="65" t="s">
        <v>30</v>
      </c>
      <c r="J72" s="101"/>
      <c r="K72" s="101">
        <f>K71</f>
        <v>58761</v>
      </c>
      <c r="L72" s="102">
        <f>J72+K72</f>
        <v>58761</v>
      </c>
      <c r="N72" s="103"/>
    </row>
    <row r="73" spans="1:14" ht="22.5" x14ac:dyDescent="0.2">
      <c r="A73" s="88">
        <v>22</v>
      </c>
      <c r="B73" s="89" t="s">
        <v>11</v>
      </c>
      <c r="C73" s="90" t="s">
        <v>116</v>
      </c>
      <c r="D73" s="91">
        <v>2018</v>
      </c>
      <c r="E73" s="40" t="s">
        <v>14</v>
      </c>
      <c r="F73" s="68" t="s">
        <v>14</v>
      </c>
      <c r="G73" s="128" t="s">
        <v>99</v>
      </c>
      <c r="H73" s="129" t="s">
        <v>117</v>
      </c>
      <c r="I73" s="93" t="s">
        <v>118</v>
      </c>
      <c r="J73" s="94"/>
      <c r="K73" s="95">
        <v>42000</v>
      </c>
      <c r="L73" s="95">
        <v>42000</v>
      </c>
      <c r="M73" s="96"/>
      <c r="N73" s="97" t="s">
        <v>119</v>
      </c>
    </row>
    <row r="74" spans="1:14" ht="13.5" thickBot="1" x14ac:dyDescent="0.25">
      <c r="A74" s="98"/>
      <c r="B74" s="99"/>
      <c r="C74" s="100"/>
      <c r="D74" s="100"/>
      <c r="E74" s="49">
        <v>5512</v>
      </c>
      <c r="F74" s="50">
        <v>6341</v>
      </c>
      <c r="G74" s="63"/>
      <c r="H74" s="64"/>
      <c r="I74" s="65" t="s">
        <v>20</v>
      </c>
      <c r="J74" s="101"/>
      <c r="K74" s="101">
        <f>K73</f>
        <v>42000</v>
      </c>
      <c r="L74" s="102">
        <f>J74+K74</f>
        <v>42000</v>
      </c>
      <c r="N74" s="103"/>
    </row>
    <row r="75" spans="1:14" ht="22.5" x14ac:dyDescent="0.2">
      <c r="A75" s="88">
        <v>23</v>
      </c>
      <c r="B75" s="89" t="s">
        <v>11</v>
      </c>
      <c r="C75" s="90" t="s">
        <v>120</v>
      </c>
      <c r="D75" s="91">
        <v>4003</v>
      </c>
      <c r="E75" s="40" t="s">
        <v>14</v>
      </c>
      <c r="F75" s="68" t="s">
        <v>14</v>
      </c>
      <c r="G75" s="92" t="s">
        <v>43</v>
      </c>
      <c r="H75" s="42" t="s">
        <v>121</v>
      </c>
      <c r="I75" s="93" t="s">
        <v>122</v>
      </c>
      <c r="J75" s="130"/>
      <c r="K75" s="95">
        <v>34842</v>
      </c>
      <c r="L75" s="95">
        <v>34842</v>
      </c>
      <c r="M75" s="96"/>
      <c r="N75" s="97" t="s">
        <v>123</v>
      </c>
    </row>
    <row r="76" spans="1:14" ht="13.5" thickBot="1" x14ac:dyDescent="0.25">
      <c r="A76" s="98"/>
      <c r="B76" s="99"/>
      <c r="C76" s="100"/>
      <c r="D76" s="100"/>
      <c r="E76" s="49">
        <v>5512</v>
      </c>
      <c r="F76" s="50">
        <v>5321</v>
      </c>
      <c r="G76" s="63"/>
      <c r="H76" s="64"/>
      <c r="I76" s="65" t="s">
        <v>30</v>
      </c>
      <c r="J76" s="101"/>
      <c r="K76" s="101">
        <f>K75</f>
        <v>34842</v>
      </c>
      <c r="L76" s="102">
        <f>J76+K76</f>
        <v>34842</v>
      </c>
      <c r="N76" s="103"/>
    </row>
    <row r="77" spans="1:14" ht="22.5" x14ac:dyDescent="0.2">
      <c r="A77" s="88">
        <v>24</v>
      </c>
      <c r="B77" s="89" t="s">
        <v>11</v>
      </c>
      <c r="C77" s="90" t="s">
        <v>124</v>
      </c>
      <c r="D77" s="91">
        <v>4003</v>
      </c>
      <c r="E77" s="40" t="s">
        <v>14</v>
      </c>
      <c r="F77" s="68" t="s">
        <v>14</v>
      </c>
      <c r="G77" s="92" t="s">
        <v>43</v>
      </c>
      <c r="H77" s="42" t="s">
        <v>121</v>
      </c>
      <c r="I77" s="93" t="s">
        <v>122</v>
      </c>
      <c r="J77" s="94"/>
      <c r="K77" s="95">
        <v>11979</v>
      </c>
      <c r="L77" s="95">
        <v>11979</v>
      </c>
      <c r="M77" s="96"/>
      <c r="N77" s="97" t="s">
        <v>123</v>
      </c>
    </row>
    <row r="78" spans="1:14" ht="13.5" thickBot="1" x14ac:dyDescent="0.25">
      <c r="A78" s="98"/>
      <c r="B78" s="99"/>
      <c r="C78" s="100"/>
      <c r="D78" s="100"/>
      <c r="E78" s="49">
        <v>5512</v>
      </c>
      <c r="F78" s="50">
        <v>5321</v>
      </c>
      <c r="G78" s="63"/>
      <c r="H78" s="64"/>
      <c r="I78" s="65" t="s">
        <v>30</v>
      </c>
      <c r="J78" s="101"/>
      <c r="K78" s="101">
        <f>K77</f>
        <v>11979</v>
      </c>
      <c r="L78" s="102">
        <f>J78+K78</f>
        <v>11979</v>
      </c>
      <c r="N78" s="103"/>
    </row>
    <row r="79" spans="1:14" ht="22.5" x14ac:dyDescent="0.2">
      <c r="A79" s="88">
        <v>25</v>
      </c>
      <c r="B79" s="89" t="s">
        <v>11</v>
      </c>
      <c r="C79" s="90" t="s">
        <v>125</v>
      </c>
      <c r="D79" s="91">
        <v>4003</v>
      </c>
      <c r="E79" s="40" t="s">
        <v>14</v>
      </c>
      <c r="F79" s="68" t="s">
        <v>14</v>
      </c>
      <c r="G79" s="92" t="s">
        <v>43</v>
      </c>
      <c r="H79" s="42" t="s">
        <v>121</v>
      </c>
      <c r="I79" s="93" t="s">
        <v>122</v>
      </c>
      <c r="J79" s="94"/>
      <c r="K79" s="95">
        <v>53872</v>
      </c>
      <c r="L79" s="95">
        <v>53872</v>
      </c>
      <c r="M79" s="96"/>
      <c r="N79" s="97" t="s">
        <v>123</v>
      </c>
    </row>
    <row r="80" spans="1:14" ht="13.5" thickBot="1" x14ac:dyDescent="0.25">
      <c r="A80" s="98"/>
      <c r="B80" s="99"/>
      <c r="C80" s="100"/>
      <c r="D80" s="100"/>
      <c r="E80" s="49">
        <v>5512</v>
      </c>
      <c r="F80" s="50">
        <v>5321</v>
      </c>
      <c r="G80" s="63"/>
      <c r="H80" s="64"/>
      <c r="I80" s="65" t="s">
        <v>30</v>
      </c>
      <c r="J80" s="101"/>
      <c r="K80" s="101">
        <f>K79</f>
        <v>53872</v>
      </c>
      <c r="L80" s="102">
        <f>J80+K80</f>
        <v>53872</v>
      </c>
      <c r="N80" s="103"/>
    </row>
    <row r="81" spans="1:14" ht="22.5" x14ac:dyDescent="0.2">
      <c r="A81" s="88">
        <v>26</v>
      </c>
      <c r="B81" s="89" t="s">
        <v>11</v>
      </c>
      <c r="C81" s="90" t="s">
        <v>126</v>
      </c>
      <c r="D81" s="91">
        <v>4004</v>
      </c>
      <c r="E81" s="40" t="s">
        <v>14</v>
      </c>
      <c r="F81" s="68" t="s">
        <v>14</v>
      </c>
      <c r="G81" s="92" t="s">
        <v>43</v>
      </c>
      <c r="H81" s="42" t="s">
        <v>127</v>
      </c>
      <c r="I81" s="104" t="s">
        <v>45</v>
      </c>
      <c r="J81" s="105"/>
      <c r="K81" s="95">
        <v>51012</v>
      </c>
      <c r="L81" s="95">
        <v>51012</v>
      </c>
      <c r="M81" s="96"/>
      <c r="N81" s="97" t="s">
        <v>128</v>
      </c>
    </row>
    <row r="82" spans="1:14" ht="13.5" thickBot="1" x14ac:dyDescent="0.25">
      <c r="A82" s="98"/>
      <c r="B82" s="99"/>
      <c r="C82" s="100"/>
      <c r="D82" s="100"/>
      <c r="E82" s="49">
        <v>5512</v>
      </c>
      <c r="F82" s="50">
        <v>5321</v>
      </c>
      <c r="G82" s="63"/>
      <c r="H82" s="64"/>
      <c r="I82" s="65" t="s">
        <v>30</v>
      </c>
      <c r="J82" s="101"/>
      <c r="K82" s="101">
        <f>K81</f>
        <v>51012</v>
      </c>
      <c r="L82" s="102">
        <f>J82+K82</f>
        <v>51012</v>
      </c>
      <c r="N82" s="103"/>
    </row>
    <row r="83" spans="1:14" ht="33.75" x14ac:dyDescent="0.2">
      <c r="A83" s="88">
        <v>27</v>
      </c>
      <c r="B83" s="89" t="s">
        <v>11</v>
      </c>
      <c r="C83" s="90" t="s">
        <v>129</v>
      </c>
      <c r="D83" s="91">
        <v>4004</v>
      </c>
      <c r="E83" s="40" t="s">
        <v>14</v>
      </c>
      <c r="F83" s="68" t="s">
        <v>14</v>
      </c>
      <c r="G83" s="92" t="s">
        <v>43</v>
      </c>
      <c r="H83" s="42" t="s">
        <v>127</v>
      </c>
      <c r="I83" s="104" t="s">
        <v>130</v>
      </c>
      <c r="J83" s="105"/>
      <c r="K83" s="95">
        <v>13686</v>
      </c>
      <c r="L83" s="95">
        <v>13686</v>
      </c>
      <c r="M83" s="96"/>
      <c r="N83" s="97" t="s">
        <v>128</v>
      </c>
    </row>
    <row r="84" spans="1:14" ht="13.5" thickBot="1" x14ac:dyDescent="0.25">
      <c r="A84" s="98"/>
      <c r="B84" s="99"/>
      <c r="C84" s="100"/>
      <c r="D84" s="100"/>
      <c r="E84" s="49">
        <v>5512</v>
      </c>
      <c r="F84" s="50">
        <v>5321</v>
      </c>
      <c r="G84" s="63"/>
      <c r="H84" s="64"/>
      <c r="I84" s="65" t="s">
        <v>30</v>
      </c>
      <c r="J84" s="101"/>
      <c r="K84" s="101">
        <f>K83</f>
        <v>13686</v>
      </c>
      <c r="L84" s="102">
        <f>J84+K84</f>
        <v>13686</v>
      </c>
      <c r="N84" s="103"/>
    </row>
    <row r="85" spans="1:14" ht="22.5" x14ac:dyDescent="0.2">
      <c r="A85" s="88">
        <v>28</v>
      </c>
      <c r="B85" s="89" t="s">
        <v>11</v>
      </c>
      <c r="C85" s="90" t="s">
        <v>131</v>
      </c>
      <c r="D85" s="91">
        <v>4004</v>
      </c>
      <c r="E85" s="40" t="s">
        <v>14</v>
      </c>
      <c r="F85" s="68" t="s">
        <v>14</v>
      </c>
      <c r="G85" s="92" t="s">
        <v>43</v>
      </c>
      <c r="H85" s="42" t="s">
        <v>127</v>
      </c>
      <c r="I85" s="104" t="s">
        <v>132</v>
      </c>
      <c r="J85" s="105"/>
      <c r="K85" s="95">
        <v>31653.599999999999</v>
      </c>
      <c r="L85" s="95">
        <v>31653.599999999999</v>
      </c>
      <c r="M85" s="96"/>
      <c r="N85" s="97" t="s">
        <v>128</v>
      </c>
    </row>
    <row r="86" spans="1:14" ht="13.5" thickBot="1" x14ac:dyDescent="0.25">
      <c r="A86" s="98"/>
      <c r="B86" s="99"/>
      <c r="C86" s="100"/>
      <c r="D86" s="100"/>
      <c r="E86" s="49">
        <v>5512</v>
      </c>
      <c r="F86" s="50">
        <v>5321</v>
      </c>
      <c r="G86" s="63"/>
      <c r="H86" s="64"/>
      <c r="I86" s="65" t="s">
        <v>30</v>
      </c>
      <c r="J86" s="101"/>
      <c r="K86" s="101">
        <f>K85</f>
        <v>31653.599999999999</v>
      </c>
      <c r="L86" s="102">
        <f>J86+K86</f>
        <v>31653.599999999999</v>
      </c>
      <c r="N86" s="103"/>
    </row>
    <row r="87" spans="1:14" ht="18" x14ac:dyDescent="0.2">
      <c r="A87" s="88">
        <v>29</v>
      </c>
      <c r="B87" s="89" t="s">
        <v>11</v>
      </c>
      <c r="C87" s="90" t="s">
        <v>133</v>
      </c>
      <c r="D87" s="91">
        <v>4004</v>
      </c>
      <c r="E87" s="40" t="s">
        <v>14</v>
      </c>
      <c r="F87" s="68" t="s">
        <v>14</v>
      </c>
      <c r="G87" s="92" t="s">
        <v>43</v>
      </c>
      <c r="H87" s="42" t="s">
        <v>127</v>
      </c>
      <c r="I87" s="104" t="s">
        <v>134</v>
      </c>
      <c r="J87" s="105"/>
      <c r="K87" s="95">
        <v>17966.400000000001</v>
      </c>
      <c r="L87" s="95">
        <v>17966.400000000001</v>
      </c>
      <c r="M87" s="96"/>
      <c r="N87" s="97" t="s">
        <v>128</v>
      </c>
    </row>
    <row r="88" spans="1:14" ht="13.5" thickBot="1" x14ac:dyDescent="0.25">
      <c r="A88" s="98"/>
      <c r="B88" s="99"/>
      <c r="C88" s="100"/>
      <c r="D88" s="100"/>
      <c r="E88" s="49">
        <v>5512</v>
      </c>
      <c r="F88" s="50">
        <v>5321</v>
      </c>
      <c r="G88" s="63"/>
      <c r="H88" s="64"/>
      <c r="I88" s="65" t="s">
        <v>30</v>
      </c>
      <c r="J88" s="101"/>
      <c r="K88" s="101">
        <f>K87</f>
        <v>17966.400000000001</v>
      </c>
      <c r="L88" s="102">
        <f>J88+K88</f>
        <v>17966.400000000001</v>
      </c>
      <c r="N88" s="103"/>
    </row>
    <row r="89" spans="1:14" ht="33.75" x14ac:dyDescent="0.2">
      <c r="A89" s="88">
        <v>30</v>
      </c>
      <c r="B89" s="89" t="s">
        <v>11</v>
      </c>
      <c r="C89" s="90" t="s">
        <v>135</v>
      </c>
      <c r="D89" s="91">
        <v>4004</v>
      </c>
      <c r="E89" s="40" t="s">
        <v>14</v>
      </c>
      <c r="F89" s="68" t="s">
        <v>14</v>
      </c>
      <c r="G89" s="92" t="s">
        <v>43</v>
      </c>
      <c r="H89" s="42" t="s">
        <v>127</v>
      </c>
      <c r="I89" s="104" t="s">
        <v>136</v>
      </c>
      <c r="J89" s="105"/>
      <c r="K89" s="95">
        <v>10983</v>
      </c>
      <c r="L89" s="95">
        <v>10983</v>
      </c>
      <c r="M89" s="96"/>
      <c r="N89" s="97" t="s">
        <v>128</v>
      </c>
    </row>
    <row r="90" spans="1:14" ht="13.5" thickBot="1" x14ac:dyDescent="0.25">
      <c r="A90" s="98"/>
      <c r="B90" s="99"/>
      <c r="C90" s="100"/>
      <c r="D90" s="100"/>
      <c r="E90" s="49">
        <v>5512</v>
      </c>
      <c r="F90" s="50">
        <v>5321</v>
      </c>
      <c r="G90" s="63"/>
      <c r="H90" s="64"/>
      <c r="I90" s="65" t="s">
        <v>30</v>
      </c>
      <c r="J90" s="101"/>
      <c r="K90" s="101">
        <f>K89</f>
        <v>10983</v>
      </c>
      <c r="L90" s="102">
        <f>J90+K90</f>
        <v>10983</v>
      </c>
      <c r="N90" s="103"/>
    </row>
    <row r="91" spans="1:14" ht="22.5" x14ac:dyDescent="0.2">
      <c r="A91" s="88">
        <v>31</v>
      </c>
      <c r="B91" s="89" t="s">
        <v>11</v>
      </c>
      <c r="C91" s="90" t="s">
        <v>137</v>
      </c>
      <c r="D91" s="91">
        <v>2003</v>
      </c>
      <c r="E91" s="40" t="s">
        <v>14</v>
      </c>
      <c r="F91" s="68" t="s">
        <v>14</v>
      </c>
      <c r="G91" s="92" t="s">
        <v>43</v>
      </c>
      <c r="H91" s="42" t="s">
        <v>138</v>
      </c>
      <c r="I91" s="93" t="s">
        <v>139</v>
      </c>
      <c r="J91" s="94"/>
      <c r="K91" s="95">
        <v>69000</v>
      </c>
      <c r="L91" s="95">
        <v>69000</v>
      </c>
      <c r="M91" s="96"/>
      <c r="N91" s="97" t="s">
        <v>140</v>
      </c>
    </row>
    <row r="92" spans="1:14" ht="13.5" thickBot="1" x14ac:dyDescent="0.25">
      <c r="A92" s="98"/>
      <c r="B92" s="99"/>
      <c r="C92" s="100"/>
      <c r="D92" s="100"/>
      <c r="E92" s="49">
        <v>5512</v>
      </c>
      <c r="F92" s="50">
        <v>5321</v>
      </c>
      <c r="G92" s="63"/>
      <c r="H92" s="64"/>
      <c r="I92" s="65" t="s">
        <v>30</v>
      </c>
      <c r="J92" s="101"/>
      <c r="K92" s="101">
        <f>K91</f>
        <v>69000</v>
      </c>
      <c r="L92" s="102">
        <f>J92+K92</f>
        <v>69000</v>
      </c>
      <c r="N92" s="103"/>
    </row>
    <row r="93" spans="1:14" ht="33.75" x14ac:dyDescent="0.2">
      <c r="A93" s="88">
        <v>32</v>
      </c>
      <c r="B93" s="89" t="s">
        <v>11</v>
      </c>
      <c r="C93" s="90" t="s">
        <v>141</v>
      </c>
      <c r="D93" s="91">
        <v>2003</v>
      </c>
      <c r="E93" s="40" t="s">
        <v>14</v>
      </c>
      <c r="F93" s="68" t="s">
        <v>14</v>
      </c>
      <c r="G93" s="92" t="s">
        <v>43</v>
      </c>
      <c r="H93" s="42" t="s">
        <v>138</v>
      </c>
      <c r="I93" s="93" t="s">
        <v>142</v>
      </c>
      <c r="J93" s="94"/>
      <c r="K93" s="95">
        <v>27500</v>
      </c>
      <c r="L93" s="95">
        <v>27500</v>
      </c>
      <c r="M93" s="96"/>
      <c r="N93" s="97" t="s">
        <v>140</v>
      </c>
    </row>
    <row r="94" spans="1:14" ht="13.5" thickBot="1" x14ac:dyDescent="0.25">
      <c r="A94" s="98"/>
      <c r="B94" s="99"/>
      <c r="C94" s="100"/>
      <c r="D94" s="100"/>
      <c r="E94" s="49">
        <v>5512</v>
      </c>
      <c r="F94" s="50">
        <v>5321</v>
      </c>
      <c r="G94" s="63"/>
      <c r="H94" s="64"/>
      <c r="I94" s="65" t="s">
        <v>30</v>
      </c>
      <c r="J94" s="101"/>
      <c r="K94" s="101">
        <f>K93</f>
        <v>27500</v>
      </c>
      <c r="L94" s="102">
        <f>J94+K94</f>
        <v>27500</v>
      </c>
      <c r="N94" s="103"/>
    </row>
    <row r="95" spans="1:14" ht="22.5" x14ac:dyDescent="0.2">
      <c r="A95" s="88">
        <v>33</v>
      </c>
      <c r="B95" s="89" t="s">
        <v>11</v>
      </c>
      <c r="C95" s="90" t="s">
        <v>143</v>
      </c>
      <c r="D95" s="91">
        <v>2003</v>
      </c>
      <c r="E95" s="40" t="s">
        <v>14</v>
      </c>
      <c r="F95" s="68" t="s">
        <v>14</v>
      </c>
      <c r="G95" s="128" t="s">
        <v>99</v>
      </c>
      <c r="H95" s="129" t="s">
        <v>138</v>
      </c>
      <c r="I95" s="93" t="s">
        <v>144</v>
      </c>
      <c r="J95" s="94"/>
      <c r="K95" s="95">
        <v>100000</v>
      </c>
      <c r="L95" s="95">
        <v>100000</v>
      </c>
      <c r="M95" s="96"/>
      <c r="N95" s="97" t="s">
        <v>140</v>
      </c>
    </row>
    <row r="96" spans="1:14" ht="13.5" thickBot="1" x14ac:dyDescent="0.25">
      <c r="A96" s="98"/>
      <c r="B96" s="99"/>
      <c r="C96" s="100"/>
      <c r="D96" s="100"/>
      <c r="E96" s="49">
        <v>5512</v>
      </c>
      <c r="F96" s="50">
        <v>6341</v>
      </c>
      <c r="G96" s="63"/>
      <c r="H96" s="64"/>
      <c r="I96" s="65" t="s">
        <v>20</v>
      </c>
      <c r="J96" s="101"/>
      <c r="K96" s="101">
        <f>K95</f>
        <v>100000</v>
      </c>
      <c r="L96" s="102">
        <f>J96+K96</f>
        <v>100000</v>
      </c>
      <c r="N96" s="103"/>
    </row>
    <row r="97" spans="1:14" ht="22.5" x14ac:dyDescent="0.2">
      <c r="A97" s="88">
        <v>34</v>
      </c>
      <c r="B97" s="89" t="s">
        <v>11</v>
      </c>
      <c r="C97" s="90" t="s">
        <v>145</v>
      </c>
      <c r="D97" s="91">
        <v>2003</v>
      </c>
      <c r="E97" s="40" t="s">
        <v>14</v>
      </c>
      <c r="F97" s="68" t="s">
        <v>14</v>
      </c>
      <c r="G97" s="92" t="s">
        <v>43</v>
      </c>
      <c r="H97" s="42" t="s">
        <v>138</v>
      </c>
      <c r="I97" s="93" t="s">
        <v>146</v>
      </c>
      <c r="J97" s="94"/>
      <c r="K97" s="95">
        <v>63500</v>
      </c>
      <c r="L97" s="95">
        <v>63500</v>
      </c>
      <c r="M97" s="96"/>
      <c r="N97" s="97" t="s">
        <v>140</v>
      </c>
    </row>
    <row r="98" spans="1:14" ht="13.5" thickBot="1" x14ac:dyDescent="0.25">
      <c r="A98" s="98"/>
      <c r="B98" s="99"/>
      <c r="C98" s="100"/>
      <c r="D98" s="100"/>
      <c r="E98" s="49">
        <v>5512</v>
      </c>
      <c r="F98" s="50">
        <v>5321</v>
      </c>
      <c r="G98" s="63"/>
      <c r="H98" s="64"/>
      <c r="I98" s="65" t="s">
        <v>30</v>
      </c>
      <c r="J98" s="101"/>
      <c r="K98" s="101">
        <f>K97</f>
        <v>63500</v>
      </c>
      <c r="L98" s="102">
        <f>J98+K98</f>
        <v>63500</v>
      </c>
      <c r="N98" s="103"/>
    </row>
    <row r="99" spans="1:14" ht="18" x14ac:dyDescent="0.2">
      <c r="A99" s="88">
        <v>35</v>
      </c>
      <c r="B99" s="89" t="s">
        <v>11</v>
      </c>
      <c r="C99" s="90" t="s">
        <v>147</v>
      </c>
      <c r="D99" s="91">
        <v>2020</v>
      </c>
      <c r="E99" s="40" t="s">
        <v>14</v>
      </c>
      <c r="F99" s="68" t="s">
        <v>14</v>
      </c>
      <c r="G99" s="92" t="s">
        <v>43</v>
      </c>
      <c r="H99" s="42" t="s">
        <v>148</v>
      </c>
      <c r="I99" s="93" t="s">
        <v>149</v>
      </c>
      <c r="J99" s="131"/>
      <c r="K99" s="95">
        <v>25000</v>
      </c>
      <c r="L99" s="95">
        <v>25000</v>
      </c>
      <c r="M99" s="96"/>
      <c r="N99" s="97" t="s">
        <v>150</v>
      </c>
    </row>
    <row r="100" spans="1:14" ht="13.5" thickBot="1" x14ac:dyDescent="0.25">
      <c r="A100" s="98"/>
      <c r="B100" s="99"/>
      <c r="C100" s="100"/>
      <c r="D100" s="100"/>
      <c r="E100" s="49">
        <v>5512</v>
      </c>
      <c r="F100" s="50">
        <v>5321</v>
      </c>
      <c r="G100" s="63"/>
      <c r="H100" s="64"/>
      <c r="I100" s="65" t="s">
        <v>30</v>
      </c>
      <c r="J100" s="101"/>
      <c r="K100" s="101">
        <f>K99</f>
        <v>25000</v>
      </c>
      <c r="L100" s="102">
        <f>J100+K100</f>
        <v>25000</v>
      </c>
      <c r="N100" s="103"/>
    </row>
    <row r="101" spans="1:14" ht="22.5" x14ac:dyDescent="0.2">
      <c r="A101" s="88">
        <v>36</v>
      </c>
      <c r="B101" s="89" t="s">
        <v>11</v>
      </c>
      <c r="C101" s="90" t="s">
        <v>151</v>
      </c>
      <c r="D101" s="91">
        <v>2020</v>
      </c>
      <c r="E101" s="40" t="s">
        <v>14</v>
      </c>
      <c r="F101" s="68" t="s">
        <v>14</v>
      </c>
      <c r="G101" s="128" t="s">
        <v>99</v>
      </c>
      <c r="H101" s="129" t="s">
        <v>148</v>
      </c>
      <c r="I101" s="93" t="s">
        <v>152</v>
      </c>
      <c r="J101" s="130"/>
      <c r="K101" s="95">
        <v>30000</v>
      </c>
      <c r="L101" s="95">
        <v>30000</v>
      </c>
      <c r="M101" s="96"/>
      <c r="N101" s="97" t="s">
        <v>150</v>
      </c>
    </row>
    <row r="102" spans="1:14" ht="13.5" thickBot="1" x14ac:dyDescent="0.25">
      <c r="A102" s="98"/>
      <c r="B102" s="99"/>
      <c r="C102" s="100"/>
      <c r="D102" s="100"/>
      <c r="E102" s="49">
        <v>5512</v>
      </c>
      <c r="F102" s="50">
        <v>6341</v>
      </c>
      <c r="G102" s="63"/>
      <c r="H102" s="64"/>
      <c r="I102" s="65" t="s">
        <v>20</v>
      </c>
      <c r="J102" s="101"/>
      <c r="K102" s="101">
        <f>K101</f>
        <v>30000</v>
      </c>
      <c r="L102" s="102">
        <f>J102+K102</f>
        <v>30000</v>
      </c>
      <c r="N102" s="103"/>
    </row>
    <row r="103" spans="1:14" ht="22.5" x14ac:dyDescent="0.2">
      <c r="A103" s="88">
        <v>37</v>
      </c>
      <c r="B103" s="89" t="s">
        <v>11</v>
      </c>
      <c r="C103" s="90" t="s">
        <v>153</v>
      </c>
      <c r="D103" s="91">
        <v>5002</v>
      </c>
      <c r="E103" s="40" t="s">
        <v>14</v>
      </c>
      <c r="F103" s="68" t="s">
        <v>14</v>
      </c>
      <c r="G103" s="92" t="s">
        <v>43</v>
      </c>
      <c r="H103" s="42" t="s">
        <v>154</v>
      </c>
      <c r="I103" s="104" t="s">
        <v>155</v>
      </c>
      <c r="J103" s="105"/>
      <c r="K103" s="95">
        <v>15918</v>
      </c>
      <c r="L103" s="95">
        <v>15918</v>
      </c>
      <c r="M103" s="96"/>
      <c r="N103" s="97" t="s">
        <v>156</v>
      </c>
    </row>
    <row r="104" spans="1:14" ht="13.5" thickBot="1" x14ac:dyDescent="0.25">
      <c r="A104" s="98"/>
      <c r="B104" s="99"/>
      <c r="C104" s="100"/>
      <c r="D104" s="100"/>
      <c r="E104" s="49">
        <v>5512</v>
      </c>
      <c r="F104" s="50">
        <v>5321</v>
      </c>
      <c r="G104" s="63"/>
      <c r="H104" s="64"/>
      <c r="I104" s="65" t="s">
        <v>30</v>
      </c>
      <c r="J104" s="101"/>
      <c r="K104" s="101">
        <f>K103</f>
        <v>15918</v>
      </c>
      <c r="L104" s="102">
        <f>J104+K104</f>
        <v>15918</v>
      </c>
      <c r="N104" s="103"/>
    </row>
    <row r="105" spans="1:14" ht="18" x14ac:dyDescent="0.2">
      <c r="A105" s="88">
        <v>38</v>
      </c>
      <c r="B105" s="89" t="s">
        <v>11</v>
      </c>
      <c r="C105" s="90" t="s">
        <v>157</v>
      </c>
      <c r="D105" s="91">
        <v>2004</v>
      </c>
      <c r="E105" s="40" t="s">
        <v>14</v>
      </c>
      <c r="F105" s="68" t="s">
        <v>14</v>
      </c>
      <c r="G105" s="92" t="s">
        <v>43</v>
      </c>
      <c r="H105" s="42" t="s">
        <v>158</v>
      </c>
      <c r="I105" s="93" t="s">
        <v>159</v>
      </c>
      <c r="J105" s="130"/>
      <c r="K105" s="95">
        <v>24000</v>
      </c>
      <c r="L105" s="95">
        <v>24000</v>
      </c>
      <c r="M105" s="96"/>
      <c r="N105" s="97" t="s">
        <v>160</v>
      </c>
    </row>
    <row r="106" spans="1:14" ht="13.5" thickBot="1" x14ac:dyDescent="0.25">
      <c r="A106" s="98"/>
      <c r="B106" s="99"/>
      <c r="C106" s="100"/>
      <c r="D106" s="100"/>
      <c r="E106" s="49">
        <v>5512</v>
      </c>
      <c r="F106" s="50">
        <v>5321</v>
      </c>
      <c r="G106" s="63"/>
      <c r="H106" s="64"/>
      <c r="I106" s="65" t="s">
        <v>30</v>
      </c>
      <c r="J106" s="101"/>
      <c r="K106" s="101">
        <f>K105</f>
        <v>24000</v>
      </c>
      <c r="L106" s="102">
        <f>J106+K106</f>
        <v>24000</v>
      </c>
      <c r="N106" s="103"/>
    </row>
    <row r="107" spans="1:14" ht="22.5" x14ac:dyDescent="0.2">
      <c r="A107" s="88">
        <v>39</v>
      </c>
      <c r="B107" s="89" t="s">
        <v>11</v>
      </c>
      <c r="C107" s="90" t="s">
        <v>161</v>
      </c>
      <c r="D107" s="91">
        <v>2004</v>
      </c>
      <c r="E107" s="40" t="s">
        <v>14</v>
      </c>
      <c r="F107" s="68" t="s">
        <v>14</v>
      </c>
      <c r="G107" s="92" t="s">
        <v>43</v>
      </c>
      <c r="H107" s="42" t="s">
        <v>158</v>
      </c>
      <c r="I107" s="93" t="s">
        <v>162</v>
      </c>
      <c r="J107" s="130"/>
      <c r="K107" s="95">
        <v>43000</v>
      </c>
      <c r="L107" s="95">
        <v>43000</v>
      </c>
      <c r="M107" s="96"/>
      <c r="N107" s="97" t="s">
        <v>160</v>
      </c>
    </row>
    <row r="108" spans="1:14" ht="13.5" thickBot="1" x14ac:dyDescent="0.25">
      <c r="A108" s="98"/>
      <c r="B108" s="46"/>
      <c r="C108" s="100"/>
      <c r="D108" s="100"/>
      <c r="E108" s="49">
        <v>5512</v>
      </c>
      <c r="F108" s="50">
        <v>5321</v>
      </c>
      <c r="G108" s="63"/>
      <c r="H108" s="64"/>
      <c r="I108" s="65" t="s">
        <v>30</v>
      </c>
      <c r="J108" s="101"/>
      <c r="K108" s="101">
        <f>K107</f>
        <v>43000</v>
      </c>
      <c r="L108" s="102">
        <f>J108+K108</f>
        <v>43000</v>
      </c>
      <c r="N108" s="103"/>
    </row>
    <row r="109" spans="1:14" ht="22.5" x14ac:dyDescent="0.2">
      <c r="A109" s="88">
        <v>40</v>
      </c>
      <c r="B109" s="89" t="s">
        <v>11</v>
      </c>
      <c r="C109" s="90" t="s">
        <v>163</v>
      </c>
      <c r="D109" s="91">
        <v>4020</v>
      </c>
      <c r="E109" s="40" t="s">
        <v>14</v>
      </c>
      <c r="F109" s="68" t="s">
        <v>14</v>
      </c>
      <c r="G109" s="92" t="s">
        <v>43</v>
      </c>
      <c r="H109" s="42" t="s">
        <v>164</v>
      </c>
      <c r="I109" s="93" t="s">
        <v>45</v>
      </c>
      <c r="J109" s="94"/>
      <c r="K109" s="95">
        <v>12050</v>
      </c>
      <c r="L109" s="95">
        <v>12050</v>
      </c>
      <c r="M109" s="96"/>
      <c r="N109" s="97" t="s">
        <v>165</v>
      </c>
    </row>
    <row r="110" spans="1:14" ht="13.5" thickBot="1" x14ac:dyDescent="0.25">
      <c r="A110" s="98"/>
      <c r="B110" s="46"/>
      <c r="C110" s="100"/>
      <c r="D110" s="100"/>
      <c r="E110" s="49">
        <v>5512</v>
      </c>
      <c r="F110" s="50">
        <v>5321</v>
      </c>
      <c r="G110" s="63"/>
      <c r="H110" s="64"/>
      <c r="I110" s="65" t="s">
        <v>30</v>
      </c>
      <c r="J110" s="101"/>
      <c r="K110" s="101">
        <f>K109</f>
        <v>12050</v>
      </c>
      <c r="L110" s="102">
        <f>J110+K110</f>
        <v>12050</v>
      </c>
      <c r="N110" s="103"/>
    </row>
    <row r="111" spans="1:14" ht="18" x14ac:dyDescent="0.2">
      <c r="A111" s="88">
        <v>41</v>
      </c>
      <c r="B111" s="89" t="s">
        <v>11</v>
      </c>
      <c r="C111" s="90" t="s">
        <v>166</v>
      </c>
      <c r="D111" s="91">
        <v>4020</v>
      </c>
      <c r="E111" s="40" t="s">
        <v>14</v>
      </c>
      <c r="F111" s="68" t="s">
        <v>14</v>
      </c>
      <c r="G111" s="92" t="s">
        <v>43</v>
      </c>
      <c r="H111" s="42" t="s">
        <v>164</v>
      </c>
      <c r="I111" s="93" t="s">
        <v>167</v>
      </c>
      <c r="J111" s="94"/>
      <c r="K111" s="95">
        <v>78117</v>
      </c>
      <c r="L111" s="95">
        <v>78117</v>
      </c>
      <c r="M111" s="96"/>
      <c r="N111" s="97" t="s">
        <v>165</v>
      </c>
    </row>
    <row r="112" spans="1:14" ht="13.5" thickBot="1" x14ac:dyDescent="0.25">
      <c r="A112" s="98"/>
      <c r="B112" s="46"/>
      <c r="C112" s="100"/>
      <c r="D112" s="100"/>
      <c r="E112" s="49">
        <v>5512</v>
      </c>
      <c r="F112" s="50">
        <v>5321</v>
      </c>
      <c r="G112" s="63"/>
      <c r="H112" s="64"/>
      <c r="I112" s="65" t="s">
        <v>30</v>
      </c>
      <c r="J112" s="101"/>
      <c r="K112" s="101">
        <f>K111</f>
        <v>78117</v>
      </c>
      <c r="L112" s="102">
        <f>J112+K112</f>
        <v>78117</v>
      </c>
      <c r="N112" s="103"/>
    </row>
    <row r="113" spans="1:14" ht="22.5" x14ac:dyDescent="0.2">
      <c r="A113" s="88">
        <v>42</v>
      </c>
      <c r="B113" s="89" t="s">
        <v>11</v>
      </c>
      <c r="C113" s="90" t="s">
        <v>168</v>
      </c>
      <c r="D113" s="91">
        <v>5021</v>
      </c>
      <c r="E113" s="40" t="s">
        <v>14</v>
      </c>
      <c r="F113" s="68" t="s">
        <v>14</v>
      </c>
      <c r="G113" s="92" t="s">
        <v>43</v>
      </c>
      <c r="H113" s="42" t="s">
        <v>169</v>
      </c>
      <c r="I113" s="93" t="s">
        <v>114</v>
      </c>
      <c r="J113" s="94"/>
      <c r="K113" s="95">
        <v>35000</v>
      </c>
      <c r="L113" s="95">
        <v>35000</v>
      </c>
      <c r="M113" s="96"/>
      <c r="N113" s="97" t="s">
        <v>170</v>
      </c>
    </row>
    <row r="114" spans="1:14" ht="13.5" thickBot="1" x14ac:dyDescent="0.25">
      <c r="A114" s="98"/>
      <c r="B114" s="46"/>
      <c r="C114" s="100"/>
      <c r="D114" s="100"/>
      <c r="E114" s="49">
        <v>5512</v>
      </c>
      <c r="F114" s="50">
        <v>5321</v>
      </c>
      <c r="G114" s="63"/>
      <c r="H114" s="64"/>
      <c r="I114" s="65" t="s">
        <v>30</v>
      </c>
      <c r="J114" s="101"/>
      <c r="K114" s="101">
        <f>K113</f>
        <v>35000</v>
      </c>
      <c r="L114" s="102">
        <f>J114+K114</f>
        <v>35000</v>
      </c>
      <c r="N114" s="103"/>
    </row>
    <row r="115" spans="1:14" ht="22.5" x14ac:dyDescent="0.2">
      <c r="A115" s="88">
        <v>43</v>
      </c>
      <c r="B115" s="89" t="s">
        <v>11</v>
      </c>
      <c r="C115" s="90" t="s">
        <v>171</v>
      </c>
      <c r="D115" s="91">
        <v>5021</v>
      </c>
      <c r="E115" s="40" t="s">
        <v>14</v>
      </c>
      <c r="F115" s="68" t="s">
        <v>14</v>
      </c>
      <c r="G115" s="92" t="s">
        <v>43</v>
      </c>
      <c r="H115" s="42" t="s">
        <v>169</v>
      </c>
      <c r="I115" s="93" t="s">
        <v>172</v>
      </c>
      <c r="J115" s="94"/>
      <c r="K115" s="95">
        <v>14000</v>
      </c>
      <c r="L115" s="95">
        <v>14000</v>
      </c>
      <c r="M115" s="96"/>
      <c r="N115" s="97" t="s">
        <v>170</v>
      </c>
    </row>
    <row r="116" spans="1:14" ht="13.5" thickBot="1" x14ac:dyDescent="0.25">
      <c r="A116" s="98"/>
      <c r="B116" s="46"/>
      <c r="C116" s="100"/>
      <c r="D116" s="100"/>
      <c r="E116" s="49">
        <v>5512</v>
      </c>
      <c r="F116" s="50">
        <v>5321</v>
      </c>
      <c r="G116" s="63"/>
      <c r="H116" s="64"/>
      <c r="I116" s="65" t="s">
        <v>30</v>
      </c>
      <c r="J116" s="101"/>
      <c r="K116" s="101">
        <f>K115</f>
        <v>14000</v>
      </c>
      <c r="L116" s="102">
        <f>J116+K116</f>
        <v>14000</v>
      </c>
      <c r="N116" s="103"/>
    </row>
    <row r="117" spans="1:14" ht="22.5" x14ac:dyDescent="0.2">
      <c r="A117" s="88">
        <v>44</v>
      </c>
      <c r="B117" s="89" t="s">
        <v>11</v>
      </c>
      <c r="C117" s="90" t="s">
        <v>173</v>
      </c>
      <c r="D117" s="91">
        <v>2006</v>
      </c>
      <c r="E117" s="40" t="s">
        <v>14</v>
      </c>
      <c r="F117" s="68" t="s">
        <v>14</v>
      </c>
      <c r="G117" s="92" t="s">
        <v>43</v>
      </c>
      <c r="H117" s="42" t="s">
        <v>174</v>
      </c>
      <c r="I117" s="93" t="s">
        <v>175</v>
      </c>
      <c r="J117" s="94"/>
      <c r="K117" s="95">
        <v>100000</v>
      </c>
      <c r="L117" s="95">
        <v>100000</v>
      </c>
      <c r="M117" s="96"/>
      <c r="N117" s="97" t="s">
        <v>176</v>
      </c>
    </row>
    <row r="118" spans="1:14" ht="13.5" thickBot="1" x14ac:dyDescent="0.25">
      <c r="A118" s="98"/>
      <c r="B118" s="46"/>
      <c r="C118" s="100"/>
      <c r="D118" s="100"/>
      <c r="E118" s="49">
        <v>5512</v>
      </c>
      <c r="F118" s="50">
        <v>5321</v>
      </c>
      <c r="G118" s="63"/>
      <c r="H118" s="64"/>
      <c r="I118" s="65" t="s">
        <v>30</v>
      </c>
      <c r="J118" s="101"/>
      <c r="K118" s="101">
        <f>K117</f>
        <v>100000</v>
      </c>
      <c r="L118" s="102">
        <f>J118+K118</f>
        <v>100000</v>
      </c>
      <c r="N118" s="103"/>
    </row>
    <row r="119" spans="1:14" ht="33.75" x14ac:dyDescent="0.2">
      <c r="A119" s="88">
        <v>45</v>
      </c>
      <c r="B119" s="89" t="s">
        <v>11</v>
      </c>
      <c r="C119" s="90" t="s">
        <v>177</v>
      </c>
      <c r="D119" s="91">
        <v>2006</v>
      </c>
      <c r="E119" s="40" t="s">
        <v>14</v>
      </c>
      <c r="F119" s="68" t="s">
        <v>14</v>
      </c>
      <c r="G119" s="92" t="s">
        <v>43</v>
      </c>
      <c r="H119" s="42" t="s">
        <v>174</v>
      </c>
      <c r="I119" s="93" t="s">
        <v>178</v>
      </c>
      <c r="J119" s="94"/>
      <c r="K119" s="95">
        <v>230000</v>
      </c>
      <c r="L119" s="95">
        <v>230000</v>
      </c>
      <c r="M119" s="96"/>
      <c r="N119" s="97" t="s">
        <v>176</v>
      </c>
    </row>
    <row r="120" spans="1:14" ht="13.5" thickBot="1" x14ac:dyDescent="0.25">
      <c r="A120" s="98"/>
      <c r="B120" s="46"/>
      <c r="C120" s="100"/>
      <c r="D120" s="100"/>
      <c r="E120" s="49">
        <v>5512</v>
      </c>
      <c r="F120" s="50">
        <v>5321</v>
      </c>
      <c r="G120" s="63"/>
      <c r="H120" s="64"/>
      <c r="I120" s="65" t="s">
        <v>30</v>
      </c>
      <c r="J120" s="101"/>
      <c r="K120" s="101">
        <f>K119</f>
        <v>230000</v>
      </c>
      <c r="L120" s="102">
        <f>J120+K120</f>
        <v>230000</v>
      </c>
      <c r="N120" s="103"/>
    </row>
    <row r="121" spans="1:14" ht="18" x14ac:dyDescent="0.2">
      <c r="A121" s="88">
        <v>46</v>
      </c>
      <c r="B121" s="89" t="s">
        <v>11</v>
      </c>
      <c r="C121" s="90" t="s">
        <v>179</v>
      </c>
      <c r="D121" s="91">
        <v>5022</v>
      </c>
      <c r="E121" s="40" t="s">
        <v>14</v>
      </c>
      <c r="F121" s="68" t="s">
        <v>14</v>
      </c>
      <c r="G121" s="92" t="s">
        <v>43</v>
      </c>
      <c r="H121" s="42" t="s">
        <v>180</v>
      </c>
      <c r="I121" s="93" t="s">
        <v>181</v>
      </c>
      <c r="J121" s="94"/>
      <c r="K121" s="95">
        <v>27690</v>
      </c>
      <c r="L121" s="95">
        <v>27690</v>
      </c>
      <c r="M121" s="96"/>
      <c r="N121" s="97" t="s">
        <v>182</v>
      </c>
    </row>
    <row r="122" spans="1:14" ht="13.5" thickBot="1" x14ac:dyDescent="0.25">
      <c r="A122" s="98"/>
      <c r="B122" s="46"/>
      <c r="C122" s="100"/>
      <c r="D122" s="100"/>
      <c r="E122" s="49">
        <v>5512</v>
      </c>
      <c r="F122" s="50">
        <v>5321</v>
      </c>
      <c r="G122" s="63"/>
      <c r="H122" s="64"/>
      <c r="I122" s="65" t="s">
        <v>30</v>
      </c>
      <c r="J122" s="101"/>
      <c r="K122" s="101">
        <f>K121</f>
        <v>27690</v>
      </c>
      <c r="L122" s="102">
        <f>J122+K122</f>
        <v>27690</v>
      </c>
      <c r="N122" s="103"/>
    </row>
    <row r="123" spans="1:14" x14ac:dyDescent="0.2">
      <c r="A123" s="88">
        <v>47</v>
      </c>
      <c r="B123" s="89" t="s">
        <v>11</v>
      </c>
      <c r="C123" s="90" t="s">
        <v>183</v>
      </c>
      <c r="D123" s="91">
        <v>2024</v>
      </c>
      <c r="E123" s="40" t="s">
        <v>14</v>
      </c>
      <c r="F123" s="68" t="s">
        <v>14</v>
      </c>
      <c r="G123" s="128" t="s">
        <v>99</v>
      </c>
      <c r="H123" s="129" t="s">
        <v>184</v>
      </c>
      <c r="I123" s="93" t="s">
        <v>185</v>
      </c>
      <c r="J123" s="130"/>
      <c r="K123" s="95">
        <v>76000</v>
      </c>
      <c r="L123" s="95">
        <v>76000</v>
      </c>
      <c r="M123" s="96"/>
      <c r="N123" s="97" t="s">
        <v>186</v>
      </c>
    </row>
    <row r="124" spans="1:14" ht="13.5" thickBot="1" x14ac:dyDescent="0.25">
      <c r="A124" s="98"/>
      <c r="B124" s="46"/>
      <c r="C124" s="100"/>
      <c r="D124" s="100"/>
      <c r="E124" s="49">
        <v>5512</v>
      </c>
      <c r="F124" s="50">
        <v>6341</v>
      </c>
      <c r="G124" s="63"/>
      <c r="H124" s="64"/>
      <c r="I124" s="65" t="s">
        <v>20</v>
      </c>
      <c r="J124" s="101"/>
      <c r="K124" s="101">
        <f>K123</f>
        <v>76000</v>
      </c>
      <c r="L124" s="102">
        <f>J124+K124</f>
        <v>76000</v>
      </c>
      <c r="N124" s="103"/>
    </row>
    <row r="125" spans="1:14" ht="22.5" x14ac:dyDescent="0.2">
      <c r="A125" s="88">
        <v>48</v>
      </c>
      <c r="B125" s="89" t="s">
        <v>11</v>
      </c>
      <c r="C125" s="90" t="s">
        <v>187</v>
      </c>
      <c r="D125" s="91">
        <v>5023</v>
      </c>
      <c r="E125" s="40" t="s">
        <v>14</v>
      </c>
      <c r="F125" s="68" t="s">
        <v>14</v>
      </c>
      <c r="G125" s="92" t="s">
        <v>43</v>
      </c>
      <c r="H125" s="42" t="s">
        <v>188</v>
      </c>
      <c r="I125" s="93" t="s">
        <v>189</v>
      </c>
      <c r="J125" s="132"/>
      <c r="K125" s="95">
        <v>21000</v>
      </c>
      <c r="L125" s="95">
        <v>21000</v>
      </c>
      <c r="M125" s="96"/>
      <c r="N125" s="97" t="s">
        <v>190</v>
      </c>
    </row>
    <row r="126" spans="1:14" ht="13.5" thickBot="1" x14ac:dyDescent="0.25">
      <c r="A126" s="98"/>
      <c r="B126" s="46"/>
      <c r="C126" s="100"/>
      <c r="D126" s="100"/>
      <c r="E126" s="49">
        <v>5512</v>
      </c>
      <c r="F126" s="50">
        <v>5321</v>
      </c>
      <c r="G126" s="63"/>
      <c r="H126" s="64"/>
      <c r="I126" s="65" t="s">
        <v>30</v>
      </c>
      <c r="J126" s="101"/>
      <c r="K126" s="101">
        <f>K125</f>
        <v>21000</v>
      </c>
      <c r="L126" s="102">
        <f>J126+K126</f>
        <v>21000</v>
      </c>
      <c r="N126" s="103"/>
    </row>
    <row r="127" spans="1:14" ht="22.5" x14ac:dyDescent="0.2">
      <c r="A127" s="88">
        <v>49</v>
      </c>
      <c r="B127" s="89" t="s">
        <v>11</v>
      </c>
      <c r="C127" s="90" t="s">
        <v>191</v>
      </c>
      <c r="D127" s="91">
        <v>5023</v>
      </c>
      <c r="E127" s="40" t="s">
        <v>14</v>
      </c>
      <c r="F127" s="68" t="s">
        <v>14</v>
      </c>
      <c r="G127" s="92" t="s">
        <v>43</v>
      </c>
      <c r="H127" s="42" t="s">
        <v>188</v>
      </c>
      <c r="I127" s="93" t="s">
        <v>192</v>
      </c>
      <c r="J127" s="94"/>
      <c r="K127" s="95">
        <v>10000</v>
      </c>
      <c r="L127" s="95">
        <v>10000</v>
      </c>
      <c r="M127" s="96"/>
      <c r="N127" s="97" t="s">
        <v>190</v>
      </c>
    </row>
    <row r="128" spans="1:14" ht="13.5" thickBot="1" x14ac:dyDescent="0.25">
      <c r="A128" s="98"/>
      <c r="B128" s="46"/>
      <c r="C128" s="100"/>
      <c r="D128" s="100"/>
      <c r="E128" s="49">
        <v>5512</v>
      </c>
      <c r="F128" s="50">
        <v>5321</v>
      </c>
      <c r="G128" s="63"/>
      <c r="H128" s="64"/>
      <c r="I128" s="65" t="s">
        <v>30</v>
      </c>
      <c r="J128" s="101"/>
      <c r="K128" s="101">
        <f>K127</f>
        <v>10000</v>
      </c>
      <c r="L128" s="102">
        <f>J128+K128</f>
        <v>10000</v>
      </c>
      <c r="N128" s="103"/>
    </row>
    <row r="129" spans="1:14" ht="22.5" x14ac:dyDescent="0.2">
      <c r="A129" s="88">
        <v>50</v>
      </c>
      <c r="B129" s="89" t="s">
        <v>11</v>
      </c>
      <c r="C129" s="90" t="s">
        <v>193</v>
      </c>
      <c r="D129" s="91">
        <v>5003</v>
      </c>
      <c r="E129" s="40" t="s">
        <v>14</v>
      </c>
      <c r="F129" s="68" t="s">
        <v>14</v>
      </c>
      <c r="G129" s="92" t="s">
        <v>43</v>
      </c>
      <c r="H129" s="42" t="s">
        <v>194</v>
      </c>
      <c r="I129" s="93" t="s">
        <v>195</v>
      </c>
      <c r="J129" s="94"/>
      <c r="K129" s="95">
        <v>87500</v>
      </c>
      <c r="L129" s="95">
        <v>87500</v>
      </c>
      <c r="M129" s="96"/>
      <c r="N129" s="97" t="s">
        <v>196</v>
      </c>
    </row>
    <row r="130" spans="1:14" ht="13.5" thickBot="1" x14ac:dyDescent="0.25">
      <c r="A130" s="98"/>
      <c r="B130" s="46"/>
      <c r="C130" s="100"/>
      <c r="D130" s="100"/>
      <c r="E130" s="49">
        <v>5512</v>
      </c>
      <c r="F130" s="50">
        <v>5321</v>
      </c>
      <c r="G130" s="63"/>
      <c r="H130" s="64"/>
      <c r="I130" s="65" t="s">
        <v>30</v>
      </c>
      <c r="J130" s="101"/>
      <c r="K130" s="101">
        <f>K129</f>
        <v>87500</v>
      </c>
      <c r="L130" s="102">
        <f>J130+K130</f>
        <v>87500</v>
      </c>
      <c r="N130" s="103"/>
    </row>
    <row r="131" spans="1:14" ht="22.5" x14ac:dyDescent="0.2">
      <c r="A131" s="88">
        <v>51</v>
      </c>
      <c r="B131" s="89" t="s">
        <v>11</v>
      </c>
      <c r="C131" s="90" t="s">
        <v>197</v>
      </c>
      <c r="D131" s="91">
        <v>5003</v>
      </c>
      <c r="E131" s="40" t="s">
        <v>14</v>
      </c>
      <c r="F131" s="68" t="s">
        <v>14</v>
      </c>
      <c r="G131" s="92" t="s">
        <v>43</v>
      </c>
      <c r="H131" s="42" t="s">
        <v>194</v>
      </c>
      <c r="I131" s="93" t="s">
        <v>198</v>
      </c>
      <c r="J131" s="94"/>
      <c r="K131" s="95">
        <v>175000</v>
      </c>
      <c r="L131" s="95">
        <v>175000</v>
      </c>
      <c r="M131" s="96"/>
      <c r="N131" s="97" t="s">
        <v>196</v>
      </c>
    </row>
    <row r="132" spans="1:14" ht="13.5" thickBot="1" x14ac:dyDescent="0.25">
      <c r="A132" s="98"/>
      <c r="B132" s="46"/>
      <c r="C132" s="100"/>
      <c r="D132" s="100"/>
      <c r="E132" s="49">
        <v>5512</v>
      </c>
      <c r="F132" s="50">
        <v>5321</v>
      </c>
      <c r="G132" s="63"/>
      <c r="H132" s="64"/>
      <c r="I132" s="65" t="s">
        <v>30</v>
      </c>
      <c r="J132" s="101"/>
      <c r="K132" s="101">
        <f>K131</f>
        <v>175000</v>
      </c>
      <c r="L132" s="102">
        <f>J132+K132</f>
        <v>175000</v>
      </c>
      <c r="N132" s="103"/>
    </row>
    <row r="133" spans="1:14" ht="22.5" x14ac:dyDescent="0.2">
      <c r="A133" s="88">
        <v>52</v>
      </c>
      <c r="B133" s="89" t="s">
        <v>11</v>
      </c>
      <c r="C133" s="90" t="s">
        <v>199</v>
      </c>
      <c r="D133" s="91">
        <v>3001</v>
      </c>
      <c r="E133" s="40" t="s">
        <v>14</v>
      </c>
      <c r="F133" s="68" t="s">
        <v>14</v>
      </c>
      <c r="G133" s="92" t="s">
        <v>43</v>
      </c>
      <c r="H133" s="42" t="s">
        <v>200</v>
      </c>
      <c r="I133" s="93" t="s">
        <v>85</v>
      </c>
      <c r="J133" s="94"/>
      <c r="K133" s="95">
        <v>182000</v>
      </c>
      <c r="L133" s="95">
        <v>182000</v>
      </c>
      <c r="M133" s="96"/>
      <c r="N133" s="97" t="s">
        <v>201</v>
      </c>
    </row>
    <row r="134" spans="1:14" ht="13.5" thickBot="1" x14ac:dyDescent="0.25">
      <c r="A134" s="98"/>
      <c r="B134" s="46"/>
      <c r="C134" s="100"/>
      <c r="D134" s="100"/>
      <c r="E134" s="49">
        <v>5512</v>
      </c>
      <c r="F134" s="50">
        <v>5321</v>
      </c>
      <c r="G134" s="63"/>
      <c r="H134" s="64"/>
      <c r="I134" s="65" t="s">
        <v>30</v>
      </c>
      <c r="J134" s="101"/>
      <c r="K134" s="101">
        <f>K133</f>
        <v>182000</v>
      </c>
      <c r="L134" s="102">
        <f>J134+K134</f>
        <v>182000</v>
      </c>
      <c r="N134" s="103"/>
    </row>
    <row r="135" spans="1:14" ht="27" x14ac:dyDescent="0.2">
      <c r="A135" s="88">
        <v>53</v>
      </c>
      <c r="B135" s="89" t="s">
        <v>11</v>
      </c>
      <c r="C135" s="90" t="s">
        <v>202</v>
      </c>
      <c r="D135" s="91">
        <v>3001</v>
      </c>
      <c r="E135" s="40" t="s">
        <v>14</v>
      </c>
      <c r="F135" s="68" t="s">
        <v>14</v>
      </c>
      <c r="G135" s="107" t="s">
        <v>88</v>
      </c>
      <c r="H135" s="108" t="s">
        <v>200</v>
      </c>
      <c r="I135" s="93" t="s">
        <v>203</v>
      </c>
      <c r="J135" s="94"/>
      <c r="K135" s="95">
        <v>82000</v>
      </c>
      <c r="L135" s="95">
        <f>L136+L137</f>
        <v>82000</v>
      </c>
      <c r="M135" s="96"/>
      <c r="N135" s="97" t="s">
        <v>201</v>
      </c>
    </row>
    <row r="136" spans="1:14" x14ac:dyDescent="0.2">
      <c r="A136" s="98"/>
      <c r="B136" s="109"/>
      <c r="C136" s="110"/>
      <c r="D136" s="110"/>
      <c r="E136" s="111">
        <v>5512</v>
      </c>
      <c r="F136" s="112">
        <v>5321</v>
      </c>
      <c r="G136" s="113"/>
      <c r="H136" s="114"/>
      <c r="I136" s="115" t="s">
        <v>30</v>
      </c>
      <c r="J136" s="116"/>
      <c r="K136" s="116">
        <v>39217.39</v>
      </c>
      <c r="L136" s="117">
        <f>J136+K136</f>
        <v>39217.39</v>
      </c>
      <c r="N136" s="103"/>
    </row>
    <row r="137" spans="1:14" ht="13.5" thickBot="1" x14ac:dyDescent="0.25">
      <c r="A137" s="98"/>
      <c r="B137" s="99"/>
      <c r="C137" s="100"/>
      <c r="D137" s="100"/>
      <c r="E137" s="49">
        <v>5512</v>
      </c>
      <c r="F137" s="50">
        <v>6341</v>
      </c>
      <c r="G137" s="63"/>
      <c r="H137" s="64"/>
      <c r="I137" s="65" t="s">
        <v>20</v>
      </c>
      <c r="J137" s="101"/>
      <c r="K137" s="101">
        <v>42782.61</v>
      </c>
      <c r="L137" s="102">
        <f>J137+K137</f>
        <v>42782.61</v>
      </c>
      <c r="N137" s="103"/>
    </row>
    <row r="138" spans="1:14" ht="22.5" x14ac:dyDescent="0.2">
      <c r="A138" s="88">
        <v>54</v>
      </c>
      <c r="B138" s="118" t="s">
        <v>11</v>
      </c>
      <c r="C138" s="119" t="s">
        <v>204</v>
      </c>
      <c r="D138" s="120">
        <v>3001</v>
      </c>
      <c r="E138" s="121" t="s">
        <v>14</v>
      </c>
      <c r="F138" s="122" t="s">
        <v>14</v>
      </c>
      <c r="G138" s="123" t="s">
        <v>43</v>
      </c>
      <c r="H138" s="124" t="s">
        <v>200</v>
      </c>
      <c r="I138" s="125" t="s">
        <v>205</v>
      </c>
      <c r="J138" s="126"/>
      <c r="K138" s="127">
        <v>71000</v>
      </c>
      <c r="L138" s="127">
        <v>71000</v>
      </c>
      <c r="M138" s="96"/>
      <c r="N138" s="97" t="s">
        <v>201</v>
      </c>
    </row>
    <row r="139" spans="1:14" ht="13.5" thickBot="1" x14ac:dyDescent="0.25">
      <c r="A139" s="98"/>
      <c r="B139" s="46"/>
      <c r="C139" s="100"/>
      <c r="D139" s="100"/>
      <c r="E139" s="49">
        <v>5512</v>
      </c>
      <c r="F139" s="50">
        <v>5321</v>
      </c>
      <c r="G139" s="63"/>
      <c r="H139" s="64"/>
      <c r="I139" s="65" t="s">
        <v>30</v>
      </c>
      <c r="J139" s="101"/>
      <c r="K139" s="101">
        <f>K138</f>
        <v>71000</v>
      </c>
      <c r="L139" s="102">
        <f>J139+K139</f>
        <v>71000</v>
      </c>
      <c r="N139" s="103"/>
    </row>
    <row r="140" spans="1:14" ht="27" x14ac:dyDescent="0.2">
      <c r="A140" s="88">
        <v>55</v>
      </c>
      <c r="B140" s="89" t="s">
        <v>11</v>
      </c>
      <c r="C140" s="90" t="s">
        <v>206</v>
      </c>
      <c r="D140" s="91">
        <v>3001</v>
      </c>
      <c r="E140" s="40" t="s">
        <v>14</v>
      </c>
      <c r="F140" s="68" t="s">
        <v>14</v>
      </c>
      <c r="G140" s="107" t="s">
        <v>88</v>
      </c>
      <c r="H140" s="108" t="s">
        <v>200</v>
      </c>
      <c r="I140" s="93" t="s">
        <v>207</v>
      </c>
      <c r="J140" s="94"/>
      <c r="K140" s="95">
        <v>96000</v>
      </c>
      <c r="L140" s="95">
        <f>L141+L142</f>
        <v>96000</v>
      </c>
      <c r="M140" s="96"/>
      <c r="N140" s="97" t="s">
        <v>201</v>
      </c>
    </row>
    <row r="141" spans="1:14" x14ac:dyDescent="0.2">
      <c r="A141" s="98"/>
      <c r="B141" s="109"/>
      <c r="C141" s="110"/>
      <c r="D141" s="110"/>
      <c r="E141" s="111">
        <v>5512</v>
      </c>
      <c r="F141" s="112">
        <v>5321</v>
      </c>
      <c r="G141" s="113"/>
      <c r="H141" s="114"/>
      <c r="I141" s="115" t="s">
        <v>30</v>
      </c>
      <c r="J141" s="116"/>
      <c r="K141" s="116">
        <v>17683.09</v>
      </c>
      <c r="L141" s="117">
        <f>J141+K141</f>
        <v>17683.09</v>
      </c>
      <c r="N141" s="103"/>
    </row>
    <row r="142" spans="1:14" ht="13.5" thickBot="1" x14ac:dyDescent="0.25">
      <c r="A142" s="98"/>
      <c r="B142" s="99"/>
      <c r="C142" s="100"/>
      <c r="D142" s="100"/>
      <c r="E142" s="49">
        <v>5512</v>
      </c>
      <c r="F142" s="50">
        <v>6341</v>
      </c>
      <c r="G142" s="63"/>
      <c r="H142" s="64"/>
      <c r="I142" s="65" t="s">
        <v>20</v>
      </c>
      <c r="J142" s="101"/>
      <c r="K142" s="101">
        <v>78316.91</v>
      </c>
      <c r="L142" s="102">
        <f>J142+K142</f>
        <v>78316.91</v>
      </c>
      <c r="N142" s="103"/>
    </row>
    <row r="143" spans="1:14" ht="22.5" x14ac:dyDescent="0.2">
      <c r="A143" s="88">
        <v>56</v>
      </c>
      <c r="B143" s="89" t="s">
        <v>11</v>
      </c>
      <c r="C143" s="90" t="s">
        <v>208</v>
      </c>
      <c r="D143" s="91">
        <v>2058</v>
      </c>
      <c r="E143" s="40" t="s">
        <v>14</v>
      </c>
      <c r="F143" s="68" t="s">
        <v>14</v>
      </c>
      <c r="G143" s="92" t="s">
        <v>43</v>
      </c>
      <c r="H143" s="42" t="s">
        <v>209</v>
      </c>
      <c r="I143" s="104" t="s">
        <v>45</v>
      </c>
      <c r="J143" s="133"/>
      <c r="K143" s="95">
        <v>38000</v>
      </c>
      <c r="L143" s="95">
        <v>38000</v>
      </c>
      <c r="M143" s="96"/>
      <c r="N143" s="97" t="s">
        <v>210</v>
      </c>
    </row>
    <row r="144" spans="1:14" ht="13.5" thickBot="1" x14ac:dyDescent="0.25">
      <c r="A144" s="98"/>
      <c r="B144" s="46"/>
      <c r="C144" s="100"/>
      <c r="D144" s="100"/>
      <c r="E144" s="49">
        <v>5512</v>
      </c>
      <c r="F144" s="50">
        <v>5321</v>
      </c>
      <c r="G144" s="63"/>
      <c r="H144" s="64"/>
      <c r="I144" s="65" t="s">
        <v>30</v>
      </c>
      <c r="J144" s="101"/>
      <c r="K144" s="101">
        <f>K143</f>
        <v>38000</v>
      </c>
      <c r="L144" s="102">
        <f>J144+K144</f>
        <v>38000</v>
      </c>
      <c r="N144" s="103"/>
    </row>
    <row r="145" spans="1:14" ht="22.5" x14ac:dyDescent="0.2">
      <c r="A145" s="88">
        <v>57</v>
      </c>
      <c r="B145" s="89" t="s">
        <v>11</v>
      </c>
      <c r="C145" s="90" t="s">
        <v>211</v>
      </c>
      <c r="D145" s="91">
        <v>2058</v>
      </c>
      <c r="E145" s="40" t="s">
        <v>14</v>
      </c>
      <c r="F145" s="68" t="s">
        <v>14</v>
      </c>
      <c r="G145" s="92" t="s">
        <v>43</v>
      </c>
      <c r="H145" s="42" t="s">
        <v>209</v>
      </c>
      <c r="I145" s="104" t="s">
        <v>212</v>
      </c>
      <c r="J145" s="133"/>
      <c r="K145" s="95">
        <v>55000</v>
      </c>
      <c r="L145" s="95">
        <v>55000</v>
      </c>
      <c r="M145" s="96"/>
      <c r="N145" s="97" t="s">
        <v>210</v>
      </c>
    </row>
    <row r="146" spans="1:14" ht="13.5" thickBot="1" x14ac:dyDescent="0.25">
      <c r="A146" s="98"/>
      <c r="B146" s="46"/>
      <c r="C146" s="100"/>
      <c r="D146" s="100"/>
      <c r="E146" s="49">
        <v>5512</v>
      </c>
      <c r="F146" s="50">
        <v>5321</v>
      </c>
      <c r="G146" s="63"/>
      <c r="H146" s="64"/>
      <c r="I146" s="65" t="s">
        <v>30</v>
      </c>
      <c r="J146" s="101"/>
      <c r="K146" s="101">
        <f>K145</f>
        <v>55000</v>
      </c>
      <c r="L146" s="102">
        <f>J146+K146</f>
        <v>55000</v>
      </c>
      <c r="N146" s="103"/>
    </row>
    <row r="147" spans="1:14" ht="22.5" x14ac:dyDescent="0.2">
      <c r="A147" s="88">
        <v>58</v>
      </c>
      <c r="B147" s="89" t="s">
        <v>11</v>
      </c>
      <c r="C147" s="90" t="s">
        <v>213</v>
      </c>
      <c r="D147" s="91">
        <v>2025</v>
      </c>
      <c r="E147" s="40" t="s">
        <v>14</v>
      </c>
      <c r="F147" s="68" t="s">
        <v>14</v>
      </c>
      <c r="G147" s="92" t="s">
        <v>43</v>
      </c>
      <c r="H147" s="42" t="s">
        <v>214</v>
      </c>
      <c r="I147" s="93" t="s">
        <v>215</v>
      </c>
      <c r="J147" s="94"/>
      <c r="K147" s="95">
        <v>26041</v>
      </c>
      <c r="L147" s="95">
        <v>26041</v>
      </c>
      <c r="M147" s="96"/>
      <c r="N147" s="97" t="s">
        <v>216</v>
      </c>
    </row>
    <row r="148" spans="1:14" ht="13.5" thickBot="1" x14ac:dyDescent="0.25">
      <c r="A148" s="98"/>
      <c r="B148" s="46"/>
      <c r="C148" s="100"/>
      <c r="D148" s="100"/>
      <c r="E148" s="49">
        <v>5512</v>
      </c>
      <c r="F148" s="50">
        <v>5321</v>
      </c>
      <c r="G148" s="63"/>
      <c r="H148" s="64"/>
      <c r="I148" s="65" t="s">
        <v>30</v>
      </c>
      <c r="J148" s="101"/>
      <c r="K148" s="101">
        <f>K147</f>
        <v>26041</v>
      </c>
      <c r="L148" s="102">
        <f>J148+K148</f>
        <v>26041</v>
      </c>
      <c r="N148" s="103"/>
    </row>
    <row r="149" spans="1:14" ht="22.5" x14ac:dyDescent="0.2">
      <c r="A149" s="88">
        <v>59</v>
      </c>
      <c r="B149" s="89" t="s">
        <v>11</v>
      </c>
      <c r="C149" s="90" t="s">
        <v>217</v>
      </c>
      <c r="D149" s="91">
        <v>2025</v>
      </c>
      <c r="E149" s="40" t="s">
        <v>14</v>
      </c>
      <c r="F149" s="68" t="s">
        <v>14</v>
      </c>
      <c r="G149" s="92" t="s">
        <v>43</v>
      </c>
      <c r="H149" s="42" t="s">
        <v>214</v>
      </c>
      <c r="I149" s="93" t="s">
        <v>218</v>
      </c>
      <c r="J149" s="94"/>
      <c r="K149" s="95">
        <v>20500</v>
      </c>
      <c r="L149" s="95">
        <v>20500</v>
      </c>
      <c r="M149" s="96"/>
      <c r="N149" s="97" t="s">
        <v>216</v>
      </c>
    </row>
    <row r="150" spans="1:14" ht="13.5" thickBot="1" x14ac:dyDescent="0.25">
      <c r="A150" s="98"/>
      <c r="B150" s="46"/>
      <c r="C150" s="100"/>
      <c r="D150" s="100"/>
      <c r="E150" s="49">
        <v>5512</v>
      </c>
      <c r="F150" s="50">
        <v>5321</v>
      </c>
      <c r="G150" s="63"/>
      <c r="H150" s="64"/>
      <c r="I150" s="65" t="s">
        <v>30</v>
      </c>
      <c r="J150" s="101"/>
      <c r="K150" s="101">
        <f>K149</f>
        <v>20500</v>
      </c>
      <c r="L150" s="102">
        <f>J150+K150</f>
        <v>20500</v>
      </c>
      <c r="N150" s="103"/>
    </row>
    <row r="151" spans="1:14" ht="18" x14ac:dyDescent="0.2">
      <c r="A151" s="88">
        <v>60</v>
      </c>
      <c r="B151" s="89" t="s">
        <v>11</v>
      </c>
      <c r="C151" s="90" t="s">
        <v>219</v>
      </c>
      <c r="D151" s="91">
        <v>2026</v>
      </c>
      <c r="E151" s="40" t="s">
        <v>14</v>
      </c>
      <c r="F151" s="68" t="s">
        <v>14</v>
      </c>
      <c r="G151" s="92" t="s">
        <v>43</v>
      </c>
      <c r="H151" s="42" t="s">
        <v>220</v>
      </c>
      <c r="I151" s="93" t="s">
        <v>221</v>
      </c>
      <c r="J151" s="94"/>
      <c r="K151" s="95">
        <v>22000</v>
      </c>
      <c r="L151" s="95">
        <v>22000</v>
      </c>
      <c r="M151" s="96"/>
      <c r="N151" s="97" t="s">
        <v>222</v>
      </c>
    </row>
    <row r="152" spans="1:14" ht="13.5" thickBot="1" x14ac:dyDescent="0.25">
      <c r="A152" s="98"/>
      <c r="B152" s="46"/>
      <c r="C152" s="100"/>
      <c r="D152" s="100"/>
      <c r="E152" s="49">
        <v>5512</v>
      </c>
      <c r="F152" s="50">
        <v>5321</v>
      </c>
      <c r="G152" s="63"/>
      <c r="H152" s="64"/>
      <c r="I152" s="65" t="s">
        <v>30</v>
      </c>
      <c r="J152" s="101"/>
      <c r="K152" s="101">
        <f>K151</f>
        <v>22000</v>
      </c>
      <c r="L152" s="102">
        <f>J152+K152</f>
        <v>22000</v>
      </c>
      <c r="N152" s="103"/>
    </row>
    <row r="153" spans="1:14" ht="33.75" x14ac:dyDescent="0.2">
      <c r="A153" s="88">
        <v>61</v>
      </c>
      <c r="B153" s="89" t="s">
        <v>11</v>
      </c>
      <c r="C153" s="90" t="s">
        <v>223</v>
      </c>
      <c r="D153" s="91">
        <v>5025</v>
      </c>
      <c r="E153" s="40" t="s">
        <v>14</v>
      </c>
      <c r="F153" s="68" t="s">
        <v>14</v>
      </c>
      <c r="G153" s="128" t="s">
        <v>99</v>
      </c>
      <c r="H153" s="129" t="s">
        <v>224</v>
      </c>
      <c r="I153" s="93" t="s">
        <v>225</v>
      </c>
      <c r="J153" s="94"/>
      <c r="K153" s="95">
        <v>100000</v>
      </c>
      <c r="L153" s="95">
        <v>100000</v>
      </c>
      <c r="M153" s="96"/>
      <c r="N153" s="97" t="s">
        <v>226</v>
      </c>
    </row>
    <row r="154" spans="1:14" ht="13.5" thickBot="1" x14ac:dyDescent="0.25">
      <c r="A154" s="98"/>
      <c r="B154" s="46"/>
      <c r="C154" s="100"/>
      <c r="D154" s="100"/>
      <c r="E154" s="49">
        <v>5512</v>
      </c>
      <c r="F154" s="50">
        <v>6341</v>
      </c>
      <c r="G154" s="63"/>
      <c r="H154" s="64"/>
      <c r="I154" s="65" t="s">
        <v>20</v>
      </c>
      <c r="J154" s="101"/>
      <c r="K154" s="101">
        <f>K153</f>
        <v>100000</v>
      </c>
      <c r="L154" s="102">
        <f>J154+K154</f>
        <v>100000</v>
      </c>
      <c r="N154" s="103"/>
    </row>
    <row r="155" spans="1:14" ht="22.5" x14ac:dyDescent="0.2">
      <c r="A155" s="88">
        <v>62</v>
      </c>
      <c r="B155" s="89" t="s">
        <v>11</v>
      </c>
      <c r="C155" s="90" t="s">
        <v>227</v>
      </c>
      <c r="D155" s="91">
        <v>5004</v>
      </c>
      <c r="E155" s="40" t="s">
        <v>14</v>
      </c>
      <c r="F155" s="68" t="s">
        <v>14</v>
      </c>
      <c r="G155" s="128" t="s">
        <v>99</v>
      </c>
      <c r="H155" s="129" t="s">
        <v>228</v>
      </c>
      <c r="I155" s="93" t="s">
        <v>229</v>
      </c>
      <c r="J155" s="94"/>
      <c r="K155" s="95">
        <v>1000000</v>
      </c>
      <c r="L155" s="95">
        <v>1000000</v>
      </c>
      <c r="M155" s="96"/>
      <c r="N155" s="97" t="s">
        <v>230</v>
      </c>
    </row>
    <row r="156" spans="1:14" ht="13.5" thickBot="1" x14ac:dyDescent="0.25">
      <c r="A156" s="98"/>
      <c r="B156" s="46"/>
      <c r="C156" s="100"/>
      <c r="D156" s="100"/>
      <c r="E156" s="49">
        <v>5512</v>
      </c>
      <c r="F156" s="50">
        <v>6341</v>
      </c>
      <c r="G156" s="63"/>
      <c r="H156" s="64"/>
      <c r="I156" s="65" t="s">
        <v>20</v>
      </c>
      <c r="J156" s="101"/>
      <c r="K156" s="101">
        <f>K155</f>
        <v>1000000</v>
      </c>
      <c r="L156" s="102">
        <f>J156+K156</f>
        <v>1000000</v>
      </c>
      <c r="N156" s="103"/>
    </row>
    <row r="157" spans="1:14" ht="22.5" x14ac:dyDescent="0.2">
      <c r="A157" s="88">
        <v>63</v>
      </c>
      <c r="B157" s="89" t="s">
        <v>11</v>
      </c>
      <c r="C157" s="90" t="s">
        <v>231</v>
      </c>
      <c r="D157" s="91">
        <v>3018</v>
      </c>
      <c r="E157" s="40" t="s">
        <v>14</v>
      </c>
      <c r="F157" s="68" t="s">
        <v>14</v>
      </c>
      <c r="G157" s="92" t="s">
        <v>43</v>
      </c>
      <c r="H157" s="42" t="s">
        <v>232</v>
      </c>
      <c r="I157" s="93" t="s">
        <v>233</v>
      </c>
      <c r="J157" s="94"/>
      <c r="K157" s="95">
        <v>17750</v>
      </c>
      <c r="L157" s="95">
        <v>17750</v>
      </c>
      <c r="M157" s="96"/>
      <c r="N157" s="97" t="s">
        <v>234</v>
      </c>
    </row>
    <row r="158" spans="1:14" ht="13.5" thickBot="1" x14ac:dyDescent="0.25">
      <c r="A158" s="98"/>
      <c r="B158" s="46"/>
      <c r="C158" s="100"/>
      <c r="D158" s="100"/>
      <c r="E158" s="49">
        <v>5512</v>
      </c>
      <c r="F158" s="50">
        <v>5321</v>
      </c>
      <c r="G158" s="63"/>
      <c r="H158" s="64"/>
      <c r="I158" s="65" t="s">
        <v>30</v>
      </c>
      <c r="J158" s="101"/>
      <c r="K158" s="101">
        <f>K157</f>
        <v>17750</v>
      </c>
      <c r="L158" s="102">
        <f>J158+K158</f>
        <v>17750</v>
      </c>
      <c r="N158" s="103"/>
    </row>
    <row r="159" spans="1:14" ht="22.5" x14ac:dyDescent="0.2">
      <c r="A159" s="88">
        <v>64</v>
      </c>
      <c r="B159" s="89" t="s">
        <v>11</v>
      </c>
      <c r="C159" s="90" t="s">
        <v>235</v>
      </c>
      <c r="D159" s="91">
        <v>3018</v>
      </c>
      <c r="E159" s="40" t="s">
        <v>14</v>
      </c>
      <c r="F159" s="68" t="s">
        <v>14</v>
      </c>
      <c r="G159" s="92" t="s">
        <v>43</v>
      </c>
      <c r="H159" s="42" t="s">
        <v>232</v>
      </c>
      <c r="I159" s="93" t="s">
        <v>236</v>
      </c>
      <c r="J159" s="94"/>
      <c r="K159" s="95">
        <v>18600</v>
      </c>
      <c r="L159" s="95">
        <v>18600</v>
      </c>
      <c r="M159" s="96"/>
      <c r="N159" s="97" t="s">
        <v>234</v>
      </c>
    </row>
    <row r="160" spans="1:14" ht="13.5" thickBot="1" x14ac:dyDescent="0.25">
      <c r="A160" s="98"/>
      <c r="B160" s="46"/>
      <c r="C160" s="100"/>
      <c r="D160" s="100"/>
      <c r="E160" s="49">
        <v>5512</v>
      </c>
      <c r="F160" s="50">
        <v>5321</v>
      </c>
      <c r="G160" s="63"/>
      <c r="H160" s="64"/>
      <c r="I160" s="65" t="s">
        <v>30</v>
      </c>
      <c r="J160" s="101"/>
      <c r="K160" s="101">
        <f>K159</f>
        <v>18600</v>
      </c>
      <c r="L160" s="102">
        <f>J160+K160</f>
        <v>18600</v>
      </c>
      <c r="N160" s="103"/>
    </row>
    <row r="161" spans="1:14" ht="22.5" x14ac:dyDescent="0.2">
      <c r="A161" s="88">
        <v>65</v>
      </c>
      <c r="B161" s="89" t="s">
        <v>11</v>
      </c>
      <c r="C161" s="90" t="s">
        <v>237</v>
      </c>
      <c r="D161" s="91">
        <v>2028</v>
      </c>
      <c r="E161" s="40" t="s">
        <v>14</v>
      </c>
      <c r="F161" s="68" t="s">
        <v>14</v>
      </c>
      <c r="G161" s="92" t="s">
        <v>43</v>
      </c>
      <c r="H161" s="42" t="s">
        <v>238</v>
      </c>
      <c r="I161" s="93" t="s">
        <v>114</v>
      </c>
      <c r="J161" s="94"/>
      <c r="K161" s="95">
        <v>72000</v>
      </c>
      <c r="L161" s="95">
        <v>72000</v>
      </c>
      <c r="M161" s="96"/>
      <c r="N161" s="97" t="s">
        <v>239</v>
      </c>
    </row>
    <row r="162" spans="1:14" ht="13.5" thickBot="1" x14ac:dyDescent="0.25">
      <c r="A162" s="98"/>
      <c r="B162" s="46"/>
      <c r="C162" s="100"/>
      <c r="D162" s="100"/>
      <c r="E162" s="49">
        <v>5512</v>
      </c>
      <c r="F162" s="50">
        <v>5321</v>
      </c>
      <c r="G162" s="63"/>
      <c r="H162" s="64"/>
      <c r="I162" s="65" t="s">
        <v>30</v>
      </c>
      <c r="J162" s="101"/>
      <c r="K162" s="101">
        <f>K161</f>
        <v>72000</v>
      </c>
      <c r="L162" s="102">
        <f>J162+K162</f>
        <v>72000</v>
      </c>
      <c r="N162" s="103"/>
    </row>
    <row r="163" spans="1:14" ht="18" x14ac:dyDescent="0.2">
      <c r="A163" s="88">
        <v>66</v>
      </c>
      <c r="B163" s="89" t="s">
        <v>11</v>
      </c>
      <c r="C163" s="90" t="s">
        <v>240</v>
      </c>
      <c r="D163" s="91">
        <v>3019</v>
      </c>
      <c r="E163" s="40" t="s">
        <v>14</v>
      </c>
      <c r="F163" s="68" t="s">
        <v>14</v>
      </c>
      <c r="G163" s="92" t="s">
        <v>43</v>
      </c>
      <c r="H163" s="42" t="s">
        <v>241</v>
      </c>
      <c r="I163" s="93" t="s">
        <v>242</v>
      </c>
      <c r="J163" s="130"/>
      <c r="K163" s="95">
        <v>117018</v>
      </c>
      <c r="L163" s="95">
        <v>117018</v>
      </c>
      <c r="M163" s="96"/>
      <c r="N163" s="97" t="s">
        <v>243</v>
      </c>
    </row>
    <row r="164" spans="1:14" ht="13.5" thickBot="1" x14ac:dyDescent="0.25">
      <c r="A164" s="98"/>
      <c r="B164" s="46"/>
      <c r="C164" s="100"/>
      <c r="D164" s="100"/>
      <c r="E164" s="49">
        <v>5512</v>
      </c>
      <c r="F164" s="50">
        <v>5321</v>
      </c>
      <c r="G164" s="63"/>
      <c r="H164" s="64"/>
      <c r="I164" s="65" t="s">
        <v>30</v>
      </c>
      <c r="J164" s="101"/>
      <c r="K164" s="101">
        <f>K163</f>
        <v>117018</v>
      </c>
      <c r="L164" s="102">
        <f>J164+K164</f>
        <v>117018</v>
      </c>
      <c r="N164" s="103"/>
    </row>
    <row r="165" spans="1:14" ht="22.5" x14ac:dyDescent="0.2">
      <c r="A165" s="88">
        <v>67</v>
      </c>
      <c r="B165" s="89" t="s">
        <v>11</v>
      </c>
      <c r="C165" s="90" t="s">
        <v>244</v>
      </c>
      <c r="D165" s="91">
        <v>4028</v>
      </c>
      <c r="E165" s="40" t="s">
        <v>14</v>
      </c>
      <c r="F165" s="68" t="s">
        <v>14</v>
      </c>
      <c r="G165" s="92" t="s">
        <v>43</v>
      </c>
      <c r="H165" s="42" t="s">
        <v>245</v>
      </c>
      <c r="I165" s="93" t="s">
        <v>246</v>
      </c>
      <c r="J165" s="132"/>
      <c r="K165" s="95">
        <v>29620</v>
      </c>
      <c r="L165" s="95">
        <v>29620</v>
      </c>
      <c r="M165" s="96"/>
      <c r="N165" s="97" t="s">
        <v>247</v>
      </c>
    </row>
    <row r="166" spans="1:14" ht="13.5" thickBot="1" x14ac:dyDescent="0.25">
      <c r="A166" s="98"/>
      <c r="B166" s="46"/>
      <c r="C166" s="100"/>
      <c r="D166" s="100"/>
      <c r="E166" s="49">
        <v>5512</v>
      </c>
      <c r="F166" s="50">
        <v>5321</v>
      </c>
      <c r="G166" s="63"/>
      <c r="H166" s="64"/>
      <c r="I166" s="65" t="s">
        <v>30</v>
      </c>
      <c r="J166" s="101"/>
      <c r="K166" s="101">
        <f>K165</f>
        <v>29620</v>
      </c>
      <c r="L166" s="102">
        <f>J166+K166</f>
        <v>29620</v>
      </c>
      <c r="N166" s="103"/>
    </row>
    <row r="167" spans="1:14" ht="22.5" x14ac:dyDescent="0.2">
      <c r="A167" s="88">
        <v>68</v>
      </c>
      <c r="B167" s="89" t="s">
        <v>11</v>
      </c>
      <c r="C167" s="90" t="s">
        <v>248</v>
      </c>
      <c r="D167" s="91">
        <v>2031</v>
      </c>
      <c r="E167" s="40" t="s">
        <v>14</v>
      </c>
      <c r="F167" s="68" t="s">
        <v>14</v>
      </c>
      <c r="G167" s="92" t="s">
        <v>43</v>
      </c>
      <c r="H167" s="42" t="s">
        <v>249</v>
      </c>
      <c r="I167" s="93" t="s">
        <v>250</v>
      </c>
      <c r="J167" s="94"/>
      <c r="K167" s="95">
        <v>45000</v>
      </c>
      <c r="L167" s="95">
        <v>45000</v>
      </c>
      <c r="M167" s="96"/>
      <c r="N167" s="97" t="s">
        <v>251</v>
      </c>
    </row>
    <row r="168" spans="1:14" ht="13.5" thickBot="1" x14ac:dyDescent="0.25">
      <c r="A168" s="98"/>
      <c r="B168" s="46"/>
      <c r="C168" s="100"/>
      <c r="D168" s="100"/>
      <c r="E168" s="49">
        <v>5512</v>
      </c>
      <c r="F168" s="50">
        <v>5321</v>
      </c>
      <c r="G168" s="63"/>
      <c r="H168" s="64"/>
      <c r="I168" s="65" t="s">
        <v>30</v>
      </c>
      <c r="J168" s="101"/>
      <c r="K168" s="101">
        <f>K167</f>
        <v>45000</v>
      </c>
      <c r="L168" s="102">
        <f>J168+K168</f>
        <v>45000</v>
      </c>
      <c r="N168" s="103"/>
    </row>
    <row r="169" spans="1:14" ht="18" x14ac:dyDescent="0.2">
      <c r="A169" s="88">
        <v>69</v>
      </c>
      <c r="B169" s="89" t="s">
        <v>11</v>
      </c>
      <c r="C169" s="90" t="s">
        <v>252</v>
      </c>
      <c r="D169" s="91">
        <v>5031</v>
      </c>
      <c r="E169" s="40" t="s">
        <v>14</v>
      </c>
      <c r="F169" s="68" t="s">
        <v>14</v>
      </c>
      <c r="G169" s="92" t="s">
        <v>43</v>
      </c>
      <c r="H169" s="42" t="s">
        <v>253</v>
      </c>
      <c r="I169" s="93" t="s">
        <v>85</v>
      </c>
      <c r="J169" s="94"/>
      <c r="K169" s="95">
        <v>30000</v>
      </c>
      <c r="L169" s="95">
        <v>30000</v>
      </c>
      <c r="M169" s="96"/>
      <c r="N169" s="97" t="s">
        <v>254</v>
      </c>
    </row>
    <row r="170" spans="1:14" ht="13.5" thickBot="1" x14ac:dyDescent="0.25">
      <c r="A170" s="98"/>
      <c r="B170" s="46"/>
      <c r="C170" s="100"/>
      <c r="D170" s="100"/>
      <c r="E170" s="49">
        <v>5512</v>
      </c>
      <c r="F170" s="50">
        <v>5321</v>
      </c>
      <c r="G170" s="63"/>
      <c r="H170" s="64"/>
      <c r="I170" s="65" t="s">
        <v>30</v>
      </c>
      <c r="J170" s="101"/>
      <c r="K170" s="101">
        <f>K169</f>
        <v>30000</v>
      </c>
      <c r="L170" s="102">
        <f>J170+K170</f>
        <v>30000</v>
      </c>
      <c r="N170" s="103"/>
    </row>
    <row r="171" spans="1:14" ht="22.5" x14ac:dyDescent="0.2">
      <c r="A171" s="88">
        <v>70</v>
      </c>
      <c r="B171" s="89" t="s">
        <v>11</v>
      </c>
      <c r="C171" s="90" t="s">
        <v>255</v>
      </c>
      <c r="D171" s="91">
        <v>2032</v>
      </c>
      <c r="E171" s="40" t="s">
        <v>14</v>
      </c>
      <c r="F171" s="68" t="s">
        <v>14</v>
      </c>
      <c r="G171" s="92" t="s">
        <v>43</v>
      </c>
      <c r="H171" s="42" t="s">
        <v>256</v>
      </c>
      <c r="I171" s="93" t="s">
        <v>257</v>
      </c>
      <c r="J171" s="94"/>
      <c r="K171" s="95">
        <v>32000</v>
      </c>
      <c r="L171" s="95">
        <v>32000</v>
      </c>
      <c r="M171" s="96"/>
      <c r="N171" s="97" t="s">
        <v>258</v>
      </c>
    </row>
    <row r="172" spans="1:14" ht="13.5" thickBot="1" x14ac:dyDescent="0.25">
      <c r="A172" s="98"/>
      <c r="B172" s="46"/>
      <c r="C172" s="100"/>
      <c r="D172" s="100"/>
      <c r="E172" s="49">
        <v>5512</v>
      </c>
      <c r="F172" s="50">
        <v>5321</v>
      </c>
      <c r="G172" s="63"/>
      <c r="H172" s="64"/>
      <c r="I172" s="65" t="s">
        <v>30</v>
      </c>
      <c r="J172" s="101"/>
      <c r="K172" s="101">
        <f>K171</f>
        <v>32000</v>
      </c>
      <c r="L172" s="102">
        <f>J172+K172</f>
        <v>32000</v>
      </c>
      <c r="N172" s="103"/>
    </row>
    <row r="173" spans="1:14" ht="18" x14ac:dyDescent="0.2">
      <c r="A173" s="88">
        <v>71</v>
      </c>
      <c r="B173" s="89" t="s">
        <v>11</v>
      </c>
      <c r="C173" s="90" t="s">
        <v>259</v>
      </c>
      <c r="D173" s="91">
        <v>2032</v>
      </c>
      <c r="E173" s="40" t="s">
        <v>14</v>
      </c>
      <c r="F173" s="68" t="s">
        <v>14</v>
      </c>
      <c r="G173" s="92" t="s">
        <v>43</v>
      </c>
      <c r="H173" s="42" t="s">
        <v>256</v>
      </c>
      <c r="I173" s="93" t="s">
        <v>260</v>
      </c>
      <c r="J173" s="130"/>
      <c r="K173" s="95">
        <v>29000</v>
      </c>
      <c r="L173" s="95">
        <v>29000</v>
      </c>
      <c r="M173" s="96"/>
      <c r="N173" s="97" t="s">
        <v>258</v>
      </c>
    </row>
    <row r="174" spans="1:14" ht="13.5" thickBot="1" x14ac:dyDescent="0.25">
      <c r="A174" s="98"/>
      <c r="B174" s="46"/>
      <c r="C174" s="100"/>
      <c r="D174" s="100"/>
      <c r="E174" s="49">
        <v>5512</v>
      </c>
      <c r="F174" s="50">
        <v>5321</v>
      </c>
      <c r="G174" s="63"/>
      <c r="H174" s="64"/>
      <c r="I174" s="65" t="s">
        <v>30</v>
      </c>
      <c r="J174" s="101"/>
      <c r="K174" s="101">
        <f>K173</f>
        <v>29000</v>
      </c>
      <c r="L174" s="102">
        <f>J174+K174</f>
        <v>29000</v>
      </c>
      <c r="N174" s="103"/>
    </row>
    <row r="175" spans="1:14" ht="22.5" x14ac:dyDescent="0.2">
      <c r="A175" s="88">
        <v>72</v>
      </c>
      <c r="B175" s="89" t="s">
        <v>11</v>
      </c>
      <c r="C175" s="90" t="s">
        <v>261</v>
      </c>
      <c r="D175" s="91">
        <v>4030</v>
      </c>
      <c r="E175" s="40" t="s">
        <v>14</v>
      </c>
      <c r="F175" s="68" t="s">
        <v>14</v>
      </c>
      <c r="G175" s="92" t="s">
        <v>43</v>
      </c>
      <c r="H175" s="42" t="s">
        <v>262</v>
      </c>
      <c r="I175" s="93" t="s">
        <v>263</v>
      </c>
      <c r="J175" s="94"/>
      <c r="K175" s="95">
        <v>91300</v>
      </c>
      <c r="L175" s="95">
        <v>91300</v>
      </c>
      <c r="M175" s="96"/>
      <c r="N175" s="97" t="s">
        <v>264</v>
      </c>
    </row>
    <row r="176" spans="1:14" ht="13.5" thickBot="1" x14ac:dyDescent="0.25">
      <c r="A176" s="98"/>
      <c r="B176" s="46"/>
      <c r="C176" s="100"/>
      <c r="D176" s="100"/>
      <c r="E176" s="49">
        <v>5512</v>
      </c>
      <c r="F176" s="50">
        <v>5321</v>
      </c>
      <c r="G176" s="63"/>
      <c r="H176" s="64"/>
      <c r="I176" s="65" t="s">
        <v>30</v>
      </c>
      <c r="J176" s="101"/>
      <c r="K176" s="101">
        <f>K175</f>
        <v>91300</v>
      </c>
      <c r="L176" s="102">
        <f>J176+K176</f>
        <v>91300</v>
      </c>
      <c r="N176" s="103"/>
    </row>
    <row r="177" spans="1:14" ht="22.5" x14ac:dyDescent="0.2">
      <c r="A177" s="88">
        <v>73</v>
      </c>
      <c r="B177" s="89" t="s">
        <v>11</v>
      </c>
      <c r="C177" s="90" t="s">
        <v>265</v>
      </c>
      <c r="D177" s="91">
        <v>2001</v>
      </c>
      <c r="E177" s="40" t="s">
        <v>14</v>
      </c>
      <c r="F177" s="68" t="s">
        <v>14</v>
      </c>
      <c r="G177" s="92" t="s">
        <v>43</v>
      </c>
      <c r="H177" s="42" t="s">
        <v>266</v>
      </c>
      <c r="I177" s="93" t="s">
        <v>267</v>
      </c>
      <c r="J177" s="94"/>
      <c r="K177" s="95">
        <v>516600</v>
      </c>
      <c r="L177" s="95">
        <v>516600</v>
      </c>
      <c r="M177" s="96"/>
      <c r="N177" s="97" t="s">
        <v>268</v>
      </c>
    </row>
    <row r="178" spans="1:14" ht="13.5" thickBot="1" x14ac:dyDescent="0.25">
      <c r="A178" s="98"/>
      <c r="B178" s="46"/>
      <c r="C178" s="100"/>
      <c r="D178" s="100"/>
      <c r="E178" s="49">
        <v>5512</v>
      </c>
      <c r="F178" s="50">
        <v>5321</v>
      </c>
      <c r="G178" s="63"/>
      <c r="H178" s="64"/>
      <c r="I178" s="65" t="s">
        <v>30</v>
      </c>
      <c r="J178" s="101"/>
      <c r="K178" s="101">
        <f>K177</f>
        <v>516600</v>
      </c>
      <c r="L178" s="102">
        <f>J178+K178</f>
        <v>516600</v>
      </c>
      <c r="N178" s="103"/>
    </row>
    <row r="179" spans="1:14" ht="22.5" x14ac:dyDescent="0.2">
      <c r="A179" s="88">
        <v>74</v>
      </c>
      <c r="B179" s="89" t="s">
        <v>11</v>
      </c>
      <c r="C179" s="90" t="s">
        <v>269</v>
      </c>
      <c r="D179" s="91">
        <v>2001</v>
      </c>
      <c r="E179" s="40" t="s">
        <v>14</v>
      </c>
      <c r="F179" s="68" t="s">
        <v>14</v>
      </c>
      <c r="G179" s="92" t="s">
        <v>43</v>
      </c>
      <c r="H179" s="42" t="s">
        <v>266</v>
      </c>
      <c r="I179" s="93" t="s">
        <v>270</v>
      </c>
      <c r="J179" s="130"/>
      <c r="K179" s="95">
        <v>81600</v>
      </c>
      <c r="L179" s="95">
        <v>81600</v>
      </c>
      <c r="M179" s="96"/>
      <c r="N179" s="97" t="s">
        <v>268</v>
      </c>
    </row>
    <row r="180" spans="1:14" ht="13.5" thickBot="1" x14ac:dyDescent="0.25">
      <c r="A180" s="98"/>
      <c r="B180" s="46"/>
      <c r="C180" s="100"/>
      <c r="D180" s="100"/>
      <c r="E180" s="49">
        <v>5512</v>
      </c>
      <c r="F180" s="50">
        <v>5321</v>
      </c>
      <c r="G180" s="63"/>
      <c r="H180" s="64"/>
      <c r="I180" s="65" t="s">
        <v>30</v>
      </c>
      <c r="J180" s="101"/>
      <c r="K180" s="101">
        <f>K179</f>
        <v>81600</v>
      </c>
      <c r="L180" s="102">
        <f>J180+K180</f>
        <v>81600</v>
      </c>
      <c r="N180" s="103"/>
    </row>
    <row r="181" spans="1:14" ht="22.5" x14ac:dyDescent="0.2">
      <c r="A181" s="88">
        <v>75</v>
      </c>
      <c r="B181" s="89" t="s">
        <v>11</v>
      </c>
      <c r="C181" s="90" t="s">
        <v>271</v>
      </c>
      <c r="D181" s="91">
        <v>2001</v>
      </c>
      <c r="E181" s="40" t="s">
        <v>14</v>
      </c>
      <c r="F181" s="68" t="s">
        <v>14</v>
      </c>
      <c r="G181" s="128" t="s">
        <v>99</v>
      </c>
      <c r="H181" s="129" t="s">
        <v>266</v>
      </c>
      <c r="I181" s="93" t="s">
        <v>272</v>
      </c>
      <c r="J181" s="130"/>
      <c r="K181" s="95">
        <v>44400</v>
      </c>
      <c r="L181" s="95">
        <v>44400</v>
      </c>
      <c r="M181" s="96"/>
      <c r="N181" s="97" t="s">
        <v>268</v>
      </c>
    </row>
    <row r="182" spans="1:14" ht="13.5" thickBot="1" x14ac:dyDescent="0.25">
      <c r="A182" s="98"/>
      <c r="B182" s="46"/>
      <c r="C182" s="100"/>
      <c r="D182" s="100"/>
      <c r="E182" s="49">
        <v>5512</v>
      </c>
      <c r="F182" s="50">
        <v>6341</v>
      </c>
      <c r="G182" s="63"/>
      <c r="H182" s="64"/>
      <c r="I182" s="65" t="s">
        <v>20</v>
      </c>
      <c r="J182" s="101"/>
      <c r="K182" s="101">
        <f>K181</f>
        <v>44400</v>
      </c>
      <c r="L182" s="102">
        <f>J182+K182</f>
        <v>44400</v>
      </c>
      <c r="N182" s="103"/>
    </row>
    <row r="183" spans="1:14" x14ac:dyDescent="0.2">
      <c r="A183" s="88">
        <v>76</v>
      </c>
      <c r="B183" s="89" t="s">
        <v>11</v>
      </c>
      <c r="C183" s="90" t="s">
        <v>273</v>
      </c>
      <c r="D183" s="91">
        <v>2001</v>
      </c>
      <c r="E183" s="40" t="s">
        <v>14</v>
      </c>
      <c r="F183" s="68" t="s">
        <v>14</v>
      </c>
      <c r="G183" s="128" t="s">
        <v>99</v>
      </c>
      <c r="H183" s="129" t="s">
        <v>266</v>
      </c>
      <c r="I183" s="93" t="s">
        <v>274</v>
      </c>
      <c r="J183" s="130"/>
      <c r="K183" s="95">
        <v>50400</v>
      </c>
      <c r="L183" s="95">
        <v>50400</v>
      </c>
      <c r="M183" s="96"/>
      <c r="N183" s="97" t="s">
        <v>268</v>
      </c>
    </row>
    <row r="184" spans="1:14" ht="13.5" thickBot="1" x14ac:dyDescent="0.25">
      <c r="A184" s="98"/>
      <c r="B184" s="46"/>
      <c r="C184" s="100"/>
      <c r="D184" s="100"/>
      <c r="E184" s="49">
        <v>5512</v>
      </c>
      <c r="F184" s="50">
        <v>6341</v>
      </c>
      <c r="G184" s="63"/>
      <c r="H184" s="64"/>
      <c r="I184" s="65" t="s">
        <v>20</v>
      </c>
      <c r="J184" s="101"/>
      <c r="K184" s="101">
        <f>K183</f>
        <v>50400</v>
      </c>
      <c r="L184" s="102">
        <f>J184+K184</f>
        <v>50400</v>
      </c>
      <c r="N184" s="103"/>
    </row>
    <row r="185" spans="1:14" ht="22.5" x14ac:dyDescent="0.2">
      <c r="A185" s="88">
        <v>77</v>
      </c>
      <c r="B185" s="89" t="s">
        <v>11</v>
      </c>
      <c r="C185" s="90" t="s">
        <v>275</v>
      </c>
      <c r="D185" s="91">
        <v>5033</v>
      </c>
      <c r="E185" s="40" t="s">
        <v>14</v>
      </c>
      <c r="F185" s="68" t="s">
        <v>14</v>
      </c>
      <c r="G185" s="92" t="s">
        <v>43</v>
      </c>
      <c r="H185" s="42" t="s">
        <v>276</v>
      </c>
      <c r="I185" s="104" t="s">
        <v>45</v>
      </c>
      <c r="J185" s="105"/>
      <c r="K185" s="95">
        <v>14630</v>
      </c>
      <c r="L185" s="95">
        <v>14630</v>
      </c>
      <c r="M185" s="96"/>
      <c r="N185" s="97" t="s">
        <v>277</v>
      </c>
    </row>
    <row r="186" spans="1:14" ht="13.5" thickBot="1" x14ac:dyDescent="0.25">
      <c r="A186" s="98"/>
      <c r="B186" s="46"/>
      <c r="C186" s="100"/>
      <c r="D186" s="100"/>
      <c r="E186" s="49">
        <v>5512</v>
      </c>
      <c r="F186" s="50">
        <v>5321</v>
      </c>
      <c r="G186" s="63"/>
      <c r="H186" s="64"/>
      <c r="I186" s="65" t="s">
        <v>30</v>
      </c>
      <c r="J186" s="101"/>
      <c r="K186" s="101">
        <f>K185</f>
        <v>14630</v>
      </c>
      <c r="L186" s="102">
        <f>J186+K186</f>
        <v>14630</v>
      </c>
      <c r="N186" s="103"/>
    </row>
    <row r="187" spans="1:14" ht="22.5" x14ac:dyDescent="0.2">
      <c r="A187" s="88">
        <v>78</v>
      </c>
      <c r="B187" s="89" t="s">
        <v>11</v>
      </c>
      <c r="C187" s="90" t="s">
        <v>278</v>
      </c>
      <c r="D187" s="91">
        <v>3020</v>
      </c>
      <c r="E187" s="40" t="s">
        <v>14</v>
      </c>
      <c r="F187" s="68" t="s">
        <v>14</v>
      </c>
      <c r="G187" s="92" t="s">
        <v>43</v>
      </c>
      <c r="H187" s="42" t="s">
        <v>279</v>
      </c>
      <c r="I187" s="104" t="s">
        <v>280</v>
      </c>
      <c r="J187" s="133"/>
      <c r="K187" s="95">
        <v>108540</v>
      </c>
      <c r="L187" s="95">
        <v>108540</v>
      </c>
      <c r="M187" s="96"/>
      <c r="N187" s="97" t="s">
        <v>281</v>
      </c>
    </row>
    <row r="188" spans="1:14" ht="13.5" thickBot="1" x14ac:dyDescent="0.25">
      <c r="A188" s="98"/>
      <c r="B188" s="46"/>
      <c r="C188" s="100"/>
      <c r="D188" s="100"/>
      <c r="E188" s="49">
        <v>5512</v>
      </c>
      <c r="F188" s="50">
        <v>5321</v>
      </c>
      <c r="G188" s="63"/>
      <c r="H188" s="64"/>
      <c r="I188" s="65" t="s">
        <v>30</v>
      </c>
      <c r="J188" s="101"/>
      <c r="K188" s="101">
        <f>K187</f>
        <v>108540</v>
      </c>
      <c r="L188" s="102">
        <f>J188+K188</f>
        <v>108540</v>
      </c>
      <c r="N188" s="103"/>
    </row>
    <row r="189" spans="1:14" ht="33.75" x14ac:dyDescent="0.2">
      <c r="A189" s="88">
        <v>79</v>
      </c>
      <c r="B189" s="89" t="s">
        <v>11</v>
      </c>
      <c r="C189" s="90" t="s">
        <v>282</v>
      </c>
      <c r="D189" s="91">
        <v>5005</v>
      </c>
      <c r="E189" s="40" t="s">
        <v>14</v>
      </c>
      <c r="F189" s="68" t="s">
        <v>14</v>
      </c>
      <c r="G189" s="92" t="s">
        <v>43</v>
      </c>
      <c r="H189" s="42" t="s">
        <v>283</v>
      </c>
      <c r="I189" s="93" t="s">
        <v>284</v>
      </c>
      <c r="J189" s="94"/>
      <c r="K189" s="95">
        <v>88000</v>
      </c>
      <c r="L189" s="95">
        <v>88000</v>
      </c>
      <c r="M189" s="96"/>
      <c r="N189" s="97" t="s">
        <v>285</v>
      </c>
    </row>
    <row r="190" spans="1:14" ht="13.5" thickBot="1" x14ac:dyDescent="0.25">
      <c r="A190" s="98"/>
      <c r="B190" s="46"/>
      <c r="C190" s="100"/>
      <c r="D190" s="100"/>
      <c r="E190" s="49">
        <v>5512</v>
      </c>
      <c r="F190" s="50">
        <v>5321</v>
      </c>
      <c r="G190" s="63"/>
      <c r="H190" s="64"/>
      <c r="I190" s="65" t="s">
        <v>30</v>
      </c>
      <c r="J190" s="101"/>
      <c r="K190" s="101">
        <f>K189</f>
        <v>88000</v>
      </c>
      <c r="L190" s="102">
        <f>J190+K190</f>
        <v>88000</v>
      </c>
      <c r="N190" s="103"/>
    </row>
    <row r="191" spans="1:14" ht="33.75" x14ac:dyDescent="0.2">
      <c r="A191" s="88">
        <v>80</v>
      </c>
      <c r="B191" s="89" t="s">
        <v>11</v>
      </c>
      <c r="C191" s="90" t="s">
        <v>286</v>
      </c>
      <c r="D191" s="91">
        <v>5005</v>
      </c>
      <c r="E191" s="40" t="s">
        <v>14</v>
      </c>
      <c r="F191" s="68" t="s">
        <v>14</v>
      </c>
      <c r="G191" s="92" t="s">
        <v>43</v>
      </c>
      <c r="H191" s="42" t="s">
        <v>283</v>
      </c>
      <c r="I191" s="93" t="s">
        <v>195</v>
      </c>
      <c r="J191" s="94"/>
      <c r="K191" s="95">
        <v>13700</v>
      </c>
      <c r="L191" s="95">
        <v>13700</v>
      </c>
      <c r="M191" s="96"/>
      <c r="N191" s="97" t="s">
        <v>285</v>
      </c>
    </row>
    <row r="192" spans="1:14" ht="13.5" thickBot="1" x14ac:dyDescent="0.25">
      <c r="A192" s="98"/>
      <c r="B192" s="46"/>
      <c r="C192" s="100"/>
      <c r="D192" s="100"/>
      <c r="E192" s="49">
        <v>5512</v>
      </c>
      <c r="F192" s="50">
        <v>5321</v>
      </c>
      <c r="G192" s="63"/>
      <c r="H192" s="64"/>
      <c r="I192" s="65" t="s">
        <v>30</v>
      </c>
      <c r="J192" s="101"/>
      <c r="K192" s="101">
        <f>K191</f>
        <v>13700</v>
      </c>
      <c r="L192" s="102">
        <f>J192+K192</f>
        <v>13700</v>
      </c>
      <c r="N192" s="103"/>
    </row>
    <row r="193" spans="1:14" ht="22.5" x14ac:dyDescent="0.2">
      <c r="A193" s="88">
        <v>81</v>
      </c>
      <c r="B193" s="89" t="s">
        <v>11</v>
      </c>
      <c r="C193" s="90" t="s">
        <v>287</v>
      </c>
      <c r="D193" s="91">
        <v>3022</v>
      </c>
      <c r="E193" s="40" t="s">
        <v>14</v>
      </c>
      <c r="F193" s="68" t="s">
        <v>14</v>
      </c>
      <c r="G193" s="92" t="s">
        <v>43</v>
      </c>
      <c r="H193" s="42" t="s">
        <v>288</v>
      </c>
      <c r="I193" s="93" t="s">
        <v>289</v>
      </c>
      <c r="J193" s="94"/>
      <c r="K193" s="134">
        <v>24328.5</v>
      </c>
      <c r="L193" s="134">
        <v>24328.5</v>
      </c>
      <c r="M193" s="135"/>
      <c r="N193" s="97" t="s">
        <v>290</v>
      </c>
    </row>
    <row r="194" spans="1:14" ht="13.5" thickBot="1" x14ac:dyDescent="0.25">
      <c r="A194" s="98"/>
      <c r="B194" s="46"/>
      <c r="C194" s="100"/>
      <c r="D194" s="100"/>
      <c r="E194" s="49">
        <v>5512</v>
      </c>
      <c r="F194" s="50">
        <v>5321</v>
      </c>
      <c r="G194" s="63"/>
      <c r="H194" s="64"/>
      <c r="I194" s="65" t="s">
        <v>30</v>
      </c>
      <c r="J194" s="101"/>
      <c r="K194" s="101">
        <f>K193</f>
        <v>24328.5</v>
      </c>
      <c r="L194" s="102">
        <f>J194+K194</f>
        <v>24328.5</v>
      </c>
      <c r="N194" s="103"/>
    </row>
    <row r="195" spans="1:14" ht="22.5" x14ac:dyDescent="0.2">
      <c r="A195" s="88">
        <v>82</v>
      </c>
      <c r="B195" s="89" t="s">
        <v>11</v>
      </c>
      <c r="C195" s="90" t="s">
        <v>291</v>
      </c>
      <c r="D195" s="91">
        <v>3022</v>
      </c>
      <c r="E195" s="40" t="s">
        <v>14</v>
      </c>
      <c r="F195" s="68" t="s">
        <v>14</v>
      </c>
      <c r="G195" s="92" t="s">
        <v>43</v>
      </c>
      <c r="H195" s="42" t="s">
        <v>288</v>
      </c>
      <c r="I195" s="93" t="s">
        <v>292</v>
      </c>
      <c r="J195" s="94"/>
      <c r="K195" s="95">
        <v>17150</v>
      </c>
      <c r="L195" s="95">
        <v>17150</v>
      </c>
      <c r="M195" s="96"/>
      <c r="N195" s="97" t="s">
        <v>290</v>
      </c>
    </row>
    <row r="196" spans="1:14" ht="13.5" thickBot="1" x14ac:dyDescent="0.25">
      <c r="A196" s="98"/>
      <c r="B196" s="46"/>
      <c r="C196" s="100"/>
      <c r="D196" s="100"/>
      <c r="E196" s="49">
        <v>5512</v>
      </c>
      <c r="F196" s="50">
        <v>5321</v>
      </c>
      <c r="G196" s="63"/>
      <c r="H196" s="64"/>
      <c r="I196" s="65" t="s">
        <v>30</v>
      </c>
      <c r="J196" s="101"/>
      <c r="K196" s="101">
        <f>K195</f>
        <v>17150</v>
      </c>
      <c r="L196" s="102">
        <f>J196+K196</f>
        <v>17150</v>
      </c>
      <c r="N196" s="103"/>
    </row>
    <row r="197" spans="1:14" ht="33.75" x14ac:dyDescent="0.2">
      <c r="A197" s="88">
        <v>83</v>
      </c>
      <c r="B197" s="89" t="s">
        <v>11</v>
      </c>
      <c r="C197" s="90" t="s">
        <v>293</v>
      </c>
      <c r="D197" s="91">
        <v>3024</v>
      </c>
      <c r="E197" s="40" t="s">
        <v>14</v>
      </c>
      <c r="F197" s="68" t="s">
        <v>14</v>
      </c>
      <c r="G197" s="92" t="s">
        <v>43</v>
      </c>
      <c r="H197" s="42" t="s">
        <v>294</v>
      </c>
      <c r="I197" s="93" t="s">
        <v>295</v>
      </c>
      <c r="J197" s="94"/>
      <c r="K197" s="95">
        <v>25460</v>
      </c>
      <c r="L197" s="95">
        <v>25460</v>
      </c>
      <c r="M197" s="96"/>
      <c r="N197" s="97" t="s">
        <v>296</v>
      </c>
    </row>
    <row r="198" spans="1:14" ht="13.5" thickBot="1" x14ac:dyDescent="0.25">
      <c r="A198" s="98"/>
      <c r="B198" s="46"/>
      <c r="C198" s="100"/>
      <c r="D198" s="100"/>
      <c r="E198" s="49">
        <v>5512</v>
      </c>
      <c r="F198" s="50">
        <v>5321</v>
      </c>
      <c r="G198" s="63"/>
      <c r="H198" s="64"/>
      <c r="I198" s="65" t="s">
        <v>30</v>
      </c>
      <c r="J198" s="101"/>
      <c r="K198" s="101">
        <f>K197</f>
        <v>25460</v>
      </c>
      <c r="L198" s="102">
        <f>J198+K198</f>
        <v>25460</v>
      </c>
      <c r="N198" s="103"/>
    </row>
    <row r="199" spans="1:14" ht="45" x14ac:dyDescent="0.2">
      <c r="A199" s="88">
        <v>84</v>
      </c>
      <c r="B199" s="89" t="s">
        <v>11</v>
      </c>
      <c r="C199" s="90" t="s">
        <v>297</v>
      </c>
      <c r="D199" s="91">
        <v>3024</v>
      </c>
      <c r="E199" s="40" t="s">
        <v>14</v>
      </c>
      <c r="F199" s="68" t="s">
        <v>14</v>
      </c>
      <c r="G199" s="92" t="s">
        <v>43</v>
      </c>
      <c r="H199" s="42" t="s">
        <v>294</v>
      </c>
      <c r="I199" s="93" t="s">
        <v>298</v>
      </c>
      <c r="J199" s="94"/>
      <c r="K199" s="95">
        <v>14822</v>
      </c>
      <c r="L199" s="95">
        <v>14822</v>
      </c>
      <c r="M199" s="96"/>
      <c r="N199" s="97" t="s">
        <v>296</v>
      </c>
    </row>
    <row r="200" spans="1:14" ht="13.5" thickBot="1" x14ac:dyDescent="0.25">
      <c r="A200" s="98"/>
      <c r="B200" s="46"/>
      <c r="C200" s="100"/>
      <c r="D200" s="100"/>
      <c r="E200" s="49">
        <v>5512</v>
      </c>
      <c r="F200" s="50">
        <v>5321</v>
      </c>
      <c r="G200" s="63"/>
      <c r="H200" s="64"/>
      <c r="I200" s="65" t="s">
        <v>30</v>
      </c>
      <c r="J200" s="101"/>
      <c r="K200" s="101">
        <f>K199</f>
        <v>14822</v>
      </c>
      <c r="L200" s="102">
        <f>J200+K200</f>
        <v>14822</v>
      </c>
      <c r="N200" s="103"/>
    </row>
    <row r="201" spans="1:14" ht="33.75" x14ac:dyDescent="0.2">
      <c r="A201" s="88">
        <v>85</v>
      </c>
      <c r="B201" s="89" t="s">
        <v>11</v>
      </c>
      <c r="C201" s="90" t="s">
        <v>299</v>
      </c>
      <c r="D201" s="91">
        <v>5039</v>
      </c>
      <c r="E201" s="40" t="s">
        <v>14</v>
      </c>
      <c r="F201" s="68" t="s">
        <v>14</v>
      </c>
      <c r="G201" s="92" t="s">
        <v>43</v>
      </c>
      <c r="H201" s="42" t="s">
        <v>300</v>
      </c>
      <c r="I201" s="93" t="s">
        <v>301</v>
      </c>
      <c r="J201" s="133"/>
      <c r="K201" s="95">
        <v>55188</v>
      </c>
      <c r="L201" s="95">
        <v>55188</v>
      </c>
      <c r="M201" s="96"/>
      <c r="N201" s="97" t="s">
        <v>302</v>
      </c>
    </row>
    <row r="202" spans="1:14" ht="13.5" thickBot="1" x14ac:dyDescent="0.25">
      <c r="A202" s="98"/>
      <c r="B202" s="46"/>
      <c r="C202" s="100"/>
      <c r="D202" s="100"/>
      <c r="E202" s="49">
        <v>5512</v>
      </c>
      <c r="F202" s="50">
        <v>5321</v>
      </c>
      <c r="G202" s="63"/>
      <c r="H202" s="64"/>
      <c r="I202" s="65" t="s">
        <v>30</v>
      </c>
      <c r="J202" s="101"/>
      <c r="K202" s="101">
        <f>K201</f>
        <v>55188</v>
      </c>
      <c r="L202" s="102">
        <f>J202+K202</f>
        <v>55188</v>
      </c>
      <c r="N202" s="103"/>
    </row>
    <row r="203" spans="1:14" ht="33.75" x14ac:dyDescent="0.2">
      <c r="A203" s="88">
        <v>86</v>
      </c>
      <c r="B203" s="89" t="s">
        <v>11</v>
      </c>
      <c r="C203" s="90" t="s">
        <v>303</v>
      </c>
      <c r="D203" s="91">
        <v>2008</v>
      </c>
      <c r="E203" s="40" t="s">
        <v>14</v>
      </c>
      <c r="F203" s="68" t="s">
        <v>14</v>
      </c>
      <c r="G203" s="128" t="s">
        <v>99</v>
      </c>
      <c r="H203" s="129" t="s">
        <v>304</v>
      </c>
      <c r="I203" s="93" t="s">
        <v>305</v>
      </c>
      <c r="J203" s="94"/>
      <c r="K203" s="95">
        <v>186590</v>
      </c>
      <c r="L203" s="95">
        <v>186590</v>
      </c>
      <c r="M203" s="96"/>
      <c r="N203" s="136" t="s">
        <v>306</v>
      </c>
    </row>
    <row r="204" spans="1:14" ht="13.5" thickBot="1" x14ac:dyDescent="0.25">
      <c r="A204" s="98"/>
      <c r="B204" s="46"/>
      <c r="C204" s="100"/>
      <c r="D204" s="100"/>
      <c r="E204" s="49">
        <v>5512</v>
      </c>
      <c r="F204" s="50">
        <v>6341</v>
      </c>
      <c r="G204" s="63"/>
      <c r="H204" s="64"/>
      <c r="I204" s="65" t="s">
        <v>20</v>
      </c>
      <c r="J204" s="101"/>
      <c r="K204" s="101">
        <f>K203</f>
        <v>186590</v>
      </c>
      <c r="L204" s="102">
        <f>J204+K204</f>
        <v>186590</v>
      </c>
    </row>
    <row r="205" spans="1:14" ht="33.75" x14ac:dyDescent="0.2">
      <c r="A205" s="88">
        <v>87</v>
      </c>
      <c r="B205" s="89" t="s">
        <v>11</v>
      </c>
      <c r="C205" s="90" t="s">
        <v>307</v>
      </c>
      <c r="D205" s="91">
        <v>2008</v>
      </c>
      <c r="E205" s="40" t="s">
        <v>14</v>
      </c>
      <c r="F205" s="68" t="s">
        <v>14</v>
      </c>
      <c r="G205" s="92" t="s">
        <v>43</v>
      </c>
      <c r="H205" s="42" t="s">
        <v>304</v>
      </c>
      <c r="I205" s="93" t="s">
        <v>308</v>
      </c>
      <c r="J205" s="94"/>
      <c r="K205" s="95">
        <v>15200</v>
      </c>
      <c r="L205" s="95">
        <v>15200</v>
      </c>
      <c r="M205" s="96"/>
      <c r="N205" s="136" t="s">
        <v>306</v>
      </c>
    </row>
    <row r="206" spans="1:14" ht="13.5" thickBot="1" x14ac:dyDescent="0.25">
      <c r="A206" s="98"/>
      <c r="B206" s="46"/>
      <c r="C206" s="100"/>
      <c r="D206" s="100"/>
      <c r="E206" s="49">
        <v>5512</v>
      </c>
      <c r="F206" s="50">
        <v>5321</v>
      </c>
      <c r="G206" s="63"/>
      <c r="H206" s="64"/>
      <c r="I206" s="65" t="s">
        <v>30</v>
      </c>
      <c r="J206" s="101"/>
      <c r="K206" s="101">
        <f>K205</f>
        <v>15200</v>
      </c>
      <c r="L206" s="102">
        <f>J206+K206</f>
        <v>15200</v>
      </c>
    </row>
    <row r="207" spans="1:14" ht="33.75" x14ac:dyDescent="0.2">
      <c r="A207" s="88">
        <v>88</v>
      </c>
      <c r="B207" s="89" t="s">
        <v>11</v>
      </c>
      <c r="C207" s="90" t="s">
        <v>309</v>
      </c>
      <c r="D207" s="91">
        <v>2008</v>
      </c>
      <c r="E207" s="40" t="s">
        <v>14</v>
      </c>
      <c r="F207" s="68" t="s">
        <v>14</v>
      </c>
      <c r="G207" s="92" t="s">
        <v>43</v>
      </c>
      <c r="H207" s="42" t="s">
        <v>304</v>
      </c>
      <c r="I207" s="93" t="s">
        <v>310</v>
      </c>
      <c r="J207" s="94"/>
      <c r="K207" s="95">
        <v>96000</v>
      </c>
      <c r="L207" s="95">
        <v>96000</v>
      </c>
      <c r="M207" s="96"/>
      <c r="N207" s="136" t="s">
        <v>306</v>
      </c>
    </row>
    <row r="208" spans="1:14" ht="13.5" thickBot="1" x14ac:dyDescent="0.25">
      <c r="A208" s="98"/>
      <c r="B208" s="46"/>
      <c r="C208" s="100"/>
      <c r="D208" s="100"/>
      <c r="E208" s="49">
        <v>5512</v>
      </c>
      <c r="F208" s="50">
        <v>5321</v>
      </c>
      <c r="G208" s="63"/>
      <c r="H208" s="64"/>
      <c r="I208" s="65" t="s">
        <v>30</v>
      </c>
      <c r="J208" s="101"/>
      <c r="K208" s="101">
        <f>K207</f>
        <v>96000</v>
      </c>
      <c r="L208" s="102">
        <f>J208+K208</f>
        <v>96000</v>
      </c>
    </row>
    <row r="209" spans="1:14" ht="22.5" x14ac:dyDescent="0.2">
      <c r="A209" s="88">
        <v>89</v>
      </c>
      <c r="B209" s="89" t="s">
        <v>11</v>
      </c>
      <c r="C209" s="90" t="s">
        <v>311</v>
      </c>
      <c r="D209" s="91">
        <v>4008</v>
      </c>
      <c r="E209" s="40" t="s">
        <v>14</v>
      </c>
      <c r="F209" s="68" t="s">
        <v>14</v>
      </c>
      <c r="G209" s="92" t="s">
        <v>43</v>
      </c>
      <c r="H209" s="42" t="s">
        <v>312</v>
      </c>
      <c r="I209" s="93" t="s">
        <v>45</v>
      </c>
      <c r="J209" s="94"/>
      <c r="K209" s="95">
        <v>180494.4</v>
      </c>
      <c r="L209" s="95">
        <v>180494.4</v>
      </c>
      <c r="M209" s="96"/>
      <c r="N209" s="136" t="s">
        <v>313</v>
      </c>
    </row>
    <row r="210" spans="1:14" ht="13.5" thickBot="1" x14ac:dyDescent="0.25">
      <c r="A210" s="98"/>
      <c r="B210" s="46"/>
      <c r="C210" s="100"/>
      <c r="D210" s="100"/>
      <c r="E210" s="49">
        <v>5512</v>
      </c>
      <c r="F210" s="50">
        <v>5321</v>
      </c>
      <c r="G210" s="63"/>
      <c r="H210" s="64"/>
      <c r="I210" s="65" t="s">
        <v>30</v>
      </c>
      <c r="J210" s="101"/>
      <c r="K210" s="101">
        <f>K209</f>
        <v>180494.4</v>
      </c>
      <c r="L210" s="102">
        <f>J210+K210</f>
        <v>180494.4</v>
      </c>
    </row>
    <row r="211" spans="1:14" ht="18" x14ac:dyDescent="0.2">
      <c r="A211" s="88">
        <v>90</v>
      </c>
      <c r="B211" s="89" t="s">
        <v>11</v>
      </c>
      <c r="C211" s="90" t="s">
        <v>314</v>
      </c>
      <c r="D211" s="91">
        <v>4008</v>
      </c>
      <c r="E211" s="40" t="s">
        <v>14</v>
      </c>
      <c r="F211" s="68" t="s">
        <v>14</v>
      </c>
      <c r="G211" s="92" t="s">
        <v>43</v>
      </c>
      <c r="H211" s="42" t="s">
        <v>312</v>
      </c>
      <c r="I211" s="93" t="s">
        <v>315</v>
      </c>
      <c r="J211" s="94"/>
      <c r="K211" s="95">
        <v>116886</v>
      </c>
      <c r="L211" s="95">
        <v>116886</v>
      </c>
      <c r="M211" s="96"/>
      <c r="N211" s="136" t="s">
        <v>313</v>
      </c>
    </row>
    <row r="212" spans="1:14" ht="13.5" thickBot="1" x14ac:dyDescent="0.25">
      <c r="A212" s="98"/>
      <c r="B212" s="46"/>
      <c r="C212" s="100"/>
      <c r="D212" s="100"/>
      <c r="E212" s="49">
        <v>5512</v>
      </c>
      <c r="F212" s="50">
        <v>5321</v>
      </c>
      <c r="G212" s="63"/>
      <c r="H212" s="64"/>
      <c r="I212" s="65" t="s">
        <v>30</v>
      </c>
      <c r="J212" s="101"/>
      <c r="K212" s="101">
        <f>K211</f>
        <v>116886</v>
      </c>
      <c r="L212" s="102">
        <f>J212+K212</f>
        <v>116886</v>
      </c>
    </row>
    <row r="213" spans="1:14" ht="33.75" x14ac:dyDescent="0.2">
      <c r="A213" s="88">
        <v>91</v>
      </c>
      <c r="B213" s="89" t="s">
        <v>11</v>
      </c>
      <c r="C213" s="90" t="s">
        <v>316</v>
      </c>
      <c r="D213" s="91">
        <v>4008</v>
      </c>
      <c r="E213" s="40" t="s">
        <v>14</v>
      </c>
      <c r="F213" s="68" t="s">
        <v>14</v>
      </c>
      <c r="G213" s="92" t="s">
        <v>43</v>
      </c>
      <c r="H213" s="42" t="s">
        <v>312</v>
      </c>
      <c r="I213" s="93" t="s">
        <v>317</v>
      </c>
      <c r="J213" s="94"/>
      <c r="K213" s="95">
        <v>13200</v>
      </c>
      <c r="L213" s="95">
        <v>13200</v>
      </c>
      <c r="M213" s="96"/>
      <c r="N213" s="136" t="s">
        <v>313</v>
      </c>
    </row>
    <row r="214" spans="1:14" ht="13.5" thickBot="1" x14ac:dyDescent="0.25">
      <c r="A214" s="98"/>
      <c r="B214" s="46"/>
      <c r="C214" s="100"/>
      <c r="D214" s="100"/>
      <c r="E214" s="49">
        <v>5512</v>
      </c>
      <c r="F214" s="50">
        <v>5321</v>
      </c>
      <c r="G214" s="63"/>
      <c r="H214" s="64"/>
      <c r="I214" s="65" t="s">
        <v>30</v>
      </c>
      <c r="J214" s="101"/>
      <c r="K214" s="101">
        <f>K213</f>
        <v>13200</v>
      </c>
      <c r="L214" s="102">
        <f>J214+K214</f>
        <v>13200</v>
      </c>
    </row>
    <row r="215" spans="1:14" x14ac:dyDescent="0.2">
      <c r="A215" s="88">
        <v>92</v>
      </c>
      <c r="B215" s="89" t="s">
        <v>11</v>
      </c>
      <c r="C215" s="90" t="s">
        <v>318</v>
      </c>
      <c r="D215" s="91">
        <v>5041</v>
      </c>
      <c r="E215" s="40" t="s">
        <v>14</v>
      </c>
      <c r="F215" s="68" t="s">
        <v>14</v>
      </c>
      <c r="G215" s="128" t="s">
        <v>99</v>
      </c>
      <c r="H215" s="129" t="s">
        <v>319</v>
      </c>
      <c r="I215" s="93" t="s">
        <v>320</v>
      </c>
      <c r="J215" s="94"/>
      <c r="K215" s="95">
        <v>20000</v>
      </c>
      <c r="L215" s="95">
        <v>20000</v>
      </c>
      <c r="M215" s="96"/>
      <c r="N215" s="136" t="s">
        <v>321</v>
      </c>
    </row>
    <row r="216" spans="1:14" ht="13.5" thickBot="1" x14ac:dyDescent="0.25">
      <c r="A216" s="98"/>
      <c r="B216" s="46"/>
      <c r="C216" s="100"/>
      <c r="D216" s="100"/>
      <c r="E216" s="49">
        <v>5512</v>
      </c>
      <c r="F216" s="50">
        <v>6341</v>
      </c>
      <c r="G216" s="63"/>
      <c r="H216" s="64"/>
      <c r="I216" s="65" t="s">
        <v>20</v>
      </c>
      <c r="J216" s="101"/>
      <c r="K216" s="101">
        <f>K215</f>
        <v>20000</v>
      </c>
      <c r="L216" s="102">
        <f>J216+K216</f>
        <v>20000</v>
      </c>
    </row>
    <row r="217" spans="1:14" ht="18" x14ac:dyDescent="0.2">
      <c r="A217" s="88">
        <v>93</v>
      </c>
      <c r="B217" s="89" t="s">
        <v>11</v>
      </c>
      <c r="C217" s="90" t="s">
        <v>322</v>
      </c>
      <c r="D217" s="91">
        <v>2038</v>
      </c>
      <c r="E217" s="40" t="s">
        <v>14</v>
      </c>
      <c r="F217" s="68" t="s">
        <v>14</v>
      </c>
      <c r="G217" s="92" t="s">
        <v>43</v>
      </c>
      <c r="H217" s="42" t="s">
        <v>323</v>
      </c>
      <c r="I217" s="93" t="s">
        <v>324</v>
      </c>
      <c r="J217" s="94"/>
      <c r="K217" s="95">
        <v>72600</v>
      </c>
      <c r="L217" s="95">
        <v>72600</v>
      </c>
      <c r="M217" s="96"/>
      <c r="N217" s="136" t="s">
        <v>325</v>
      </c>
    </row>
    <row r="218" spans="1:14" ht="13.5" thickBot="1" x14ac:dyDescent="0.25">
      <c r="A218" s="98"/>
      <c r="B218" s="46"/>
      <c r="C218" s="100"/>
      <c r="D218" s="100"/>
      <c r="E218" s="49">
        <v>5512</v>
      </c>
      <c r="F218" s="50">
        <v>5321</v>
      </c>
      <c r="G218" s="63"/>
      <c r="H218" s="64"/>
      <c r="I218" s="65" t="s">
        <v>30</v>
      </c>
      <c r="J218" s="101"/>
      <c r="K218" s="101">
        <f>K217</f>
        <v>72600</v>
      </c>
      <c r="L218" s="102">
        <f>J218+K218</f>
        <v>72600</v>
      </c>
    </row>
    <row r="219" spans="1:14" ht="22.5" x14ac:dyDescent="0.2">
      <c r="A219" s="88">
        <v>94</v>
      </c>
      <c r="B219" s="89" t="s">
        <v>11</v>
      </c>
      <c r="C219" s="90" t="s">
        <v>326</v>
      </c>
      <c r="D219" s="91">
        <v>3026</v>
      </c>
      <c r="E219" s="40" t="s">
        <v>14</v>
      </c>
      <c r="F219" s="68" t="s">
        <v>14</v>
      </c>
      <c r="G219" s="92" t="s">
        <v>43</v>
      </c>
      <c r="H219" s="42" t="s">
        <v>327</v>
      </c>
      <c r="I219" s="93" t="s">
        <v>45</v>
      </c>
      <c r="J219" s="94"/>
      <c r="K219" s="95">
        <v>75857</v>
      </c>
      <c r="L219" s="95">
        <v>75857</v>
      </c>
      <c r="M219" s="96"/>
      <c r="N219" s="136" t="s">
        <v>328</v>
      </c>
    </row>
    <row r="220" spans="1:14" ht="13.5" thickBot="1" x14ac:dyDescent="0.25">
      <c r="A220" s="98"/>
      <c r="B220" s="46"/>
      <c r="C220" s="100"/>
      <c r="D220" s="100"/>
      <c r="E220" s="49">
        <v>5512</v>
      </c>
      <c r="F220" s="50">
        <v>5321</v>
      </c>
      <c r="G220" s="63"/>
      <c r="H220" s="64"/>
      <c r="I220" s="65" t="s">
        <v>30</v>
      </c>
      <c r="J220" s="101"/>
      <c r="K220" s="101">
        <f>K219</f>
        <v>75857</v>
      </c>
      <c r="L220" s="102">
        <f>J220+K220</f>
        <v>75857</v>
      </c>
    </row>
    <row r="221" spans="1:14" ht="18" x14ac:dyDescent="0.2">
      <c r="A221" s="88">
        <v>95</v>
      </c>
      <c r="B221" s="89" t="s">
        <v>11</v>
      </c>
      <c r="C221" s="90" t="s">
        <v>329</v>
      </c>
      <c r="D221" s="91">
        <v>3026</v>
      </c>
      <c r="E221" s="40" t="s">
        <v>14</v>
      </c>
      <c r="F221" s="68" t="s">
        <v>14</v>
      </c>
      <c r="G221" s="92" t="s">
        <v>43</v>
      </c>
      <c r="H221" s="42" t="s">
        <v>327</v>
      </c>
      <c r="I221" s="93" t="s">
        <v>330</v>
      </c>
      <c r="J221" s="94"/>
      <c r="K221" s="95">
        <v>18878</v>
      </c>
      <c r="L221" s="95">
        <v>18878</v>
      </c>
      <c r="M221" s="96"/>
      <c r="N221" s="136" t="s">
        <v>328</v>
      </c>
    </row>
    <row r="222" spans="1:14" ht="13.5" thickBot="1" x14ac:dyDescent="0.25">
      <c r="A222" s="98"/>
      <c r="B222" s="46"/>
      <c r="C222" s="100"/>
      <c r="D222" s="100"/>
      <c r="E222" s="49">
        <v>5512</v>
      </c>
      <c r="F222" s="50">
        <v>5321</v>
      </c>
      <c r="G222" s="63"/>
      <c r="H222" s="64"/>
      <c r="I222" s="65" t="s">
        <v>30</v>
      </c>
      <c r="J222" s="101"/>
      <c r="K222" s="101">
        <f>K221</f>
        <v>18878</v>
      </c>
      <c r="L222" s="102">
        <f>J222+K222</f>
        <v>18878</v>
      </c>
    </row>
    <row r="223" spans="1:14" ht="22.5" x14ac:dyDescent="0.2">
      <c r="A223" s="88">
        <v>96</v>
      </c>
      <c r="B223" s="89" t="s">
        <v>11</v>
      </c>
      <c r="C223" s="90" t="s">
        <v>331</v>
      </c>
      <c r="D223" s="91">
        <v>2041</v>
      </c>
      <c r="E223" s="40" t="s">
        <v>14</v>
      </c>
      <c r="F223" s="68" t="s">
        <v>14</v>
      </c>
      <c r="G223" s="92" t="s">
        <v>43</v>
      </c>
      <c r="H223" s="42" t="s">
        <v>332</v>
      </c>
      <c r="I223" s="93" t="s">
        <v>45</v>
      </c>
      <c r="J223" s="94"/>
      <c r="K223" s="95">
        <v>11520</v>
      </c>
      <c r="L223" s="95">
        <v>11520</v>
      </c>
      <c r="M223" s="96"/>
      <c r="N223" s="136" t="s">
        <v>333</v>
      </c>
    </row>
    <row r="224" spans="1:14" ht="13.5" thickBot="1" x14ac:dyDescent="0.25">
      <c r="A224" s="98"/>
      <c r="B224" s="46"/>
      <c r="C224" s="100"/>
      <c r="D224" s="100"/>
      <c r="E224" s="49">
        <v>5512</v>
      </c>
      <c r="F224" s="50">
        <v>5321</v>
      </c>
      <c r="G224" s="63"/>
      <c r="H224" s="64"/>
      <c r="I224" s="65" t="s">
        <v>30</v>
      </c>
      <c r="J224" s="101"/>
      <c r="K224" s="101">
        <f>K223</f>
        <v>11520</v>
      </c>
      <c r="L224" s="102">
        <f>J224+K224</f>
        <v>11520</v>
      </c>
    </row>
    <row r="225" spans="1:14" ht="27" x14ac:dyDescent="0.2">
      <c r="A225" s="88">
        <v>97</v>
      </c>
      <c r="B225" s="89" t="s">
        <v>11</v>
      </c>
      <c r="C225" s="90" t="s">
        <v>334</v>
      </c>
      <c r="D225" s="91">
        <v>5044</v>
      </c>
      <c r="E225" s="40" t="s">
        <v>14</v>
      </c>
      <c r="F225" s="68" t="s">
        <v>14</v>
      </c>
      <c r="G225" s="107" t="s">
        <v>88</v>
      </c>
      <c r="H225" s="108" t="s">
        <v>335</v>
      </c>
      <c r="I225" s="93" t="s">
        <v>336</v>
      </c>
      <c r="J225" s="130"/>
      <c r="K225" s="95">
        <v>79707</v>
      </c>
      <c r="L225" s="95">
        <f>L226+L227</f>
        <v>79707</v>
      </c>
      <c r="M225" s="96"/>
      <c r="N225" s="136" t="s">
        <v>337</v>
      </c>
    </row>
    <row r="226" spans="1:14" x14ac:dyDescent="0.2">
      <c r="A226" s="98"/>
      <c r="B226" s="109"/>
      <c r="C226" s="110"/>
      <c r="D226" s="110"/>
      <c r="E226" s="111">
        <v>5512</v>
      </c>
      <c r="F226" s="112">
        <v>5321</v>
      </c>
      <c r="G226" s="113"/>
      <c r="H226" s="114"/>
      <c r="I226" s="115" t="s">
        <v>30</v>
      </c>
      <c r="J226" s="116"/>
      <c r="K226" s="116">
        <v>24484.62</v>
      </c>
      <c r="L226" s="117">
        <f>J226+K226</f>
        <v>24484.62</v>
      </c>
      <c r="N226" s="103"/>
    </row>
    <row r="227" spans="1:14" ht="13.5" thickBot="1" x14ac:dyDescent="0.25">
      <c r="A227" s="98"/>
      <c r="B227" s="99"/>
      <c r="C227" s="100"/>
      <c r="D227" s="100"/>
      <c r="E227" s="49">
        <v>5512</v>
      </c>
      <c r="F227" s="50">
        <v>6341</v>
      </c>
      <c r="G227" s="63"/>
      <c r="H227" s="64"/>
      <c r="I227" s="65" t="s">
        <v>20</v>
      </c>
      <c r="J227" s="101"/>
      <c r="K227" s="101">
        <v>55222.38</v>
      </c>
      <c r="L227" s="102">
        <f>J227+K227</f>
        <v>55222.38</v>
      </c>
      <c r="N227" s="103"/>
    </row>
    <row r="228" spans="1:14" ht="18" x14ac:dyDescent="0.2">
      <c r="A228" s="88">
        <v>98</v>
      </c>
      <c r="B228" s="118" t="s">
        <v>11</v>
      </c>
      <c r="C228" s="119" t="s">
        <v>338</v>
      </c>
      <c r="D228" s="120">
        <v>5044</v>
      </c>
      <c r="E228" s="121" t="s">
        <v>14</v>
      </c>
      <c r="F228" s="122" t="s">
        <v>14</v>
      </c>
      <c r="G228" s="123" t="s">
        <v>43</v>
      </c>
      <c r="H228" s="124" t="s">
        <v>335</v>
      </c>
      <c r="I228" s="125" t="s">
        <v>339</v>
      </c>
      <c r="J228" s="126"/>
      <c r="K228" s="127">
        <v>24528</v>
      </c>
      <c r="L228" s="127">
        <v>24528</v>
      </c>
      <c r="M228" s="96"/>
      <c r="N228" s="136" t="s">
        <v>337</v>
      </c>
    </row>
    <row r="229" spans="1:14" ht="13.5" thickBot="1" x14ac:dyDescent="0.25">
      <c r="A229" s="98"/>
      <c r="B229" s="46"/>
      <c r="C229" s="100"/>
      <c r="D229" s="100"/>
      <c r="E229" s="49">
        <v>5512</v>
      </c>
      <c r="F229" s="50">
        <v>5321</v>
      </c>
      <c r="G229" s="63"/>
      <c r="H229" s="64"/>
      <c r="I229" s="65" t="s">
        <v>30</v>
      </c>
      <c r="J229" s="101"/>
      <c r="K229" s="101">
        <f>K228</f>
        <v>24528</v>
      </c>
      <c r="L229" s="102">
        <f>J229+K229</f>
        <v>24528</v>
      </c>
    </row>
    <row r="230" spans="1:14" ht="22.5" x14ac:dyDescent="0.2">
      <c r="A230" s="88">
        <v>99</v>
      </c>
      <c r="B230" s="89" t="s">
        <v>11</v>
      </c>
      <c r="C230" s="90" t="s">
        <v>340</v>
      </c>
      <c r="D230" s="91">
        <v>5046</v>
      </c>
      <c r="E230" s="40" t="s">
        <v>14</v>
      </c>
      <c r="F230" s="68" t="s">
        <v>14</v>
      </c>
      <c r="G230" s="128" t="s">
        <v>99</v>
      </c>
      <c r="H230" s="129" t="s">
        <v>341</v>
      </c>
      <c r="I230" s="93" t="s">
        <v>342</v>
      </c>
      <c r="J230" s="130"/>
      <c r="K230" s="95">
        <v>490000</v>
      </c>
      <c r="L230" s="95">
        <v>490000</v>
      </c>
      <c r="M230" s="96"/>
      <c r="N230" s="136" t="s">
        <v>343</v>
      </c>
    </row>
    <row r="231" spans="1:14" ht="13.5" thickBot="1" x14ac:dyDescent="0.25">
      <c r="A231" s="98"/>
      <c r="B231" s="46"/>
      <c r="C231" s="100"/>
      <c r="D231" s="100"/>
      <c r="E231" s="49">
        <v>5512</v>
      </c>
      <c r="F231" s="50">
        <v>6341</v>
      </c>
      <c r="G231" s="63"/>
      <c r="H231" s="64"/>
      <c r="I231" s="65" t="s">
        <v>20</v>
      </c>
      <c r="J231" s="101"/>
      <c r="K231" s="101">
        <f>K230</f>
        <v>490000</v>
      </c>
      <c r="L231" s="102">
        <f>J231+K231</f>
        <v>490000</v>
      </c>
    </row>
    <row r="232" spans="1:14" ht="33.75" x14ac:dyDescent="0.2">
      <c r="A232" s="88">
        <v>100</v>
      </c>
      <c r="B232" s="89" t="s">
        <v>11</v>
      </c>
      <c r="C232" s="90" t="s">
        <v>344</v>
      </c>
      <c r="D232" s="91">
        <v>2043</v>
      </c>
      <c r="E232" s="40" t="s">
        <v>14</v>
      </c>
      <c r="F232" s="68" t="s">
        <v>14</v>
      </c>
      <c r="G232" s="92" t="s">
        <v>43</v>
      </c>
      <c r="H232" s="42" t="s">
        <v>345</v>
      </c>
      <c r="I232" s="93" t="s">
        <v>346</v>
      </c>
      <c r="J232" s="94"/>
      <c r="K232" s="95">
        <v>37106.65</v>
      </c>
      <c r="L232" s="95">
        <v>37106.65</v>
      </c>
      <c r="M232" s="96"/>
      <c r="N232" s="136" t="s">
        <v>347</v>
      </c>
    </row>
    <row r="233" spans="1:14" ht="13.5" thickBot="1" x14ac:dyDescent="0.25">
      <c r="A233" s="98"/>
      <c r="B233" s="46"/>
      <c r="C233" s="100"/>
      <c r="D233" s="100"/>
      <c r="E233" s="49">
        <v>5512</v>
      </c>
      <c r="F233" s="50">
        <v>5321</v>
      </c>
      <c r="G233" s="63"/>
      <c r="H233" s="64"/>
      <c r="I233" s="65" t="s">
        <v>30</v>
      </c>
      <c r="J233" s="101"/>
      <c r="K233" s="101">
        <f>K232</f>
        <v>37106.65</v>
      </c>
      <c r="L233" s="102">
        <f>J233+K233</f>
        <v>37106.65</v>
      </c>
    </row>
    <row r="234" spans="1:14" ht="22.5" x14ac:dyDescent="0.2">
      <c r="A234" s="88">
        <v>101</v>
      </c>
      <c r="B234" s="89" t="s">
        <v>11</v>
      </c>
      <c r="C234" s="90" t="s">
        <v>348</v>
      </c>
      <c r="D234" s="91">
        <v>2044</v>
      </c>
      <c r="E234" s="40" t="s">
        <v>14</v>
      </c>
      <c r="F234" s="68" t="s">
        <v>14</v>
      </c>
      <c r="G234" s="92" t="s">
        <v>43</v>
      </c>
      <c r="H234" s="42" t="s">
        <v>349</v>
      </c>
      <c r="I234" s="93" t="s">
        <v>350</v>
      </c>
      <c r="J234" s="94"/>
      <c r="K234" s="95">
        <v>14876</v>
      </c>
      <c r="L234" s="95">
        <v>14876</v>
      </c>
      <c r="M234" s="96"/>
      <c r="N234" s="136" t="s">
        <v>351</v>
      </c>
    </row>
    <row r="235" spans="1:14" ht="13.5" thickBot="1" x14ac:dyDescent="0.25">
      <c r="A235" s="98"/>
      <c r="B235" s="46"/>
      <c r="C235" s="100"/>
      <c r="D235" s="100"/>
      <c r="E235" s="49">
        <v>5512</v>
      </c>
      <c r="F235" s="50">
        <v>5321</v>
      </c>
      <c r="G235" s="63"/>
      <c r="H235" s="64"/>
      <c r="I235" s="65" t="s">
        <v>30</v>
      </c>
      <c r="J235" s="101"/>
      <c r="K235" s="101">
        <f>K234</f>
        <v>14876</v>
      </c>
      <c r="L235" s="102">
        <f>J235+K235</f>
        <v>14876</v>
      </c>
    </row>
    <row r="236" spans="1:14" ht="33.75" x14ac:dyDescent="0.2">
      <c r="A236" s="88">
        <v>102</v>
      </c>
      <c r="B236" s="89" t="s">
        <v>11</v>
      </c>
      <c r="C236" s="90" t="s">
        <v>352</v>
      </c>
      <c r="D236" s="91">
        <v>3030</v>
      </c>
      <c r="E236" s="40" t="s">
        <v>14</v>
      </c>
      <c r="F236" s="68" t="s">
        <v>14</v>
      </c>
      <c r="G236" s="92" t="s">
        <v>43</v>
      </c>
      <c r="H236" s="42" t="s">
        <v>353</v>
      </c>
      <c r="I236" s="93" t="s">
        <v>354</v>
      </c>
      <c r="J236" s="94"/>
      <c r="K236" s="95">
        <v>39000</v>
      </c>
      <c r="L236" s="95">
        <v>39000</v>
      </c>
      <c r="M236" s="96"/>
      <c r="N236" s="136" t="s">
        <v>355</v>
      </c>
    </row>
    <row r="237" spans="1:14" ht="13.5" thickBot="1" x14ac:dyDescent="0.25">
      <c r="A237" s="98"/>
      <c r="B237" s="46"/>
      <c r="C237" s="100"/>
      <c r="D237" s="100"/>
      <c r="E237" s="49">
        <v>5512</v>
      </c>
      <c r="F237" s="50">
        <v>5321</v>
      </c>
      <c r="G237" s="63"/>
      <c r="H237" s="64"/>
      <c r="I237" s="65" t="s">
        <v>30</v>
      </c>
      <c r="J237" s="101"/>
      <c r="K237" s="101">
        <f>K236</f>
        <v>39000</v>
      </c>
      <c r="L237" s="102">
        <f>J237+K237</f>
        <v>39000</v>
      </c>
    </row>
    <row r="238" spans="1:14" ht="22.5" x14ac:dyDescent="0.2">
      <c r="A238" s="88">
        <v>103</v>
      </c>
      <c r="B238" s="89" t="s">
        <v>11</v>
      </c>
      <c r="C238" s="90" t="s">
        <v>356</v>
      </c>
      <c r="D238" s="91">
        <v>3030</v>
      </c>
      <c r="E238" s="40" t="s">
        <v>14</v>
      </c>
      <c r="F238" s="68" t="s">
        <v>14</v>
      </c>
      <c r="G238" s="92" t="s">
        <v>43</v>
      </c>
      <c r="H238" s="42" t="s">
        <v>353</v>
      </c>
      <c r="I238" s="93" t="s">
        <v>357</v>
      </c>
      <c r="J238" s="94"/>
      <c r="K238" s="95">
        <v>29000</v>
      </c>
      <c r="L238" s="95">
        <v>29000</v>
      </c>
      <c r="M238" s="96"/>
      <c r="N238" s="146" t="s">
        <v>355</v>
      </c>
    </row>
    <row r="239" spans="1:14" ht="13.5" thickBot="1" x14ac:dyDescent="0.25">
      <c r="A239" s="98"/>
      <c r="B239" s="46"/>
      <c r="C239" s="100"/>
      <c r="D239" s="100"/>
      <c r="E239" s="49">
        <v>5512</v>
      </c>
      <c r="F239" s="50">
        <v>5321</v>
      </c>
      <c r="G239" s="63"/>
      <c r="H239" s="64"/>
      <c r="I239" s="65" t="s">
        <v>30</v>
      </c>
      <c r="J239" s="101"/>
      <c r="K239" s="101">
        <f>K238</f>
        <v>29000</v>
      </c>
      <c r="L239" s="102">
        <f>J239+K239</f>
        <v>29000</v>
      </c>
    </row>
    <row r="240" spans="1:14" ht="22.5" x14ac:dyDescent="0.2">
      <c r="A240" s="88">
        <v>104</v>
      </c>
      <c r="B240" s="89" t="s">
        <v>11</v>
      </c>
      <c r="C240" s="90" t="s">
        <v>359</v>
      </c>
      <c r="D240" s="91">
        <v>2009</v>
      </c>
      <c r="E240" s="40" t="s">
        <v>14</v>
      </c>
      <c r="F240" s="68" t="s">
        <v>14</v>
      </c>
      <c r="G240" s="128" t="s">
        <v>99</v>
      </c>
      <c r="H240" s="129" t="s">
        <v>360</v>
      </c>
      <c r="I240" s="93" t="s">
        <v>361</v>
      </c>
      <c r="J240" s="94"/>
      <c r="K240" s="95">
        <v>800000</v>
      </c>
      <c r="L240" s="95">
        <v>800000</v>
      </c>
      <c r="M240" s="96"/>
      <c r="N240" s="136" t="s">
        <v>362</v>
      </c>
    </row>
    <row r="241" spans="1:14" ht="13.5" thickBot="1" x14ac:dyDescent="0.25">
      <c r="A241" s="98"/>
      <c r="B241" s="46"/>
      <c r="C241" s="100"/>
      <c r="D241" s="100"/>
      <c r="E241" s="49">
        <v>5512</v>
      </c>
      <c r="F241" s="50">
        <v>6341</v>
      </c>
      <c r="G241" s="63"/>
      <c r="H241" s="64"/>
      <c r="I241" s="65" t="s">
        <v>20</v>
      </c>
      <c r="J241" s="101"/>
      <c r="K241" s="101">
        <f>K240</f>
        <v>800000</v>
      </c>
      <c r="L241" s="102">
        <f>J241+K241</f>
        <v>800000</v>
      </c>
    </row>
    <row r="242" spans="1:14" ht="22.5" x14ac:dyDescent="0.2">
      <c r="A242" s="88">
        <v>105</v>
      </c>
      <c r="B242" s="89" t="s">
        <v>11</v>
      </c>
      <c r="C242" s="90" t="s">
        <v>363</v>
      </c>
      <c r="D242" s="91">
        <v>2009</v>
      </c>
      <c r="E242" s="40" t="s">
        <v>14</v>
      </c>
      <c r="F242" s="68" t="s">
        <v>14</v>
      </c>
      <c r="G242" s="92" t="s">
        <v>43</v>
      </c>
      <c r="H242" s="42" t="s">
        <v>360</v>
      </c>
      <c r="I242" s="93" t="s">
        <v>364</v>
      </c>
      <c r="J242" s="94"/>
      <c r="K242" s="95">
        <v>55500</v>
      </c>
      <c r="L242" s="95">
        <v>55500</v>
      </c>
      <c r="M242" s="96"/>
      <c r="N242" s="136" t="s">
        <v>362</v>
      </c>
    </row>
    <row r="243" spans="1:14" ht="13.5" thickBot="1" x14ac:dyDescent="0.25">
      <c r="A243" s="98"/>
      <c r="B243" s="46"/>
      <c r="C243" s="100"/>
      <c r="D243" s="100"/>
      <c r="E243" s="49">
        <v>5512</v>
      </c>
      <c r="F243" s="50">
        <v>5321</v>
      </c>
      <c r="G243" s="63"/>
      <c r="H243" s="64"/>
      <c r="I243" s="65" t="s">
        <v>30</v>
      </c>
      <c r="J243" s="101"/>
      <c r="K243" s="101">
        <f>K242</f>
        <v>55500</v>
      </c>
      <c r="L243" s="102">
        <f>J243+K243</f>
        <v>55500</v>
      </c>
    </row>
    <row r="244" spans="1:14" ht="22.5" x14ac:dyDescent="0.2">
      <c r="A244" s="88">
        <v>106</v>
      </c>
      <c r="B244" s="89" t="s">
        <v>11</v>
      </c>
      <c r="C244" s="90" t="s">
        <v>365</v>
      </c>
      <c r="D244" s="91">
        <v>2009</v>
      </c>
      <c r="E244" s="40" t="s">
        <v>14</v>
      </c>
      <c r="F244" s="68" t="s">
        <v>14</v>
      </c>
      <c r="G244" s="92" t="s">
        <v>43</v>
      </c>
      <c r="H244" s="42" t="s">
        <v>360</v>
      </c>
      <c r="I244" s="93" t="s">
        <v>366</v>
      </c>
      <c r="J244" s="94"/>
      <c r="K244" s="95">
        <v>54000</v>
      </c>
      <c r="L244" s="95">
        <v>54000</v>
      </c>
      <c r="M244" s="96"/>
      <c r="N244" s="136" t="s">
        <v>362</v>
      </c>
    </row>
    <row r="245" spans="1:14" ht="13.5" thickBot="1" x14ac:dyDescent="0.25">
      <c r="A245" s="98"/>
      <c r="B245" s="46"/>
      <c r="C245" s="100"/>
      <c r="D245" s="100"/>
      <c r="E245" s="49">
        <v>5512</v>
      </c>
      <c r="F245" s="50">
        <v>5321</v>
      </c>
      <c r="G245" s="63"/>
      <c r="H245" s="64"/>
      <c r="I245" s="65" t="s">
        <v>30</v>
      </c>
      <c r="J245" s="101"/>
      <c r="K245" s="101">
        <f>K244</f>
        <v>54000</v>
      </c>
      <c r="L245" s="102">
        <f>J245+K245</f>
        <v>54000</v>
      </c>
    </row>
    <row r="246" spans="1:14" ht="22.5" x14ac:dyDescent="0.2">
      <c r="A246" s="88">
        <v>107</v>
      </c>
      <c r="B246" s="89" t="s">
        <v>11</v>
      </c>
      <c r="C246" s="90" t="s">
        <v>367</v>
      </c>
      <c r="D246" s="91">
        <v>5006</v>
      </c>
      <c r="E246" s="40" t="s">
        <v>14</v>
      </c>
      <c r="F246" s="68" t="s">
        <v>14</v>
      </c>
      <c r="G246" s="92" t="s">
        <v>43</v>
      </c>
      <c r="H246" s="42" t="s">
        <v>368</v>
      </c>
      <c r="I246" s="93" t="s">
        <v>155</v>
      </c>
      <c r="J246" s="94"/>
      <c r="K246" s="95">
        <v>54630</v>
      </c>
      <c r="L246" s="95">
        <v>54630</v>
      </c>
      <c r="M246" s="96"/>
      <c r="N246" s="136" t="s">
        <v>369</v>
      </c>
    </row>
    <row r="247" spans="1:14" ht="13.5" thickBot="1" x14ac:dyDescent="0.25">
      <c r="A247" s="98"/>
      <c r="B247" s="46"/>
      <c r="C247" s="100"/>
      <c r="D247" s="100"/>
      <c r="E247" s="49">
        <v>5512</v>
      </c>
      <c r="F247" s="50">
        <v>5321</v>
      </c>
      <c r="G247" s="63"/>
      <c r="H247" s="64"/>
      <c r="I247" s="65" t="s">
        <v>30</v>
      </c>
      <c r="J247" s="101"/>
      <c r="K247" s="101">
        <f>K246</f>
        <v>54630</v>
      </c>
      <c r="L247" s="102">
        <f>J247+K247</f>
        <v>54630</v>
      </c>
    </row>
    <row r="248" spans="1:14" ht="22.5" x14ac:dyDescent="0.2">
      <c r="A248" s="88">
        <v>108</v>
      </c>
      <c r="B248" s="89" t="s">
        <v>11</v>
      </c>
      <c r="C248" s="90" t="s">
        <v>370</v>
      </c>
      <c r="D248" s="91">
        <v>5006</v>
      </c>
      <c r="E248" s="40" t="s">
        <v>14</v>
      </c>
      <c r="F248" s="68" t="s">
        <v>14</v>
      </c>
      <c r="G248" s="92" t="s">
        <v>43</v>
      </c>
      <c r="H248" s="42" t="s">
        <v>368</v>
      </c>
      <c r="I248" s="93" t="s">
        <v>371</v>
      </c>
      <c r="J248" s="94"/>
      <c r="K248" s="95">
        <v>94800</v>
      </c>
      <c r="L248" s="95">
        <v>94800</v>
      </c>
      <c r="M248" s="96"/>
      <c r="N248" s="136" t="s">
        <v>369</v>
      </c>
    </row>
    <row r="249" spans="1:14" ht="13.5" thickBot="1" x14ac:dyDescent="0.25">
      <c r="A249" s="98"/>
      <c r="B249" s="46"/>
      <c r="C249" s="100"/>
      <c r="D249" s="100"/>
      <c r="E249" s="49">
        <v>5512</v>
      </c>
      <c r="F249" s="50">
        <v>5321</v>
      </c>
      <c r="G249" s="63"/>
      <c r="H249" s="64"/>
      <c r="I249" s="65" t="s">
        <v>30</v>
      </c>
      <c r="J249" s="101"/>
      <c r="K249" s="101">
        <f>K248</f>
        <v>94800</v>
      </c>
      <c r="L249" s="102">
        <f>J249+K249</f>
        <v>94800</v>
      </c>
    </row>
    <row r="250" spans="1:14" ht="22.5" x14ac:dyDescent="0.2">
      <c r="A250" s="88">
        <v>109</v>
      </c>
      <c r="B250" s="89" t="s">
        <v>11</v>
      </c>
      <c r="C250" s="90" t="s">
        <v>372</v>
      </c>
      <c r="D250" s="91">
        <v>5006</v>
      </c>
      <c r="E250" s="40" t="s">
        <v>14</v>
      </c>
      <c r="F250" s="68" t="s">
        <v>14</v>
      </c>
      <c r="G250" s="92" t="s">
        <v>43</v>
      </c>
      <c r="H250" s="42" t="s">
        <v>368</v>
      </c>
      <c r="I250" s="93" t="s">
        <v>373</v>
      </c>
      <c r="J250" s="94"/>
      <c r="K250" s="95">
        <v>54400</v>
      </c>
      <c r="L250" s="95">
        <v>54400</v>
      </c>
      <c r="M250" s="96"/>
      <c r="N250" s="136" t="s">
        <v>369</v>
      </c>
    </row>
    <row r="251" spans="1:14" ht="13.5" thickBot="1" x14ac:dyDescent="0.25">
      <c r="A251" s="98"/>
      <c r="B251" s="46"/>
      <c r="C251" s="100"/>
      <c r="D251" s="100"/>
      <c r="E251" s="49">
        <v>5512</v>
      </c>
      <c r="F251" s="50">
        <v>5321</v>
      </c>
      <c r="G251" s="63"/>
      <c r="H251" s="64"/>
      <c r="I251" s="65" t="s">
        <v>30</v>
      </c>
      <c r="J251" s="101"/>
      <c r="K251" s="101">
        <f>K250</f>
        <v>54400</v>
      </c>
      <c r="L251" s="102">
        <f>J251+K251</f>
        <v>54400</v>
      </c>
    </row>
    <row r="252" spans="1:14" ht="22.5" x14ac:dyDescent="0.2">
      <c r="A252" s="88">
        <v>110</v>
      </c>
      <c r="B252" s="89" t="s">
        <v>11</v>
      </c>
      <c r="C252" s="90" t="s">
        <v>374</v>
      </c>
      <c r="D252" s="91">
        <v>5050</v>
      </c>
      <c r="E252" s="40" t="s">
        <v>14</v>
      </c>
      <c r="F252" s="68" t="s">
        <v>14</v>
      </c>
      <c r="G252" s="92" t="s">
        <v>43</v>
      </c>
      <c r="H252" s="42" t="s">
        <v>375</v>
      </c>
      <c r="I252" s="93" t="s">
        <v>376</v>
      </c>
      <c r="J252" s="94"/>
      <c r="K252" s="95">
        <v>12600</v>
      </c>
      <c r="L252" s="95">
        <v>12600</v>
      </c>
      <c r="M252" s="96"/>
      <c r="N252" s="136" t="s">
        <v>377</v>
      </c>
    </row>
    <row r="253" spans="1:14" ht="13.5" thickBot="1" x14ac:dyDescent="0.25">
      <c r="A253" s="98"/>
      <c r="B253" s="46"/>
      <c r="C253" s="100"/>
      <c r="D253" s="100"/>
      <c r="E253" s="49">
        <v>5512</v>
      </c>
      <c r="F253" s="50">
        <v>5321</v>
      </c>
      <c r="G253" s="63"/>
      <c r="H253" s="64"/>
      <c r="I253" s="65" t="s">
        <v>30</v>
      </c>
      <c r="J253" s="101"/>
      <c r="K253" s="101">
        <f>K252</f>
        <v>12600</v>
      </c>
      <c r="L253" s="102">
        <f>J253+K253</f>
        <v>12600</v>
      </c>
    </row>
    <row r="254" spans="1:14" ht="33.75" x14ac:dyDescent="0.2">
      <c r="A254" s="88">
        <v>111</v>
      </c>
      <c r="B254" s="89" t="s">
        <v>11</v>
      </c>
      <c r="C254" s="90" t="s">
        <v>378</v>
      </c>
      <c r="D254" s="91">
        <v>3003</v>
      </c>
      <c r="E254" s="40" t="s">
        <v>14</v>
      </c>
      <c r="F254" s="68" t="s">
        <v>14</v>
      </c>
      <c r="G254" s="92" t="s">
        <v>43</v>
      </c>
      <c r="H254" s="42" t="s">
        <v>379</v>
      </c>
      <c r="I254" s="104" t="s">
        <v>380</v>
      </c>
      <c r="J254" s="105"/>
      <c r="K254" s="95">
        <v>59976</v>
      </c>
      <c r="L254" s="95">
        <v>59976</v>
      </c>
      <c r="M254" s="96"/>
      <c r="N254" s="136" t="s">
        <v>358</v>
      </c>
    </row>
    <row r="255" spans="1:14" ht="13.5" thickBot="1" x14ac:dyDescent="0.25">
      <c r="A255" s="98"/>
      <c r="B255" s="46"/>
      <c r="C255" s="100"/>
      <c r="D255" s="100"/>
      <c r="E255" s="49">
        <v>5512</v>
      </c>
      <c r="F255" s="50">
        <v>5321</v>
      </c>
      <c r="G255" s="63"/>
      <c r="H255" s="64"/>
      <c r="I255" s="65" t="s">
        <v>30</v>
      </c>
      <c r="J255" s="101"/>
      <c r="K255" s="101">
        <f>K254</f>
        <v>59976</v>
      </c>
      <c r="L255" s="102">
        <f>J255+K255</f>
        <v>59976</v>
      </c>
    </row>
    <row r="256" spans="1:14" ht="33.75" x14ac:dyDescent="0.2">
      <c r="A256" s="88">
        <v>112</v>
      </c>
      <c r="B256" s="89" t="s">
        <v>11</v>
      </c>
      <c r="C256" s="90" t="s">
        <v>381</v>
      </c>
      <c r="D256" s="91">
        <v>2045</v>
      </c>
      <c r="E256" s="40" t="s">
        <v>14</v>
      </c>
      <c r="F256" s="68" t="s">
        <v>14</v>
      </c>
      <c r="G256" s="92" t="s">
        <v>43</v>
      </c>
      <c r="H256" s="42" t="s">
        <v>382</v>
      </c>
      <c r="I256" s="104" t="s">
        <v>383</v>
      </c>
      <c r="J256" s="105"/>
      <c r="K256" s="95">
        <v>28800</v>
      </c>
      <c r="L256" s="95">
        <v>28800</v>
      </c>
      <c r="M256" s="96"/>
      <c r="N256" s="136" t="s">
        <v>384</v>
      </c>
    </row>
    <row r="257" spans="1:14" ht="13.5" thickBot="1" x14ac:dyDescent="0.25">
      <c r="A257" s="98"/>
      <c r="B257" s="46"/>
      <c r="C257" s="100"/>
      <c r="D257" s="100"/>
      <c r="E257" s="49">
        <v>5512</v>
      </c>
      <c r="F257" s="50">
        <v>5321</v>
      </c>
      <c r="G257" s="63"/>
      <c r="H257" s="64"/>
      <c r="I257" s="65" t="s">
        <v>30</v>
      </c>
      <c r="J257" s="101"/>
      <c r="K257" s="101">
        <f>K256</f>
        <v>28800</v>
      </c>
      <c r="L257" s="102">
        <f>J257+K257</f>
        <v>28800</v>
      </c>
    </row>
    <row r="258" spans="1:14" ht="27" x14ac:dyDescent="0.2">
      <c r="A258" s="88">
        <v>113</v>
      </c>
      <c r="B258" s="89" t="s">
        <v>11</v>
      </c>
      <c r="C258" s="90" t="s">
        <v>385</v>
      </c>
      <c r="D258" s="91">
        <v>2045</v>
      </c>
      <c r="E258" s="40" t="s">
        <v>14</v>
      </c>
      <c r="F258" s="68" t="s">
        <v>14</v>
      </c>
      <c r="G258" s="107" t="s">
        <v>88</v>
      </c>
      <c r="H258" s="108" t="s">
        <v>382</v>
      </c>
      <c r="I258" s="104" t="s">
        <v>386</v>
      </c>
      <c r="J258" s="105"/>
      <c r="K258" s="95">
        <v>122400</v>
      </c>
      <c r="L258" s="95">
        <f>L259+L260</f>
        <v>122400</v>
      </c>
      <c r="M258" s="96"/>
      <c r="N258" s="136" t="s">
        <v>384</v>
      </c>
    </row>
    <row r="259" spans="1:14" x14ac:dyDescent="0.2">
      <c r="A259" s="98"/>
      <c r="B259" s="109"/>
      <c r="C259" s="110"/>
      <c r="D259" s="110"/>
      <c r="E259" s="111">
        <v>5512</v>
      </c>
      <c r="F259" s="112">
        <v>5321</v>
      </c>
      <c r="G259" s="113"/>
      <c r="H259" s="114"/>
      <c r="I259" s="115" t="s">
        <v>30</v>
      </c>
      <c r="J259" s="116"/>
      <c r="K259" s="116">
        <v>21000</v>
      </c>
      <c r="L259" s="117">
        <f>J259+K259</f>
        <v>21000</v>
      </c>
      <c r="N259" s="103"/>
    </row>
    <row r="260" spans="1:14" ht="13.5" thickBot="1" x14ac:dyDescent="0.25">
      <c r="A260" s="98"/>
      <c r="B260" s="99"/>
      <c r="C260" s="100"/>
      <c r="D260" s="100"/>
      <c r="E260" s="49">
        <v>5512</v>
      </c>
      <c r="F260" s="50">
        <v>6341</v>
      </c>
      <c r="G260" s="63"/>
      <c r="H260" s="64"/>
      <c r="I260" s="65" t="s">
        <v>20</v>
      </c>
      <c r="J260" s="101"/>
      <c r="K260" s="101">
        <v>101400</v>
      </c>
      <c r="L260" s="102">
        <f>J260+K260</f>
        <v>101400</v>
      </c>
      <c r="N260" s="103"/>
    </row>
    <row r="261" spans="1:14" ht="22.5" x14ac:dyDescent="0.2">
      <c r="A261" s="88">
        <v>114</v>
      </c>
      <c r="B261" s="118" t="s">
        <v>11</v>
      </c>
      <c r="C261" s="119" t="s">
        <v>387</v>
      </c>
      <c r="D261" s="120">
        <v>2045</v>
      </c>
      <c r="E261" s="121" t="s">
        <v>14</v>
      </c>
      <c r="F261" s="122" t="s">
        <v>14</v>
      </c>
      <c r="G261" s="137" t="s">
        <v>99</v>
      </c>
      <c r="H261" s="138" t="s">
        <v>382</v>
      </c>
      <c r="I261" s="139" t="s">
        <v>388</v>
      </c>
      <c r="J261" s="140"/>
      <c r="K261" s="127">
        <v>100000</v>
      </c>
      <c r="L261" s="127">
        <v>100000</v>
      </c>
      <c r="M261" s="96"/>
      <c r="N261" s="136" t="s">
        <v>384</v>
      </c>
    </row>
    <row r="262" spans="1:14" ht="13.5" thickBot="1" x14ac:dyDescent="0.25">
      <c r="A262" s="98"/>
      <c r="B262" s="46"/>
      <c r="C262" s="100"/>
      <c r="D262" s="100"/>
      <c r="E262" s="49">
        <v>5512</v>
      </c>
      <c r="F262" s="50">
        <v>6341</v>
      </c>
      <c r="G262" s="63"/>
      <c r="H262" s="64"/>
      <c r="I262" s="65" t="s">
        <v>20</v>
      </c>
      <c r="J262" s="101"/>
      <c r="K262" s="101">
        <f>K261</f>
        <v>100000</v>
      </c>
      <c r="L262" s="102">
        <f>J262+K262</f>
        <v>100000</v>
      </c>
    </row>
    <row r="263" spans="1:14" ht="22.5" x14ac:dyDescent="0.2">
      <c r="A263" s="88">
        <v>115</v>
      </c>
      <c r="B263" s="89" t="s">
        <v>11</v>
      </c>
      <c r="C263" s="90" t="s">
        <v>389</v>
      </c>
      <c r="D263" s="91">
        <v>5001</v>
      </c>
      <c r="E263" s="40" t="s">
        <v>14</v>
      </c>
      <c r="F263" s="68" t="s">
        <v>14</v>
      </c>
      <c r="G263" s="92" t="s">
        <v>43</v>
      </c>
      <c r="H263" s="42" t="s">
        <v>390</v>
      </c>
      <c r="I263" s="93" t="s">
        <v>114</v>
      </c>
      <c r="J263" s="94"/>
      <c r="K263" s="95">
        <v>16920</v>
      </c>
      <c r="L263" s="95">
        <v>16920</v>
      </c>
      <c r="M263" s="96"/>
      <c r="N263" s="136" t="s">
        <v>391</v>
      </c>
    </row>
    <row r="264" spans="1:14" ht="13.5" thickBot="1" x14ac:dyDescent="0.25">
      <c r="A264" s="98"/>
      <c r="B264" s="46"/>
      <c r="C264" s="100"/>
      <c r="D264" s="100"/>
      <c r="E264" s="49">
        <v>5512</v>
      </c>
      <c r="F264" s="50">
        <v>5321</v>
      </c>
      <c r="G264" s="63"/>
      <c r="H264" s="64"/>
      <c r="I264" s="65" t="s">
        <v>30</v>
      </c>
      <c r="J264" s="101"/>
      <c r="K264" s="101">
        <f>K263</f>
        <v>16920</v>
      </c>
      <c r="L264" s="102">
        <f>J264+K264</f>
        <v>16920</v>
      </c>
    </row>
    <row r="265" spans="1:14" ht="18" x14ac:dyDescent="0.2">
      <c r="A265" s="88">
        <v>116</v>
      </c>
      <c r="B265" s="89" t="s">
        <v>11</v>
      </c>
      <c r="C265" s="90" t="s">
        <v>392</v>
      </c>
      <c r="D265" s="91">
        <v>5001</v>
      </c>
      <c r="E265" s="40" t="s">
        <v>14</v>
      </c>
      <c r="F265" s="68" t="s">
        <v>14</v>
      </c>
      <c r="G265" s="92" t="s">
        <v>43</v>
      </c>
      <c r="H265" s="42" t="s">
        <v>390</v>
      </c>
      <c r="I265" s="93" t="s">
        <v>393</v>
      </c>
      <c r="J265" s="94"/>
      <c r="K265" s="95">
        <v>10080</v>
      </c>
      <c r="L265" s="95">
        <v>10080</v>
      </c>
      <c r="M265" s="96"/>
      <c r="N265" s="136" t="s">
        <v>391</v>
      </c>
    </row>
    <row r="266" spans="1:14" ht="13.5" thickBot="1" x14ac:dyDescent="0.25">
      <c r="A266" s="98"/>
      <c r="B266" s="46"/>
      <c r="C266" s="100"/>
      <c r="D266" s="100"/>
      <c r="E266" s="49">
        <v>5512</v>
      </c>
      <c r="F266" s="50">
        <v>5321</v>
      </c>
      <c r="G266" s="63"/>
      <c r="H266" s="64"/>
      <c r="I266" s="65" t="s">
        <v>30</v>
      </c>
      <c r="J266" s="101"/>
      <c r="K266" s="101">
        <f>K265</f>
        <v>10080</v>
      </c>
      <c r="L266" s="102">
        <f>J266+K266</f>
        <v>10080</v>
      </c>
    </row>
    <row r="267" spans="1:14" ht="22.5" x14ac:dyDescent="0.2">
      <c r="A267" s="88">
        <v>117</v>
      </c>
      <c r="B267" s="89" t="s">
        <v>11</v>
      </c>
      <c r="C267" s="90" t="s">
        <v>394</v>
      </c>
      <c r="D267" s="91">
        <v>5001</v>
      </c>
      <c r="E267" s="40" t="s">
        <v>14</v>
      </c>
      <c r="F267" s="68" t="s">
        <v>14</v>
      </c>
      <c r="G267" s="92" t="s">
        <v>43</v>
      </c>
      <c r="H267" s="42" t="s">
        <v>390</v>
      </c>
      <c r="I267" s="93" t="s">
        <v>395</v>
      </c>
      <c r="J267" s="94"/>
      <c r="K267" s="95">
        <v>180000</v>
      </c>
      <c r="L267" s="95">
        <v>180000</v>
      </c>
      <c r="M267" s="96"/>
      <c r="N267" s="136" t="s">
        <v>391</v>
      </c>
    </row>
    <row r="268" spans="1:14" ht="13.5" thickBot="1" x14ac:dyDescent="0.25">
      <c r="A268" s="98"/>
      <c r="B268" s="46"/>
      <c r="C268" s="100"/>
      <c r="D268" s="100"/>
      <c r="E268" s="49">
        <v>5512</v>
      </c>
      <c r="F268" s="50">
        <v>5321</v>
      </c>
      <c r="G268" s="63"/>
      <c r="H268" s="64"/>
      <c r="I268" s="65" t="s">
        <v>30</v>
      </c>
      <c r="J268" s="101"/>
      <c r="K268" s="101">
        <f>K267</f>
        <v>180000</v>
      </c>
      <c r="L268" s="102">
        <f>J268+K268</f>
        <v>180000</v>
      </c>
    </row>
    <row r="269" spans="1:14" ht="22.5" x14ac:dyDescent="0.2">
      <c r="A269" s="88">
        <v>118</v>
      </c>
      <c r="B269" s="89" t="s">
        <v>11</v>
      </c>
      <c r="C269" s="90" t="s">
        <v>396</v>
      </c>
      <c r="D269" s="91">
        <v>4044</v>
      </c>
      <c r="E269" s="40" t="s">
        <v>14</v>
      </c>
      <c r="F269" s="68" t="s">
        <v>14</v>
      </c>
      <c r="G269" s="92" t="s">
        <v>43</v>
      </c>
      <c r="H269" s="42" t="s">
        <v>397</v>
      </c>
      <c r="I269" s="104" t="s">
        <v>122</v>
      </c>
      <c r="J269" s="105"/>
      <c r="K269" s="95">
        <v>58898</v>
      </c>
      <c r="L269" s="95">
        <v>58898</v>
      </c>
      <c r="M269" s="96"/>
      <c r="N269" s="136" t="s">
        <v>398</v>
      </c>
    </row>
    <row r="270" spans="1:14" ht="13.5" thickBot="1" x14ac:dyDescent="0.25">
      <c r="A270" s="98"/>
      <c r="B270" s="46"/>
      <c r="C270" s="100"/>
      <c r="D270" s="100"/>
      <c r="E270" s="49">
        <v>5512</v>
      </c>
      <c r="F270" s="50">
        <v>5321</v>
      </c>
      <c r="G270" s="63"/>
      <c r="H270" s="64"/>
      <c r="I270" s="65" t="s">
        <v>30</v>
      </c>
      <c r="J270" s="101"/>
      <c r="K270" s="101">
        <f>K269</f>
        <v>58898</v>
      </c>
      <c r="L270" s="102">
        <f>J270+K270</f>
        <v>58898</v>
      </c>
    </row>
    <row r="271" spans="1:14" ht="22.5" x14ac:dyDescent="0.2">
      <c r="A271" s="88">
        <v>119</v>
      </c>
      <c r="B271" s="89" t="s">
        <v>11</v>
      </c>
      <c r="C271" s="90" t="s">
        <v>399</v>
      </c>
      <c r="D271" s="91">
        <v>4044</v>
      </c>
      <c r="E271" s="40" t="s">
        <v>14</v>
      </c>
      <c r="F271" s="68" t="s">
        <v>14</v>
      </c>
      <c r="G271" s="92" t="s">
        <v>43</v>
      </c>
      <c r="H271" s="42" t="s">
        <v>397</v>
      </c>
      <c r="I271" s="104" t="s">
        <v>400</v>
      </c>
      <c r="J271" s="105"/>
      <c r="K271" s="95">
        <v>11103</v>
      </c>
      <c r="L271" s="95">
        <v>11103</v>
      </c>
      <c r="M271" s="96"/>
      <c r="N271" s="136" t="s">
        <v>398</v>
      </c>
    </row>
    <row r="272" spans="1:14" ht="13.5" thickBot="1" x14ac:dyDescent="0.25">
      <c r="A272" s="98"/>
      <c r="B272" s="46"/>
      <c r="C272" s="100"/>
      <c r="D272" s="100"/>
      <c r="E272" s="49">
        <v>5512</v>
      </c>
      <c r="F272" s="50">
        <v>5321</v>
      </c>
      <c r="G272" s="63"/>
      <c r="H272" s="64"/>
      <c r="I272" s="65" t="s">
        <v>30</v>
      </c>
      <c r="J272" s="101"/>
      <c r="K272" s="101">
        <f>K271</f>
        <v>11103</v>
      </c>
      <c r="L272" s="102">
        <f>J272+K272</f>
        <v>11103</v>
      </c>
    </row>
    <row r="273" spans="1:14" ht="22.5" x14ac:dyDescent="0.2">
      <c r="A273" s="88">
        <v>120</v>
      </c>
      <c r="B273" s="89" t="s">
        <v>11</v>
      </c>
      <c r="C273" s="90" t="s">
        <v>401</v>
      </c>
      <c r="D273" s="91">
        <v>4044</v>
      </c>
      <c r="E273" s="40" t="s">
        <v>14</v>
      </c>
      <c r="F273" s="68" t="s">
        <v>14</v>
      </c>
      <c r="G273" s="92" t="s">
        <v>43</v>
      </c>
      <c r="H273" s="42" t="s">
        <v>397</v>
      </c>
      <c r="I273" s="104" t="s">
        <v>402</v>
      </c>
      <c r="J273" s="105"/>
      <c r="K273" s="95">
        <v>19307</v>
      </c>
      <c r="L273" s="95">
        <v>19307</v>
      </c>
      <c r="M273" s="96"/>
      <c r="N273" s="136" t="s">
        <v>398</v>
      </c>
    </row>
    <row r="274" spans="1:14" ht="13.5" thickBot="1" x14ac:dyDescent="0.25">
      <c r="A274" s="98"/>
      <c r="B274" s="46"/>
      <c r="C274" s="100"/>
      <c r="D274" s="100"/>
      <c r="E274" s="49">
        <v>5512</v>
      </c>
      <c r="F274" s="50">
        <v>5321</v>
      </c>
      <c r="G274" s="63"/>
      <c r="H274" s="64"/>
      <c r="I274" s="65" t="s">
        <v>30</v>
      </c>
      <c r="J274" s="101"/>
      <c r="K274" s="101">
        <f>K273</f>
        <v>19307</v>
      </c>
      <c r="L274" s="102">
        <f>J274+K274</f>
        <v>19307</v>
      </c>
    </row>
    <row r="275" spans="1:14" ht="22.5" x14ac:dyDescent="0.2">
      <c r="A275" s="88">
        <v>121</v>
      </c>
      <c r="B275" s="89" t="s">
        <v>11</v>
      </c>
      <c r="C275" s="90" t="s">
        <v>403</v>
      </c>
      <c r="D275" s="91">
        <v>5052</v>
      </c>
      <c r="E275" s="40" t="s">
        <v>14</v>
      </c>
      <c r="F275" s="68" t="s">
        <v>14</v>
      </c>
      <c r="G275" s="92" t="s">
        <v>43</v>
      </c>
      <c r="H275" s="42" t="s">
        <v>404</v>
      </c>
      <c r="I275" s="104" t="s">
        <v>45</v>
      </c>
      <c r="J275" s="105"/>
      <c r="K275" s="95">
        <v>34824.5</v>
      </c>
      <c r="L275" s="95">
        <v>34824.5</v>
      </c>
      <c r="M275" s="96"/>
      <c r="N275" s="136" t="s">
        <v>405</v>
      </c>
    </row>
    <row r="276" spans="1:14" ht="13.5" thickBot="1" x14ac:dyDescent="0.25">
      <c r="A276" s="98"/>
      <c r="B276" s="46"/>
      <c r="C276" s="100"/>
      <c r="D276" s="100"/>
      <c r="E276" s="49">
        <v>5512</v>
      </c>
      <c r="F276" s="50">
        <v>5321</v>
      </c>
      <c r="G276" s="63"/>
      <c r="H276" s="64"/>
      <c r="I276" s="65" t="s">
        <v>30</v>
      </c>
      <c r="J276" s="101"/>
      <c r="K276" s="101">
        <f>K275</f>
        <v>34824.5</v>
      </c>
      <c r="L276" s="102">
        <f>J276+K276</f>
        <v>34824.5</v>
      </c>
    </row>
    <row r="277" spans="1:14" ht="18" x14ac:dyDescent="0.2">
      <c r="A277" s="88">
        <v>122</v>
      </c>
      <c r="B277" s="89" t="s">
        <v>11</v>
      </c>
      <c r="C277" s="90" t="s">
        <v>406</v>
      </c>
      <c r="D277" s="91">
        <v>5052</v>
      </c>
      <c r="E277" s="40" t="s">
        <v>14</v>
      </c>
      <c r="F277" s="68" t="s">
        <v>14</v>
      </c>
      <c r="G277" s="92" t="s">
        <v>43</v>
      </c>
      <c r="H277" s="42" t="s">
        <v>404</v>
      </c>
      <c r="I277" s="104" t="s">
        <v>407</v>
      </c>
      <c r="J277" s="105"/>
      <c r="K277" s="95">
        <v>29178</v>
      </c>
      <c r="L277" s="95">
        <v>29178</v>
      </c>
      <c r="M277" s="96"/>
      <c r="N277" s="136" t="s">
        <v>405</v>
      </c>
    </row>
    <row r="278" spans="1:14" ht="13.5" thickBot="1" x14ac:dyDescent="0.25">
      <c r="A278" s="98"/>
      <c r="B278" s="46"/>
      <c r="C278" s="100"/>
      <c r="D278" s="100"/>
      <c r="E278" s="49">
        <v>5512</v>
      </c>
      <c r="F278" s="50">
        <v>5321</v>
      </c>
      <c r="G278" s="63"/>
      <c r="H278" s="64"/>
      <c r="I278" s="65" t="s">
        <v>30</v>
      </c>
      <c r="J278" s="101"/>
      <c r="K278" s="101">
        <f>K277</f>
        <v>29178</v>
      </c>
      <c r="L278" s="102">
        <f>J278+K278</f>
        <v>29178</v>
      </c>
    </row>
    <row r="279" spans="1:14" ht="22.5" x14ac:dyDescent="0.2">
      <c r="A279" s="88">
        <v>123</v>
      </c>
      <c r="B279" s="89" t="s">
        <v>11</v>
      </c>
      <c r="C279" s="90" t="s">
        <v>408</v>
      </c>
      <c r="D279" s="91">
        <v>3004</v>
      </c>
      <c r="E279" s="40" t="s">
        <v>14</v>
      </c>
      <c r="F279" s="68" t="s">
        <v>14</v>
      </c>
      <c r="G279" s="92" t="s">
        <v>43</v>
      </c>
      <c r="H279" s="42" t="s">
        <v>409</v>
      </c>
      <c r="I279" s="104" t="s">
        <v>195</v>
      </c>
      <c r="J279" s="105"/>
      <c r="K279" s="95">
        <v>42127</v>
      </c>
      <c r="L279" s="95">
        <v>42127</v>
      </c>
      <c r="M279" s="96"/>
      <c r="N279" s="136" t="s">
        <v>410</v>
      </c>
    </row>
    <row r="280" spans="1:14" ht="13.5" thickBot="1" x14ac:dyDescent="0.25">
      <c r="A280" s="98"/>
      <c r="B280" s="46"/>
      <c r="C280" s="100"/>
      <c r="D280" s="100"/>
      <c r="E280" s="49">
        <v>5512</v>
      </c>
      <c r="F280" s="50">
        <v>5321</v>
      </c>
      <c r="G280" s="63"/>
      <c r="H280" s="64"/>
      <c r="I280" s="65" t="s">
        <v>30</v>
      </c>
      <c r="J280" s="101"/>
      <c r="K280" s="101">
        <f>K279</f>
        <v>42127</v>
      </c>
      <c r="L280" s="102">
        <f>J280+K280</f>
        <v>42127</v>
      </c>
    </row>
    <row r="281" spans="1:14" ht="18" x14ac:dyDescent="0.2">
      <c r="A281" s="88">
        <v>124</v>
      </c>
      <c r="B281" s="89" t="s">
        <v>11</v>
      </c>
      <c r="C281" s="90" t="s">
        <v>411</v>
      </c>
      <c r="D281" s="91">
        <v>3004</v>
      </c>
      <c r="E281" s="40" t="s">
        <v>14</v>
      </c>
      <c r="F281" s="68" t="s">
        <v>14</v>
      </c>
      <c r="G281" s="92" t="s">
        <v>43</v>
      </c>
      <c r="H281" s="42" t="s">
        <v>409</v>
      </c>
      <c r="I281" s="104" t="s">
        <v>412</v>
      </c>
      <c r="J281" s="105"/>
      <c r="K281" s="95">
        <v>31500</v>
      </c>
      <c r="L281" s="95">
        <v>31500</v>
      </c>
      <c r="M281" s="96"/>
      <c r="N281" s="136" t="s">
        <v>410</v>
      </c>
    </row>
    <row r="282" spans="1:14" ht="13.5" thickBot="1" x14ac:dyDescent="0.25">
      <c r="A282" s="98"/>
      <c r="B282" s="46"/>
      <c r="C282" s="100"/>
      <c r="D282" s="100"/>
      <c r="E282" s="49">
        <v>5512</v>
      </c>
      <c r="F282" s="50">
        <v>5321</v>
      </c>
      <c r="G282" s="63"/>
      <c r="H282" s="64"/>
      <c r="I282" s="65" t="s">
        <v>30</v>
      </c>
      <c r="J282" s="101"/>
      <c r="K282" s="101">
        <f>K281</f>
        <v>31500</v>
      </c>
      <c r="L282" s="102">
        <f>J282+K282</f>
        <v>31500</v>
      </c>
    </row>
    <row r="283" spans="1:14" ht="22.5" x14ac:dyDescent="0.2">
      <c r="A283" s="88">
        <v>125</v>
      </c>
      <c r="B283" s="89" t="s">
        <v>11</v>
      </c>
      <c r="C283" s="90" t="s">
        <v>413</v>
      </c>
      <c r="D283" s="91">
        <v>2047</v>
      </c>
      <c r="E283" s="40" t="s">
        <v>14</v>
      </c>
      <c r="F283" s="68" t="s">
        <v>14</v>
      </c>
      <c r="G283" s="92" t="s">
        <v>43</v>
      </c>
      <c r="H283" s="42" t="s">
        <v>414</v>
      </c>
      <c r="I283" s="93" t="s">
        <v>415</v>
      </c>
      <c r="J283" s="94"/>
      <c r="K283" s="95">
        <v>16089.6</v>
      </c>
      <c r="L283" s="95">
        <v>16089.6</v>
      </c>
      <c r="M283" s="96"/>
      <c r="N283" s="136" t="s">
        <v>416</v>
      </c>
    </row>
    <row r="284" spans="1:14" ht="13.5" thickBot="1" x14ac:dyDescent="0.25">
      <c r="A284" s="98"/>
      <c r="B284" s="46"/>
      <c r="C284" s="100"/>
      <c r="D284" s="100"/>
      <c r="E284" s="49">
        <v>5512</v>
      </c>
      <c r="F284" s="50">
        <v>5321</v>
      </c>
      <c r="G284" s="63"/>
      <c r="H284" s="64"/>
      <c r="I284" s="65" t="s">
        <v>30</v>
      </c>
      <c r="J284" s="101"/>
      <c r="K284" s="101">
        <f>K283</f>
        <v>16089.6</v>
      </c>
      <c r="L284" s="102">
        <f>J284+K284</f>
        <v>16089.6</v>
      </c>
    </row>
    <row r="285" spans="1:14" ht="22.5" x14ac:dyDescent="0.2">
      <c r="A285" s="88">
        <v>126</v>
      </c>
      <c r="B285" s="89" t="s">
        <v>11</v>
      </c>
      <c r="C285" s="90" t="s">
        <v>417</v>
      </c>
      <c r="D285" s="91">
        <v>4009</v>
      </c>
      <c r="E285" s="40" t="s">
        <v>14</v>
      </c>
      <c r="F285" s="68" t="s">
        <v>14</v>
      </c>
      <c r="G285" s="92" t="s">
        <v>43</v>
      </c>
      <c r="H285" s="42" t="s">
        <v>418</v>
      </c>
      <c r="I285" s="93" t="s">
        <v>45</v>
      </c>
      <c r="J285" s="94"/>
      <c r="K285" s="95">
        <v>49000</v>
      </c>
      <c r="L285" s="95">
        <v>49000</v>
      </c>
      <c r="M285" s="96"/>
      <c r="N285" s="136" t="s">
        <v>419</v>
      </c>
    </row>
    <row r="286" spans="1:14" ht="13.5" thickBot="1" x14ac:dyDescent="0.25">
      <c r="A286" s="98"/>
      <c r="B286" s="46"/>
      <c r="C286" s="100"/>
      <c r="D286" s="100"/>
      <c r="E286" s="49">
        <v>5512</v>
      </c>
      <c r="F286" s="50">
        <v>5321</v>
      </c>
      <c r="G286" s="63"/>
      <c r="H286" s="64"/>
      <c r="I286" s="65" t="s">
        <v>30</v>
      </c>
      <c r="J286" s="101"/>
      <c r="K286" s="101">
        <f>K285</f>
        <v>49000</v>
      </c>
      <c r="L286" s="102">
        <f>J286+K286</f>
        <v>49000</v>
      </c>
    </row>
    <row r="287" spans="1:14" ht="33.75" x14ac:dyDescent="0.2">
      <c r="A287" s="88">
        <v>127</v>
      </c>
      <c r="B287" s="89" t="s">
        <v>11</v>
      </c>
      <c r="C287" s="90" t="s">
        <v>420</v>
      </c>
      <c r="D287" s="91">
        <v>4009</v>
      </c>
      <c r="E287" s="40" t="s">
        <v>14</v>
      </c>
      <c r="F287" s="68" t="s">
        <v>14</v>
      </c>
      <c r="G287" s="92" t="s">
        <v>43</v>
      </c>
      <c r="H287" s="42" t="s">
        <v>418</v>
      </c>
      <c r="I287" s="93" t="s">
        <v>421</v>
      </c>
      <c r="J287" s="94"/>
      <c r="K287" s="95">
        <v>21000</v>
      </c>
      <c r="L287" s="95">
        <v>21000</v>
      </c>
      <c r="M287" s="96"/>
      <c r="N287" s="136" t="s">
        <v>419</v>
      </c>
    </row>
    <row r="288" spans="1:14" ht="13.5" thickBot="1" x14ac:dyDescent="0.25">
      <c r="A288" s="98"/>
      <c r="B288" s="46"/>
      <c r="C288" s="100"/>
      <c r="D288" s="100"/>
      <c r="E288" s="49">
        <v>5512</v>
      </c>
      <c r="F288" s="50">
        <v>5321</v>
      </c>
      <c r="G288" s="63"/>
      <c r="H288" s="64"/>
      <c r="I288" s="65" t="s">
        <v>30</v>
      </c>
      <c r="J288" s="101"/>
      <c r="K288" s="101">
        <f>K287</f>
        <v>21000</v>
      </c>
      <c r="L288" s="102">
        <f>J288+K288</f>
        <v>21000</v>
      </c>
    </row>
    <row r="289" spans="1:14" ht="22.5" x14ac:dyDescent="0.2">
      <c r="A289" s="88">
        <v>128</v>
      </c>
      <c r="B289" s="89" t="s">
        <v>11</v>
      </c>
      <c r="C289" s="90" t="s">
        <v>422</v>
      </c>
      <c r="D289" s="91">
        <v>4009</v>
      </c>
      <c r="E289" s="40" t="s">
        <v>14</v>
      </c>
      <c r="F289" s="68" t="s">
        <v>14</v>
      </c>
      <c r="G289" s="92" t="s">
        <v>43</v>
      </c>
      <c r="H289" s="42" t="s">
        <v>418</v>
      </c>
      <c r="I289" s="93" t="s">
        <v>423</v>
      </c>
      <c r="J289" s="132"/>
      <c r="K289" s="95">
        <v>79000</v>
      </c>
      <c r="L289" s="95">
        <v>79000</v>
      </c>
      <c r="M289" s="96"/>
      <c r="N289" s="136" t="s">
        <v>419</v>
      </c>
    </row>
    <row r="290" spans="1:14" ht="13.5" thickBot="1" x14ac:dyDescent="0.25">
      <c r="A290" s="98"/>
      <c r="B290" s="46"/>
      <c r="C290" s="100"/>
      <c r="D290" s="100"/>
      <c r="E290" s="49">
        <v>5512</v>
      </c>
      <c r="F290" s="50">
        <v>5321</v>
      </c>
      <c r="G290" s="63"/>
      <c r="H290" s="64"/>
      <c r="I290" s="65" t="s">
        <v>30</v>
      </c>
      <c r="J290" s="101"/>
      <c r="K290" s="101">
        <f>K289</f>
        <v>79000</v>
      </c>
      <c r="L290" s="102">
        <f>J290+K290</f>
        <v>79000</v>
      </c>
    </row>
    <row r="291" spans="1:14" ht="22.5" x14ac:dyDescent="0.2">
      <c r="A291" s="88">
        <v>129</v>
      </c>
      <c r="B291" s="89" t="s">
        <v>11</v>
      </c>
      <c r="C291" s="90" t="s">
        <v>424</v>
      </c>
      <c r="D291" s="91">
        <v>4009</v>
      </c>
      <c r="E291" s="40" t="s">
        <v>14</v>
      </c>
      <c r="F291" s="68" t="s">
        <v>14</v>
      </c>
      <c r="G291" s="92" t="s">
        <v>43</v>
      </c>
      <c r="H291" s="42" t="s">
        <v>418</v>
      </c>
      <c r="I291" s="93" t="s">
        <v>425</v>
      </c>
      <c r="J291" s="94"/>
      <c r="K291" s="95">
        <v>15000</v>
      </c>
      <c r="L291" s="95">
        <v>15000</v>
      </c>
      <c r="M291" s="96"/>
      <c r="N291" s="136" t="s">
        <v>419</v>
      </c>
    </row>
    <row r="292" spans="1:14" ht="13.5" thickBot="1" x14ac:dyDescent="0.25">
      <c r="A292" s="98"/>
      <c r="B292" s="46"/>
      <c r="C292" s="100"/>
      <c r="D292" s="100"/>
      <c r="E292" s="49">
        <v>5512</v>
      </c>
      <c r="F292" s="50">
        <v>5321</v>
      </c>
      <c r="G292" s="63"/>
      <c r="H292" s="64"/>
      <c r="I292" s="65" t="s">
        <v>30</v>
      </c>
      <c r="J292" s="101"/>
      <c r="K292" s="101">
        <f>K291</f>
        <v>15000</v>
      </c>
      <c r="L292" s="102">
        <f>J292+K292</f>
        <v>15000</v>
      </c>
    </row>
    <row r="293" spans="1:14" ht="22.5" x14ac:dyDescent="0.2">
      <c r="A293" s="88">
        <v>130</v>
      </c>
      <c r="B293" s="89" t="s">
        <v>11</v>
      </c>
      <c r="C293" s="90" t="s">
        <v>426</v>
      </c>
      <c r="D293" s="91">
        <v>4049</v>
      </c>
      <c r="E293" s="40" t="s">
        <v>14</v>
      </c>
      <c r="F293" s="68" t="s">
        <v>14</v>
      </c>
      <c r="G293" s="92" t="s">
        <v>43</v>
      </c>
      <c r="H293" s="42" t="s">
        <v>427</v>
      </c>
      <c r="I293" s="93" t="s">
        <v>428</v>
      </c>
      <c r="J293" s="94"/>
      <c r="K293" s="95">
        <v>27000</v>
      </c>
      <c r="L293" s="95">
        <v>27000</v>
      </c>
      <c r="M293" s="96"/>
      <c r="N293" s="136" t="s">
        <v>429</v>
      </c>
    </row>
    <row r="294" spans="1:14" ht="13.5" thickBot="1" x14ac:dyDescent="0.25">
      <c r="A294" s="98"/>
      <c r="B294" s="46"/>
      <c r="C294" s="100"/>
      <c r="D294" s="100"/>
      <c r="E294" s="49">
        <v>5512</v>
      </c>
      <c r="F294" s="50">
        <v>5321</v>
      </c>
      <c r="G294" s="63"/>
      <c r="H294" s="64"/>
      <c r="I294" s="65" t="s">
        <v>30</v>
      </c>
      <c r="J294" s="101"/>
      <c r="K294" s="101">
        <f>K293</f>
        <v>27000</v>
      </c>
      <c r="L294" s="102">
        <f>J294+K294</f>
        <v>27000</v>
      </c>
    </row>
    <row r="295" spans="1:14" ht="33.75" x14ac:dyDescent="0.2">
      <c r="A295" s="88">
        <v>131</v>
      </c>
      <c r="B295" s="89" t="s">
        <v>11</v>
      </c>
      <c r="C295" s="90" t="s">
        <v>430</v>
      </c>
      <c r="D295" s="91">
        <v>4049</v>
      </c>
      <c r="E295" s="40" t="s">
        <v>14</v>
      </c>
      <c r="F295" s="68" t="s">
        <v>14</v>
      </c>
      <c r="G295" s="107" t="s">
        <v>88</v>
      </c>
      <c r="H295" s="108" t="s">
        <v>427</v>
      </c>
      <c r="I295" s="93" t="s">
        <v>431</v>
      </c>
      <c r="J295" s="94"/>
      <c r="K295" s="95">
        <v>89000</v>
      </c>
      <c r="L295" s="95">
        <f>L296+L297</f>
        <v>89000</v>
      </c>
      <c r="M295" s="96"/>
      <c r="N295" s="136" t="s">
        <v>429</v>
      </c>
    </row>
    <row r="296" spans="1:14" x14ac:dyDescent="0.2">
      <c r="A296" s="98"/>
      <c r="B296" s="109"/>
      <c r="C296" s="110"/>
      <c r="D296" s="110"/>
      <c r="E296" s="111">
        <v>5512</v>
      </c>
      <c r="F296" s="112">
        <v>5321</v>
      </c>
      <c r="G296" s="113"/>
      <c r="H296" s="114"/>
      <c r="I296" s="115" t="s">
        <v>30</v>
      </c>
      <c r="J296" s="116"/>
      <c r="K296" s="116">
        <v>52388.85</v>
      </c>
      <c r="L296" s="117">
        <f>J296+K296</f>
        <v>52388.85</v>
      </c>
      <c r="N296" s="103"/>
    </row>
    <row r="297" spans="1:14" ht="13.5" thickBot="1" x14ac:dyDescent="0.25">
      <c r="A297" s="98"/>
      <c r="B297" s="99"/>
      <c r="C297" s="100"/>
      <c r="D297" s="100"/>
      <c r="E297" s="49">
        <v>5512</v>
      </c>
      <c r="F297" s="50">
        <v>6341</v>
      </c>
      <c r="G297" s="63"/>
      <c r="H297" s="64"/>
      <c r="I297" s="65" t="s">
        <v>20</v>
      </c>
      <c r="J297" s="101"/>
      <c r="K297" s="101">
        <v>36611.15</v>
      </c>
      <c r="L297" s="102">
        <f>J297+K297</f>
        <v>36611.15</v>
      </c>
      <c r="N297" s="103"/>
    </row>
    <row r="298" spans="1:14" ht="22.5" x14ac:dyDescent="0.2">
      <c r="A298" s="88">
        <v>132</v>
      </c>
      <c r="B298" s="118" t="s">
        <v>11</v>
      </c>
      <c r="C298" s="119" t="s">
        <v>432</v>
      </c>
      <c r="D298" s="120">
        <v>5054</v>
      </c>
      <c r="E298" s="121" t="s">
        <v>14</v>
      </c>
      <c r="F298" s="122" t="s">
        <v>14</v>
      </c>
      <c r="G298" s="137" t="s">
        <v>99</v>
      </c>
      <c r="H298" s="138" t="s">
        <v>433</v>
      </c>
      <c r="I298" s="125" t="s">
        <v>434</v>
      </c>
      <c r="J298" s="126"/>
      <c r="K298" s="127">
        <v>800000</v>
      </c>
      <c r="L298" s="127">
        <v>800000</v>
      </c>
      <c r="M298" s="96"/>
      <c r="N298" s="136" t="s">
        <v>435</v>
      </c>
    </row>
    <row r="299" spans="1:14" ht="13.5" thickBot="1" x14ac:dyDescent="0.25">
      <c r="A299" s="98"/>
      <c r="B299" s="46"/>
      <c r="C299" s="100"/>
      <c r="D299" s="100"/>
      <c r="E299" s="49">
        <v>5512</v>
      </c>
      <c r="F299" s="50">
        <v>6341</v>
      </c>
      <c r="G299" s="63"/>
      <c r="H299" s="64"/>
      <c r="I299" s="65" t="s">
        <v>20</v>
      </c>
      <c r="J299" s="101"/>
      <c r="K299" s="101">
        <f>K298</f>
        <v>800000</v>
      </c>
      <c r="L299" s="102">
        <f>J299+K299</f>
        <v>800000</v>
      </c>
    </row>
    <row r="300" spans="1:14" ht="22.5" x14ac:dyDescent="0.2">
      <c r="A300" s="88">
        <v>133</v>
      </c>
      <c r="B300" s="89" t="s">
        <v>11</v>
      </c>
      <c r="C300" s="90" t="s">
        <v>436</v>
      </c>
      <c r="D300" s="91">
        <v>5054</v>
      </c>
      <c r="E300" s="40" t="s">
        <v>14</v>
      </c>
      <c r="F300" s="68" t="s">
        <v>14</v>
      </c>
      <c r="G300" s="92" t="s">
        <v>43</v>
      </c>
      <c r="H300" s="42" t="s">
        <v>433</v>
      </c>
      <c r="I300" s="93" t="s">
        <v>437</v>
      </c>
      <c r="J300" s="94"/>
      <c r="K300" s="95">
        <v>27798</v>
      </c>
      <c r="L300" s="95">
        <v>27798</v>
      </c>
      <c r="M300" s="96"/>
      <c r="N300" s="136" t="s">
        <v>435</v>
      </c>
    </row>
    <row r="301" spans="1:14" ht="13.5" thickBot="1" x14ac:dyDescent="0.25">
      <c r="A301" s="98"/>
      <c r="B301" s="46"/>
      <c r="C301" s="100"/>
      <c r="D301" s="100"/>
      <c r="E301" s="49">
        <v>5512</v>
      </c>
      <c r="F301" s="50">
        <v>5321</v>
      </c>
      <c r="G301" s="63"/>
      <c r="H301" s="64"/>
      <c r="I301" s="65" t="s">
        <v>30</v>
      </c>
      <c r="J301" s="101"/>
      <c r="K301" s="101">
        <f>K300</f>
        <v>27798</v>
      </c>
      <c r="L301" s="102">
        <f>J301+K301</f>
        <v>27798</v>
      </c>
    </row>
    <row r="302" spans="1:14" ht="22.5" x14ac:dyDescent="0.2">
      <c r="A302" s="88">
        <v>134</v>
      </c>
      <c r="B302" s="89" t="s">
        <v>11</v>
      </c>
      <c r="C302" s="90" t="s">
        <v>438</v>
      </c>
      <c r="D302" s="91">
        <v>2048</v>
      </c>
      <c r="E302" s="40" t="s">
        <v>14</v>
      </c>
      <c r="F302" s="68" t="s">
        <v>14</v>
      </c>
      <c r="G302" s="92" t="s">
        <v>43</v>
      </c>
      <c r="H302" s="42" t="s">
        <v>439</v>
      </c>
      <c r="I302" s="93" t="s">
        <v>440</v>
      </c>
      <c r="J302" s="94"/>
      <c r="K302" s="95">
        <v>26650</v>
      </c>
      <c r="L302" s="95">
        <v>26650</v>
      </c>
      <c r="M302" s="96"/>
      <c r="N302" s="136" t="s">
        <v>441</v>
      </c>
    </row>
    <row r="303" spans="1:14" ht="13.5" thickBot="1" x14ac:dyDescent="0.25">
      <c r="A303" s="98"/>
      <c r="B303" s="46"/>
      <c r="C303" s="100"/>
      <c r="D303" s="100"/>
      <c r="E303" s="49">
        <v>5512</v>
      </c>
      <c r="F303" s="50">
        <v>5321</v>
      </c>
      <c r="G303" s="63"/>
      <c r="H303" s="64"/>
      <c r="I303" s="65" t="s">
        <v>30</v>
      </c>
      <c r="J303" s="101"/>
      <c r="K303" s="101">
        <f>K302</f>
        <v>26650</v>
      </c>
      <c r="L303" s="102">
        <f>J303+K303</f>
        <v>26650</v>
      </c>
    </row>
    <row r="304" spans="1:14" ht="22.5" x14ac:dyDescent="0.2">
      <c r="A304" s="88">
        <v>135</v>
      </c>
      <c r="B304" s="89" t="s">
        <v>11</v>
      </c>
      <c r="C304" s="90" t="s">
        <v>442</v>
      </c>
      <c r="D304" s="91">
        <v>2048</v>
      </c>
      <c r="E304" s="40" t="s">
        <v>14</v>
      </c>
      <c r="F304" s="68" t="s">
        <v>14</v>
      </c>
      <c r="G304" s="92" t="s">
        <v>43</v>
      </c>
      <c r="H304" s="42" t="s">
        <v>439</v>
      </c>
      <c r="I304" s="93" t="s">
        <v>443</v>
      </c>
      <c r="J304" s="94"/>
      <c r="K304" s="95">
        <v>17300</v>
      </c>
      <c r="L304" s="95">
        <v>17300</v>
      </c>
      <c r="M304" s="96"/>
      <c r="N304" s="136" t="s">
        <v>441</v>
      </c>
    </row>
    <row r="305" spans="1:14" ht="13.5" thickBot="1" x14ac:dyDescent="0.25">
      <c r="A305" s="98"/>
      <c r="B305" s="46"/>
      <c r="C305" s="100"/>
      <c r="D305" s="100"/>
      <c r="E305" s="49">
        <v>5512</v>
      </c>
      <c r="F305" s="50">
        <v>5321</v>
      </c>
      <c r="G305" s="63"/>
      <c r="H305" s="64"/>
      <c r="I305" s="65" t="s">
        <v>30</v>
      </c>
      <c r="J305" s="101"/>
      <c r="K305" s="101">
        <f>K304</f>
        <v>17300</v>
      </c>
      <c r="L305" s="102">
        <f>J305+K305</f>
        <v>17300</v>
      </c>
    </row>
    <row r="306" spans="1:14" ht="33.75" x14ac:dyDescent="0.2">
      <c r="A306" s="88">
        <v>136</v>
      </c>
      <c r="B306" s="89" t="s">
        <v>11</v>
      </c>
      <c r="C306" s="90" t="s">
        <v>444</v>
      </c>
      <c r="D306" s="91">
        <v>4051</v>
      </c>
      <c r="E306" s="40" t="s">
        <v>14</v>
      </c>
      <c r="F306" s="68" t="s">
        <v>14</v>
      </c>
      <c r="G306" s="92" t="s">
        <v>43</v>
      </c>
      <c r="H306" s="42" t="s">
        <v>445</v>
      </c>
      <c r="I306" s="93" t="s">
        <v>446</v>
      </c>
      <c r="J306" s="94"/>
      <c r="K306" s="95">
        <v>47364</v>
      </c>
      <c r="L306" s="95">
        <v>47364</v>
      </c>
      <c r="M306" s="96"/>
      <c r="N306" s="136" t="s">
        <v>447</v>
      </c>
    </row>
    <row r="307" spans="1:14" ht="13.5" thickBot="1" x14ac:dyDescent="0.25">
      <c r="A307" s="98"/>
      <c r="B307" s="46"/>
      <c r="C307" s="100"/>
      <c r="D307" s="100"/>
      <c r="E307" s="49">
        <v>5512</v>
      </c>
      <c r="F307" s="50">
        <v>5321</v>
      </c>
      <c r="G307" s="63"/>
      <c r="H307" s="64"/>
      <c r="I307" s="65" t="s">
        <v>30</v>
      </c>
      <c r="J307" s="101"/>
      <c r="K307" s="101">
        <f>K306</f>
        <v>47364</v>
      </c>
      <c r="L307" s="102">
        <f>J307+K307</f>
        <v>47364</v>
      </c>
    </row>
    <row r="308" spans="1:14" ht="18" x14ac:dyDescent="0.2">
      <c r="A308" s="88">
        <v>137</v>
      </c>
      <c r="B308" s="89" t="s">
        <v>11</v>
      </c>
      <c r="C308" s="90" t="s">
        <v>448</v>
      </c>
      <c r="D308" s="91">
        <v>4051</v>
      </c>
      <c r="E308" s="40" t="s">
        <v>14</v>
      </c>
      <c r="F308" s="68" t="s">
        <v>14</v>
      </c>
      <c r="G308" s="92" t="s">
        <v>43</v>
      </c>
      <c r="H308" s="42" t="s">
        <v>445</v>
      </c>
      <c r="I308" s="93" t="s">
        <v>449</v>
      </c>
      <c r="J308" s="94"/>
      <c r="K308" s="95">
        <v>13080</v>
      </c>
      <c r="L308" s="95">
        <v>13080</v>
      </c>
      <c r="M308" s="96"/>
      <c r="N308" s="136" t="s">
        <v>447</v>
      </c>
    </row>
    <row r="309" spans="1:14" ht="13.5" thickBot="1" x14ac:dyDescent="0.25">
      <c r="A309" s="98"/>
      <c r="B309" s="46"/>
      <c r="C309" s="100"/>
      <c r="D309" s="100"/>
      <c r="E309" s="49">
        <v>5512</v>
      </c>
      <c r="F309" s="50">
        <v>5321</v>
      </c>
      <c r="G309" s="63"/>
      <c r="H309" s="64"/>
      <c r="I309" s="65" t="s">
        <v>30</v>
      </c>
      <c r="J309" s="101"/>
      <c r="K309" s="101">
        <f>K308</f>
        <v>13080</v>
      </c>
      <c r="L309" s="102">
        <f>J309+K309</f>
        <v>13080</v>
      </c>
    </row>
    <row r="310" spans="1:14" ht="22.5" x14ac:dyDescent="0.2">
      <c r="A310" s="88">
        <v>138</v>
      </c>
      <c r="B310" s="89" t="s">
        <v>11</v>
      </c>
      <c r="C310" s="90" t="s">
        <v>450</v>
      </c>
      <c r="D310" s="91">
        <v>2052</v>
      </c>
      <c r="E310" s="40" t="s">
        <v>14</v>
      </c>
      <c r="F310" s="68" t="s">
        <v>14</v>
      </c>
      <c r="G310" s="92" t="s">
        <v>43</v>
      </c>
      <c r="H310" s="42" t="s">
        <v>451</v>
      </c>
      <c r="I310" s="93" t="s">
        <v>155</v>
      </c>
      <c r="J310" s="94"/>
      <c r="K310" s="134">
        <v>25900</v>
      </c>
      <c r="L310" s="134">
        <v>25900</v>
      </c>
      <c r="M310" s="135"/>
      <c r="N310" s="136" t="s">
        <v>452</v>
      </c>
    </row>
    <row r="311" spans="1:14" ht="13.5" thickBot="1" x14ac:dyDescent="0.25">
      <c r="A311" s="98"/>
      <c r="B311" s="46"/>
      <c r="C311" s="100"/>
      <c r="D311" s="100"/>
      <c r="E311" s="49">
        <v>5512</v>
      </c>
      <c r="F311" s="50">
        <v>5321</v>
      </c>
      <c r="G311" s="63"/>
      <c r="H311" s="64"/>
      <c r="I311" s="65" t="s">
        <v>30</v>
      </c>
      <c r="J311" s="101"/>
      <c r="K311" s="101">
        <f>K310</f>
        <v>25900</v>
      </c>
      <c r="L311" s="102">
        <f>J311+K311</f>
        <v>25900</v>
      </c>
    </row>
    <row r="312" spans="1:14" ht="18" x14ac:dyDescent="0.2">
      <c r="A312" s="88">
        <v>139</v>
      </c>
      <c r="B312" s="89" t="s">
        <v>11</v>
      </c>
      <c r="C312" s="90" t="s">
        <v>453</v>
      </c>
      <c r="D312" s="91">
        <v>3005</v>
      </c>
      <c r="E312" s="40" t="s">
        <v>14</v>
      </c>
      <c r="F312" s="68" t="s">
        <v>14</v>
      </c>
      <c r="G312" s="92" t="s">
        <v>43</v>
      </c>
      <c r="H312" s="42" t="s">
        <v>454</v>
      </c>
      <c r="I312" s="104" t="s">
        <v>167</v>
      </c>
      <c r="J312" s="105"/>
      <c r="K312" s="95">
        <v>60000</v>
      </c>
      <c r="L312" s="95">
        <v>60000</v>
      </c>
      <c r="M312" s="96"/>
      <c r="N312" s="136" t="s">
        <v>455</v>
      </c>
    </row>
    <row r="313" spans="1:14" ht="13.5" thickBot="1" x14ac:dyDescent="0.25">
      <c r="A313" s="98"/>
      <c r="B313" s="46"/>
      <c r="C313" s="100"/>
      <c r="D313" s="100"/>
      <c r="E313" s="49">
        <v>5512</v>
      </c>
      <c r="F313" s="50">
        <v>5321</v>
      </c>
      <c r="G313" s="63"/>
      <c r="H313" s="64"/>
      <c r="I313" s="65" t="s">
        <v>30</v>
      </c>
      <c r="J313" s="101"/>
      <c r="K313" s="101">
        <f>K312</f>
        <v>60000</v>
      </c>
      <c r="L313" s="102">
        <f>J313+K313</f>
        <v>60000</v>
      </c>
    </row>
    <row r="314" spans="1:14" ht="22.5" x14ac:dyDescent="0.2">
      <c r="A314" s="88">
        <v>140</v>
      </c>
      <c r="B314" s="89" t="s">
        <v>11</v>
      </c>
      <c r="C314" s="90" t="s">
        <v>456</v>
      </c>
      <c r="D314" s="91">
        <v>3005</v>
      </c>
      <c r="E314" s="40" t="s">
        <v>14</v>
      </c>
      <c r="F314" s="68" t="s">
        <v>14</v>
      </c>
      <c r="G314" s="128" t="s">
        <v>99</v>
      </c>
      <c r="H314" s="129" t="s">
        <v>454</v>
      </c>
      <c r="I314" s="104" t="s">
        <v>457</v>
      </c>
      <c r="J314" s="105"/>
      <c r="K314" s="95">
        <v>25000</v>
      </c>
      <c r="L314" s="95">
        <v>25000</v>
      </c>
      <c r="M314" s="96"/>
      <c r="N314" s="136" t="s">
        <v>455</v>
      </c>
    </row>
    <row r="315" spans="1:14" ht="13.5" thickBot="1" x14ac:dyDescent="0.25">
      <c r="A315" s="98"/>
      <c r="B315" s="46"/>
      <c r="C315" s="100"/>
      <c r="D315" s="100"/>
      <c r="E315" s="49">
        <v>5512</v>
      </c>
      <c r="F315" s="50">
        <v>6341</v>
      </c>
      <c r="G315" s="63"/>
      <c r="H315" s="64"/>
      <c r="I315" s="65" t="s">
        <v>20</v>
      </c>
      <c r="J315" s="101"/>
      <c r="K315" s="101">
        <f>K314</f>
        <v>25000</v>
      </c>
      <c r="L315" s="102">
        <f>J315+K315</f>
        <v>25000</v>
      </c>
    </row>
    <row r="316" spans="1:14" ht="18" x14ac:dyDescent="0.2">
      <c r="A316" s="88">
        <v>141</v>
      </c>
      <c r="B316" s="89" t="s">
        <v>11</v>
      </c>
      <c r="C316" s="90" t="s">
        <v>458</v>
      </c>
      <c r="D316" s="91">
        <v>3005</v>
      </c>
      <c r="E316" s="40" t="s">
        <v>14</v>
      </c>
      <c r="F316" s="68" t="s">
        <v>14</v>
      </c>
      <c r="G316" s="92" t="s">
        <v>43</v>
      </c>
      <c r="H316" s="42" t="s">
        <v>454</v>
      </c>
      <c r="I316" s="104" t="s">
        <v>407</v>
      </c>
      <c r="J316" s="105"/>
      <c r="K316" s="95">
        <v>34000</v>
      </c>
      <c r="L316" s="95">
        <v>34000</v>
      </c>
      <c r="M316" s="96"/>
      <c r="N316" s="136" t="s">
        <v>455</v>
      </c>
    </row>
    <row r="317" spans="1:14" ht="13.5" thickBot="1" x14ac:dyDescent="0.25">
      <c r="A317" s="98"/>
      <c r="B317" s="46"/>
      <c r="C317" s="100"/>
      <c r="D317" s="100"/>
      <c r="E317" s="49">
        <v>5512</v>
      </c>
      <c r="F317" s="50">
        <v>5321</v>
      </c>
      <c r="G317" s="63"/>
      <c r="H317" s="64"/>
      <c r="I317" s="65" t="s">
        <v>30</v>
      </c>
      <c r="J317" s="101"/>
      <c r="K317" s="101">
        <f>K316</f>
        <v>34000</v>
      </c>
      <c r="L317" s="102">
        <f>J317+K317</f>
        <v>34000</v>
      </c>
    </row>
    <row r="318" spans="1:14" ht="22.5" x14ac:dyDescent="0.2">
      <c r="A318" s="88">
        <v>142</v>
      </c>
      <c r="B318" s="89" t="s">
        <v>11</v>
      </c>
      <c r="C318" s="90" t="s">
        <v>459</v>
      </c>
      <c r="D318" s="91">
        <v>5058</v>
      </c>
      <c r="E318" s="40" t="s">
        <v>14</v>
      </c>
      <c r="F318" s="68" t="s">
        <v>14</v>
      </c>
      <c r="G318" s="92" t="s">
        <v>43</v>
      </c>
      <c r="H318" s="42" t="s">
        <v>460</v>
      </c>
      <c r="I318" s="93" t="s">
        <v>461</v>
      </c>
      <c r="J318" s="94"/>
      <c r="K318" s="95">
        <v>40800</v>
      </c>
      <c r="L318" s="95">
        <v>40800</v>
      </c>
      <c r="M318" s="96"/>
      <c r="N318" s="136" t="s">
        <v>462</v>
      </c>
    </row>
    <row r="319" spans="1:14" ht="13.5" thickBot="1" x14ac:dyDescent="0.25">
      <c r="A319" s="98"/>
      <c r="B319" s="46"/>
      <c r="C319" s="100"/>
      <c r="D319" s="100"/>
      <c r="E319" s="49">
        <v>5512</v>
      </c>
      <c r="F319" s="50">
        <v>5321</v>
      </c>
      <c r="G319" s="63"/>
      <c r="H319" s="64"/>
      <c r="I319" s="65" t="s">
        <v>30</v>
      </c>
      <c r="J319" s="101"/>
      <c r="K319" s="101">
        <f>K318</f>
        <v>40800</v>
      </c>
      <c r="L319" s="102">
        <f>J319+K319</f>
        <v>40800</v>
      </c>
    </row>
    <row r="320" spans="1:14" ht="56.25" x14ac:dyDescent="0.2">
      <c r="A320" s="88">
        <v>143</v>
      </c>
      <c r="B320" s="89" t="s">
        <v>11</v>
      </c>
      <c r="C320" s="90" t="s">
        <v>463</v>
      </c>
      <c r="D320" s="91">
        <v>5008</v>
      </c>
      <c r="E320" s="40" t="s">
        <v>14</v>
      </c>
      <c r="F320" s="68" t="s">
        <v>14</v>
      </c>
      <c r="G320" s="92" t="s">
        <v>43</v>
      </c>
      <c r="H320" s="42" t="s">
        <v>464</v>
      </c>
      <c r="I320" s="104" t="s">
        <v>465</v>
      </c>
      <c r="J320" s="105"/>
      <c r="K320" s="95">
        <v>27468</v>
      </c>
      <c r="L320" s="95">
        <v>27468</v>
      </c>
      <c r="M320" s="96"/>
      <c r="N320" s="136" t="s">
        <v>466</v>
      </c>
    </row>
    <row r="321" spans="1:14" ht="13.5" thickBot="1" x14ac:dyDescent="0.25">
      <c r="A321" s="98"/>
      <c r="B321" s="46"/>
      <c r="C321" s="100"/>
      <c r="D321" s="100"/>
      <c r="E321" s="49">
        <v>5512</v>
      </c>
      <c r="F321" s="50">
        <v>5321</v>
      </c>
      <c r="G321" s="63"/>
      <c r="H321" s="64"/>
      <c r="I321" s="65" t="s">
        <v>30</v>
      </c>
      <c r="J321" s="101"/>
      <c r="K321" s="101">
        <f>K320</f>
        <v>27468</v>
      </c>
      <c r="L321" s="102">
        <f>J321+K321</f>
        <v>27468</v>
      </c>
    </row>
    <row r="322" spans="1:14" ht="22.5" x14ac:dyDescent="0.2">
      <c r="A322" s="88">
        <v>144</v>
      </c>
      <c r="B322" s="89" t="s">
        <v>11</v>
      </c>
      <c r="C322" s="90" t="s">
        <v>467</v>
      </c>
      <c r="D322" s="91">
        <v>5008</v>
      </c>
      <c r="E322" s="40" t="s">
        <v>14</v>
      </c>
      <c r="F322" s="68" t="s">
        <v>14</v>
      </c>
      <c r="G322" s="128" t="s">
        <v>99</v>
      </c>
      <c r="H322" s="129" t="s">
        <v>464</v>
      </c>
      <c r="I322" s="104" t="s">
        <v>468</v>
      </c>
      <c r="J322" s="105"/>
      <c r="K322" s="95">
        <v>148305</v>
      </c>
      <c r="L322" s="95">
        <v>148305</v>
      </c>
      <c r="M322" s="96"/>
      <c r="N322" s="136" t="s">
        <v>466</v>
      </c>
    </row>
    <row r="323" spans="1:14" ht="13.5" thickBot="1" x14ac:dyDescent="0.25">
      <c r="A323" s="98"/>
      <c r="B323" s="46"/>
      <c r="C323" s="100"/>
      <c r="D323" s="100"/>
      <c r="E323" s="49">
        <v>5512</v>
      </c>
      <c r="F323" s="50">
        <v>6341</v>
      </c>
      <c r="G323" s="63"/>
      <c r="H323" s="64"/>
      <c r="I323" s="65" t="s">
        <v>20</v>
      </c>
      <c r="J323" s="101"/>
      <c r="K323" s="101">
        <f>K322</f>
        <v>148305</v>
      </c>
      <c r="L323" s="102">
        <f>J323+K323</f>
        <v>148305</v>
      </c>
    </row>
    <row r="324" spans="1:14" ht="22.5" x14ac:dyDescent="0.2">
      <c r="A324" s="88">
        <v>145</v>
      </c>
      <c r="B324" s="89" t="s">
        <v>11</v>
      </c>
      <c r="C324" s="90" t="s">
        <v>469</v>
      </c>
      <c r="D324" s="91">
        <v>4055</v>
      </c>
      <c r="E324" s="40" t="s">
        <v>14</v>
      </c>
      <c r="F324" s="68" t="s">
        <v>14</v>
      </c>
      <c r="G324" s="92" t="s">
        <v>43</v>
      </c>
      <c r="H324" s="42" t="s">
        <v>470</v>
      </c>
      <c r="I324" s="93" t="s">
        <v>471</v>
      </c>
      <c r="J324" s="94"/>
      <c r="K324" s="95">
        <v>71940</v>
      </c>
      <c r="L324" s="95">
        <v>71940</v>
      </c>
      <c r="M324" s="96"/>
      <c r="N324" s="136" t="s">
        <v>472</v>
      </c>
    </row>
    <row r="325" spans="1:14" ht="13.5" thickBot="1" x14ac:dyDescent="0.25">
      <c r="A325" s="98"/>
      <c r="B325" s="46"/>
      <c r="C325" s="100"/>
      <c r="D325" s="100"/>
      <c r="E325" s="49">
        <v>5512</v>
      </c>
      <c r="F325" s="50">
        <v>5321</v>
      </c>
      <c r="G325" s="63"/>
      <c r="H325" s="64"/>
      <c r="I325" s="65" t="s">
        <v>30</v>
      </c>
      <c r="J325" s="101"/>
      <c r="K325" s="101">
        <f>K324</f>
        <v>71940</v>
      </c>
      <c r="L325" s="102">
        <f>J325+K325</f>
        <v>71940</v>
      </c>
    </row>
    <row r="326" spans="1:14" ht="22.5" x14ac:dyDescent="0.2">
      <c r="A326" s="88">
        <v>146</v>
      </c>
      <c r="B326" s="89" t="s">
        <v>11</v>
      </c>
      <c r="C326" s="90" t="s">
        <v>473</v>
      </c>
      <c r="D326" s="91">
        <v>4055</v>
      </c>
      <c r="E326" s="40" t="s">
        <v>14</v>
      </c>
      <c r="F326" s="68" t="s">
        <v>14</v>
      </c>
      <c r="G326" s="128" t="s">
        <v>474</v>
      </c>
      <c r="H326" s="129" t="s">
        <v>470</v>
      </c>
      <c r="I326" s="93" t="s">
        <v>475</v>
      </c>
      <c r="J326" s="130"/>
      <c r="K326" s="95">
        <v>218213</v>
      </c>
      <c r="L326" s="95">
        <v>218213</v>
      </c>
      <c r="M326" s="96"/>
      <c r="N326" s="136" t="s">
        <v>472</v>
      </c>
    </row>
    <row r="327" spans="1:14" ht="13.5" thickBot="1" x14ac:dyDescent="0.25">
      <c r="A327" s="98"/>
      <c r="B327" s="46"/>
      <c r="C327" s="100"/>
      <c r="D327" s="100"/>
      <c r="E327" s="49">
        <v>5512</v>
      </c>
      <c r="F327" s="50">
        <v>6341</v>
      </c>
      <c r="G327" s="63"/>
      <c r="H327" s="64"/>
      <c r="I327" s="65" t="s">
        <v>20</v>
      </c>
      <c r="J327" s="101"/>
      <c r="K327" s="101">
        <f>K326</f>
        <v>218213</v>
      </c>
      <c r="L327" s="102">
        <f>J327+K327</f>
        <v>218213</v>
      </c>
    </row>
    <row r="328" spans="1:14" ht="22.5" x14ac:dyDescent="0.2">
      <c r="A328" s="88">
        <v>147</v>
      </c>
      <c r="B328" s="89" t="s">
        <v>11</v>
      </c>
      <c r="C328" s="90" t="s">
        <v>476</v>
      </c>
      <c r="D328" s="91">
        <v>3006</v>
      </c>
      <c r="E328" s="40" t="s">
        <v>14</v>
      </c>
      <c r="F328" s="68" t="s">
        <v>14</v>
      </c>
      <c r="G328" s="92" t="s">
        <v>43</v>
      </c>
      <c r="H328" s="42" t="s">
        <v>477</v>
      </c>
      <c r="I328" s="93" t="s">
        <v>257</v>
      </c>
      <c r="J328" s="94"/>
      <c r="K328" s="95">
        <v>60000</v>
      </c>
      <c r="L328" s="95">
        <v>60000</v>
      </c>
      <c r="M328" s="96"/>
      <c r="N328" s="136" t="s">
        <v>478</v>
      </c>
    </row>
    <row r="329" spans="1:14" ht="13.5" thickBot="1" x14ac:dyDescent="0.25">
      <c r="A329" s="98"/>
      <c r="B329" s="46"/>
      <c r="C329" s="100"/>
      <c r="D329" s="100"/>
      <c r="E329" s="49">
        <v>5512</v>
      </c>
      <c r="F329" s="50">
        <v>5321</v>
      </c>
      <c r="G329" s="63"/>
      <c r="H329" s="64"/>
      <c r="I329" s="65" t="s">
        <v>30</v>
      </c>
      <c r="J329" s="101"/>
      <c r="K329" s="101">
        <f>K328</f>
        <v>60000</v>
      </c>
      <c r="L329" s="102">
        <f>J329+K329</f>
        <v>60000</v>
      </c>
    </row>
    <row r="330" spans="1:14" ht="27" x14ac:dyDescent="0.2">
      <c r="A330" s="88">
        <v>148</v>
      </c>
      <c r="B330" s="89" t="s">
        <v>11</v>
      </c>
      <c r="C330" s="90" t="s">
        <v>479</v>
      </c>
      <c r="D330" s="91">
        <v>3006</v>
      </c>
      <c r="E330" s="40" t="s">
        <v>14</v>
      </c>
      <c r="F330" s="68" t="s">
        <v>14</v>
      </c>
      <c r="G330" s="107" t="s">
        <v>88</v>
      </c>
      <c r="H330" s="108" t="s">
        <v>477</v>
      </c>
      <c r="I330" s="93" t="s">
        <v>480</v>
      </c>
      <c r="J330" s="94"/>
      <c r="K330" s="95">
        <v>80000</v>
      </c>
      <c r="L330" s="95">
        <f>L331+L332</f>
        <v>80000</v>
      </c>
      <c r="M330" s="96"/>
      <c r="N330" s="136" t="s">
        <v>478</v>
      </c>
    </row>
    <row r="331" spans="1:14" x14ac:dyDescent="0.2">
      <c r="A331" s="98"/>
      <c r="B331" s="109"/>
      <c r="C331" s="110"/>
      <c r="D331" s="110"/>
      <c r="E331" s="111">
        <v>5512</v>
      </c>
      <c r="F331" s="112">
        <v>5321</v>
      </c>
      <c r="G331" s="113"/>
      <c r="H331" s="114"/>
      <c r="I331" s="115" t="s">
        <v>30</v>
      </c>
      <c r="J331" s="116"/>
      <c r="K331" s="116">
        <v>50370.37</v>
      </c>
      <c r="L331" s="117">
        <f>J331+K331</f>
        <v>50370.37</v>
      </c>
      <c r="N331" s="103"/>
    </row>
    <row r="332" spans="1:14" ht="13.5" thickBot="1" x14ac:dyDescent="0.25">
      <c r="A332" s="98"/>
      <c r="B332" s="99"/>
      <c r="C332" s="100"/>
      <c r="D332" s="100"/>
      <c r="E332" s="49">
        <v>5512</v>
      </c>
      <c r="F332" s="50">
        <v>6341</v>
      </c>
      <c r="G332" s="63"/>
      <c r="H332" s="64"/>
      <c r="I332" s="65" t="s">
        <v>20</v>
      </c>
      <c r="J332" s="101"/>
      <c r="K332" s="101">
        <v>29629.63</v>
      </c>
      <c r="L332" s="102">
        <f>J332+K332</f>
        <v>29629.63</v>
      </c>
      <c r="N332" s="103"/>
    </row>
    <row r="333" spans="1:14" ht="22.5" x14ac:dyDescent="0.2">
      <c r="A333" s="88">
        <v>149</v>
      </c>
      <c r="B333" s="118" t="s">
        <v>11</v>
      </c>
      <c r="C333" s="119" t="s">
        <v>481</v>
      </c>
      <c r="D333" s="120">
        <v>3006</v>
      </c>
      <c r="E333" s="121" t="s">
        <v>14</v>
      </c>
      <c r="F333" s="122" t="s">
        <v>14</v>
      </c>
      <c r="G333" s="137" t="s">
        <v>99</v>
      </c>
      <c r="H333" s="138" t="s">
        <v>477</v>
      </c>
      <c r="I333" s="125" t="s">
        <v>482</v>
      </c>
      <c r="J333" s="141"/>
      <c r="K333" s="127">
        <v>22000</v>
      </c>
      <c r="L333" s="127">
        <v>22000</v>
      </c>
      <c r="M333" s="96"/>
      <c r="N333" s="136" t="s">
        <v>478</v>
      </c>
    </row>
    <row r="334" spans="1:14" ht="13.5" thickBot="1" x14ac:dyDescent="0.25">
      <c r="A334" s="98"/>
      <c r="B334" s="46"/>
      <c r="C334" s="100"/>
      <c r="D334" s="100"/>
      <c r="E334" s="49">
        <v>5512</v>
      </c>
      <c r="F334" s="50">
        <v>6341</v>
      </c>
      <c r="G334" s="63"/>
      <c r="H334" s="64"/>
      <c r="I334" s="65" t="s">
        <v>20</v>
      </c>
      <c r="J334" s="101"/>
      <c r="K334" s="101">
        <f>K333</f>
        <v>22000</v>
      </c>
      <c r="L334" s="102">
        <f>J334+K334</f>
        <v>22000</v>
      </c>
    </row>
    <row r="335" spans="1:14" ht="22.5" x14ac:dyDescent="0.2">
      <c r="A335" s="88">
        <v>150</v>
      </c>
      <c r="B335" s="89" t="s">
        <v>11</v>
      </c>
      <c r="C335" s="90" t="s">
        <v>483</v>
      </c>
      <c r="D335" s="91">
        <v>4056</v>
      </c>
      <c r="E335" s="40" t="s">
        <v>14</v>
      </c>
      <c r="F335" s="68" t="s">
        <v>14</v>
      </c>
      <c r="G335" s="128" t="s">
        <v>99</v>
      </c>
      <c r="H335" s="129" t="s">
        <v>484</v>
      </c>
      <c r="I335" s="93" t="s">
        <v>485</v>
      </c>
      <c r="J335" s="94"/>
      <c r="K335" s="95">
        <v>45500</v>
      </c>
      <c r="L335" s="95">
        <v>45500</v>
      </c>
      <c r="M335" s="96"/>
      <c r="N335" s="136" t="s">
        <v>486</v>
      </c>
    </row>
    <row r="336" spans="1:14" ht="13.5" thickBot="1" x14ac:dyDescent="0.25">
      <c r="A336" s="98"/>
      <c r="B336" s="46"/>
      <c r="C336" s="100"/>
      <c r="D336" s="100"/>
      <c r="E336" s="49">
        <v>5512</v>
      </c>
      <c r="F336" s="50">
        <v>6341</v>
      </c>
      <c r="G336" s="63"/>
      <c r="H336" s="64"/>
      <c r="I336" s="65" t="s">
        <v>20</v>
      </c>
      <c r="J336" s="101"/>
      <c r="K336" s="101">
        <f>K335</f>
        <v>45500</v>
      </c>
      <c r="L336" s="102">
        <f>J336+K336</f>
        <v>45500</v>
      </c>
    </row>
    <row r="337" spans="1:14" ht="22.5" x14ac:dyDescent="0.2">
      <c r="A337" s="88">
        <v>151</v>
      </c>
      <c r="B337" s="89" t="s">
        <v>11</v>
      </c>
      <c r="C337" s="90" t="s">
        <v>487</v>
      </c>
      <c r="D337" s="91">
        <v>2053</v>
      </c>
      <c r="E337" s="40" t="s">
        <v>14</v>
      </c>
      <c r="F337" s="68" t="s">
        <v>14</v>
      </c>
      <c r="G337" s="92" t="s">
        <v>43</v>
      </c>
      <c r="H337" s="42" t="s">
        <v>488</v>
      </c>
      <c r="I337" s="93" t="s">
        <v>489</v>
      </c>
      <c r="J337" s="130"/>
      <c r="K337" s="95">
        <v>56760</v>
      </c>
      <c r="L337" s="95">
        <v>56760</v>
      </c>
      <c r="M337" s="96"/>
      <c r="N337" s="136" t="s">
        <v>490</v>
      </c>
    </row>
    <row r="338" spans="1:14" ht="13.5" thickBot="1" x14ac:dyDescent="0.25">
      <c r="A338" s="98"/>
      <c r="B338" s="46"/>
      <c r="C338" s="100"/>
      <c r="D338" s="100"/>
      <c r="E338" s="49">
        <v>5512</v>
      </c>
      <c r="F338" s="50">
        <v>5321</v>
      </c>
      <c r="G338" s="63"/>
      <c r="H338" s="64"/>
      <c r="I338" s="65" t="s">
        <v>30</v>
      </c>
      <c r="J338" s="101"/>
      <c r="K338" s="101">
        <f>K337</f>
        <v>56760</v>
      </c>
      <c r="L338" s="102">
        <f>J338+K338</f>
        <v>56760</v>
      </c>
    </row>
    <row r="339" spans="1:14" ht="22.5" x14ac:dyDescent="0.2">
      <c r="A339" s="88">
        <v>152</v>
      </c>
      <c r="B339" s="89" t="s">
        <v>11</v>
      </c>
      <c r="C339" s="90" t="s">
        <v>491</v>
      </c>
      <c r="D339" s="91">
        <v>2055</v>
      </c>
      <c r="E339" s="40" t="s">
        <v>14</v>
      </c>
      <c r="F339" s="68" t="s">
        <v>14</v>
      </c>
      <c r="G339" s="92" t="s">
        <v>43</v>
      </c>
      <c r="H339" s="42" t="s">
        <v>492</v>
      </c>
      <c r="I339" s="93" t="s">
        <v>386</v>
      </c>
      <c r="J339" s="94"/>
      <c r="K339" s="95">
        <v>60528</v>
      </c>
      <c r="L339" s="95">
        <v>60528</v>
      </c>
      <c r="M339" s="96"/>
      <c r="N339" s="136" t="s">
        <v>493</v>
      </c>
    </row>
    <row r="340" spans="1:14" ht="13.5" thickBot="1" x14ac:dyDescent="0.25">
      <c r="A340" s="98"/>
      <c r="B340" s="46"/>
      <c r="C340" s="100"/>
      <c r="D340" s="100"/>
      <c r="E340" s="49">
        <v>5512</v>
      </c>
      <c r="F340" s="50">
        <v>5321</v>
      </c>
      <c r="G340" s="63"/>
      <c r="H340" s="64"/>
      <c r="I340" s="65" t="s">
        <v>30</v>
      </c>
      <c r="J340" s="101"/>
      <c r="K340" s="101">
        <f>K339</f>
        <v>60528</v>
      </c>
      <c r="L340" s="102">
        <f>J340+K340</f>
        <v>60528</v>
      </c>
    </row>
    <row r="341" spans="1:14" ht="22.5" x14ac:dyDescent="0.2">
      <c r="A341" s="88">
        <v>153</v>
      </c>
      <c r="B341" s="89" t="s">
        <v>11</v>
      </c>
      <c r="C341" s="90" t="s">
        <v>494</v>
      </c>
      <c r="D341" s="91">
        <v>2055</v>
      </c>
      <c r="E341" s="40" t="s">
        <v>14</v>
      </c>
      <c r="F341" s="68" t="s">
        <v>14</v>
      </c>
      <c r="G341" s="92" t="s">
        <v>43</v>
      </c>
      <c r="H341" s="42" t="s">
        <v>492</v>
      </c>
      <c r="I341" s="93" t="s">
        <v>195</v>
      </c>
      <c r="J341" s="94"/>
      <c r="K341" s="95">
        <v>10000</v>
      </c>
      <c r="L341" s="95">
        <v>10000</v>
      </c>
      <c r="M341" s="96"/>
      <c r="N341" s="136" t="s">
        <v>493</v>
      </c>
    </row>
    <row r="342" spans="1:14" ht="13.5" thickBot="1" x14ac:dyDescent="0.25">
      <c r="A342" s="98"/>
      <c r="B342" s="46"/>
      <c r="C342" s="100"/>
      <c r="D342" s="100"/>
      <c r="E342" s="49">
        <v>5512</v>
      </c>
      <c r="F342" s="50">
        <v>5321</v>
      </c>
      <c r="G342" s="63"/>
      <c r="H342" s="64"/>
      <c r="I342" s="65" t="s">
        <v>30</v>
      </c>
      <c r="J342" s="101"/>
      <c r="K342" s="101">
        <f>K341</f>
        <v>10000</v>
      </c>
      <c r="L342" s="102">
        <f>J342+K342</f>
        <v>10000</v>
      </c>
    </row>
    <row r="343" spans="1:14" ht="22.5" x14ac:dyDescent="0.2">
      <c r="A343" s="88">
        <v>154</v>
      </c>
      <c r="B343" s="89" t="s">
        <v>11</v>
      </c>
      <c r="C343" s="90" t="s">
        <v>495</v>
      </c>
      <c r="D343" s="91">
        <v>5062</v>
      </c>
      <c r="E343" s="40" t="s">
        <v>14</v>
      </c>
      <c r="F343" s="68" t="s">
        <v>14</v>
      </c>
      <c r="G343" s="92" t="s">
        <v>43</v>
      </c>
      <c r="H343" s="42" t="s">
        <v>496</v>
      </c>
      <c r="I343" s="93" t="s">
        <v>497</v>
      </c>
      <c r="J343" s="94"/>
      <c r="K343" s="95">
        <v>42840</v>
      </c>
      <c r="L343" s="95">
        <v>42840</v>
      </c>
      <c r="M343" s="96"/>
      <c r="N343" s="136" t="s">
        <v>498</v>
      </c>
    </row>
    <row r="344" spans="1:14" ht="13.5" thickBot="1" x14ac:dyDescent="0.25">
      <c r="A344" s="98"/>
      <c r="B344" s="46"/>
      <c r="C344" s="100"/>
      <c r="D344" s="100"/>
      <c r="E344" s="49">
        <v>5512</v>
      </c>
      <c r="F344" s="50">
        <v>5321</v>
      </c>
      <c r="G344" s="63"/>
      <c r="H344" s="64"/>
      <c r="I344" s="65" t="s">
        <v>30</v>
      </c>
      <c r="J344" s="101"/>
      <c r="K344" s="101">
        <f>K343</f>
        <v>42840</v>
      </c>
      <c r="L344" s="102">
        <f>J344+K344</f>
        <v>42840</v>
      </c>
    </row>
    <row r="345" spans="1:14" ht="22.5" x14ac:dyDescent="0.2">
      <c r="A345" s="88">
        <v>155</v>
      </c>
      <c r="B345" s="89" t="s">
        <v>11</v>
      </c>
      <c r="C345" s="90" t="s">
        <v>499</v>
      </c>
      <c r="D345" s="91">
        <v>5062</v>
      </c>
      <c r="E345" s="40" t="s">
        <v>14</v>
      </c>
      <c r="F345" s="68" t="s">
        <v>14</v>
      </c>
      <c r="G345" s="92" t="s">
        <v>43</v>
      </c>
      <c r="H345" s="42" t="s">
        <v>496</v>
      </c>
      <c r="I345" s="93" t="s">
        <v>500</v>
      </c>
      <c r="J345" s="94"/>
      <c r="K345" s="95">
        <v>10140</v>
      </c>
      <c r="L345" s="95">
        <v>10140</v>
      </c>
      <c r="M345" s="96"/>
      <c r="N345" s="136" t="s">
        <v>498</v>
      </c>
    </row>
    <row r="346" spans="1:14" ht="13.5" thickBot="1" x14ac:dyDescent="0.25">
      <c r="A346" s="98"/>
      <c r="B346" s="46"/>
      <c r="C346" s="100"/>
      <c r="D346" s="100"/>
      <c r="E346" s="49">
        <v>5512</v>
      </c>
      <c r="F346" s="50">
        <v>5321</v>
      </c>
      <c r="G346" s="63"/>
      <c r="H346" s="64"/>
      <c r="I346" s="65" t="s">
        <v>30</v>
      </c>
      <c r="J346" s="101"/>
      <c r="K346" s="101">
        <f>K345</f>
        <v>10140</v>
      </c>
      <c r="L346" s="102">
        <f>J346+K346</f>
        <v>10140</v>
      </c>
    </row>
    <row r="347" spans="1:14" ht="22.5" x14ac:dyDescent="0.2">
      <c r="A347" s="88">
        <v>156</v>
      </c>
      <c r="B347" s="89" t="s">
        <v>11</v>
      </c>
      <c r="C347" s="90" t="s">
        <v>501</v>
      </c>
      <c r="D347" s="91">
        <v>5062</v>
      </c>
      <c r="E347" s="40" t="s">
        <v>14</v>
      </c>
      <c r="F347" s="68" t="s">
        <v>14</v>
      </c>
      <c r="G347" s="92" t="s">
        <v>43</v>
      </c>
      <c r="H347" s="42" t="s">
        <v>496</v>
      </c>
      <c r="I347" s="93" t="s">
        <v>500</v>
      </c>
      <c r="J347" s="94"/>
      <c r="K347" s="95">
        <v>21900</v>
      </c>
      <c r="L347" s="95">
        <v>21900</v>
      </c>
      <c r="M347" s="96"/>
      <c r="N347" s="136" t="s">
        <v>498</v>
      </c>
    </row>
    <row r="348" spans="1:14" ht="13.5" thickBot="1" x14ac:dyDescent="0.25">
      <c r="A348" s="98"/>
      <c r="B348" s="46"/>
      <c r="C348" s="100"/>
      <c r="D348" s="100"/>
      <c r="E348" s="49">
        <v>5512</v>
      </c>
      <c r="F348" s="50">
        <v>5321</v>
      </c>
      <c r="G348" s="63"/>
      <c r="H348" s="64"/>
      <c r="I348" s="65" t="s">
        <v>30</v>
      </c>
      <c r="J348" s="101"/>
      <c r="K348" s="101">
        <f>K347</f>
        <v>21900</v>
      </c>
      <c r="L348" s="102">
        <f>J348+K348</f>
        <v>21900</v>
      </c>
    </row>
    <row r="349" spans="1:14" ht="22.5" x14ac:dyDescent="0.2">
      <c r="A349" s="88">
        <v>157</v>
      </c>
      <c r="B349" s="89" t="s">
        <v>11</v>
      </c>
      <c r="C349" s="90" t="s">
        <v>502</v>
      </c>
      <c r="D349" s="91">
        <v>5063</v>
      </c>
      <c r="E349" s="40" t="s">
        <v>14</v>
      </c>
      <c r="F349" s="68" t="s">
        <v>14</v>
      </c>
      <c r="G349" s="92" t="s">
        <v>43</v>
      </c>
      <c r="H349" s="42" t="s">
        <v>503</v>
      </c>
      <c r="I349" s="104" t="s">
        <v>114</v>
      </c>
      <c r="J349" s="105"/>
      <c r="K349" s="95">
        <v>26470</v>
      </c>
      <c r="L349" s="95">
        <v>26470</v>
      </c>
      <c r="M349" s="96"/>
      <c r="N349" s="136" t="s">
        <v>504</v>
      </c>
    </row>
    <row r="350" spans="1:14" ht="13.5" thickBot="1" x14ac:dyDescent="0.25">
      <c r="A350" s="98"/>
      <c r="B350" s="46"/>
      <c r="C350" s="100"/>
      <c r="D350" s="100"/>
      <c r="E350" s="49">
        <v>5512</v>
      </c>
      <c r="F350" s="50">
        <v>5321</v>
      </c>
      <c r="G350" s="63"/>
      <c r="H350" s="64"/>
      <c r="I350" s="65" t="s">
        <v>30</v>
      </c>
      <c r="J350" s="101"/>
      <c r="K350" s="101">
        <f>K349</f>
        <v>26470</v>
      </c>
      <c r="L350" s="102">
        <f>J350+K350</f>
        <v>26470</v>
      </c>
    </row>
    <row r="351" spans="1:14" ht="22.5" x14ac:dyDescent="0.2">
      <c r="A351" s="88">
        <v>158</v>
      </c>
      <c r="B351" s="89" t="s">
        <v>11</v>
      </c>
      <c r="C351" s="90" t="s">
        <v>505</v>
      </c>
      <c r="D351" s="91">
        <v>5063</v>
      </c>
      <c r="E351" s="40" t="s">
        <v>14</v>
      </c>
      <c r="F351" s="68" t="s">
        <v>14</v>
      </c>
      <c r="G351" s="92" t="s">
        <v>43</v>
      </c>
      <c r="H351" s="42" t="s">
        <v>503</v>
      </c>
      <c r="I351" s="104" t="s">
        <v>506</v>
      </c>
      <c r="J351" s="105"/>
      <c r="K351" s="95">
        <v>12884</v>
      </c>
      <c r="L351" s="95">
        <v>12884</v>
      </c>
      <c r="M351" s="96"/>
      <c r="N351" s="136" t="s">
        <v>504</v>
      </c>
    </row>
    <row r="352" spans="1:14" ht="13.5" thickBot="1" x14ac:dyDescent="0.25">
      <c r="A352" s="98"/>
      <c r="B352" s="46"/>
      <c r="C352" s="100"/>
      <c r="D352" s="100"/>
      <c r="E352" s="49">
        <v>5512</v>
      </c>
      <c r="F352" s="50">
        <v>5321</v>
      </c>
      <c r="G352" s="63"/>
      <c r="H352" s="64"/>
      <c r="I352" s="65" t="s">
        <v>30</v>
      </c>
      <c r="J352" s="101"/>
      <c r="K352" s="101">
        <f>K351</f>
        <v>12884</v>
      </c>
      <c r="L352" s="102">
        <f>J352+K352</f>
        <v>12884</v>
      </c>
    </row>
    <row r="353" spans="1:14" ht="33.75" x14ac:dyDescent="0.2">
      <c r="A353" s="88">
        <v>159</v>
      </c>
      <c r="B353" s="89" t="s">
        <v>11</v>
      </c>
      <c r="C353" s="90" t="s">
        <v>507</v>
      </c>
      <c r="D353" s="91">
        <v>5009</v>
      </c>
      <c r="E353" s="40" t="s">
        <v>14</v>
      </c>
      <c r="F353" s="68" t="s">
        <v>14</v>
      </c>
      <c r="G353" s="128" t="s">
        <v>99</v>
      </c>
      <c r="H353" s="129" t="s">
        <v>508</v>
      </c>
      <c r="I353" s="104" t="s">
        <v>509</v>
      </c>
      <c r="J353" s="105"/>
      <c r="K353" s="95">
        <v>1000000</v>
      </c>
      <c r="L353" s="95">
        <v>1000000</v>
      </c>
      <c r="M353" s="96"/>
      <c r="N353" s="136" t="s">
        <v>510</v>
      </c>
    </row>
    <row r="354" spans="1:14" ht="13.5" thickBot="1" x14ac:dyDescent="0.25">
      <c r="A354" s="98"/>
      <c r="B354" s="46"/>
      <c r="C354" s="100"/>
      <c r="D354" s="100"/>
      <c r="E354" s="49">
        <v>5512</v>
      </c>
      <c r="F354" s="50">
        <v>6341</v>
      </c>
      <c r="G354" s="63"/>
      <c r="H354" s="64"/>
      <c r="I354" s="65" t="s">
        <v>20</v>
      </c>
      <c r="J354" s="101"/>
      <c r="K354" s="101">
        <f>K353</f>
        <v>1000000</v>
      </c>
      <c r="L354" s="102">
        <f>J354+K354</f>
        <v>1000000</v>
      </c>
    </row>
    <row r="355" spans="1:14" ht="22.5" x14ac:dyDescent="0.2">
      <c r="A355" s="88">
        <v>160</v>
      </c>
      <c r="B355" s="89" t="s">
        <v>11</v>
      </c>
      <c r="C355" s="90" t="s">
        <v>511</v>
      </c>
      <c r="D355" s="91">
        <v>5009</v>
      </c>
      <c r="E355" s="40" t="s">
        <v>14</v>
      </c>
      <c r="F355" s="68" t="s">
        <v>14</v>
      </c>
      <c r="G355" s="92" t="s">
        <v>43</v>
      </c>
      <c r="H355" s="42" t="s">
        <v>508</v>
      </c>
      <c r="I355" s="104" t="s">
        <v>512</v>
      </c>
      <c r="J355" s="105"/>
      <c r="K355" s="95">
        <v>11489</v>
      </c>
      <c r="L355" s="95">
        <v>11489</v>
      </c>
      <c r="M355" s="96"/>
      <c r="N355" s="136" t="s">
        <v>510</v>
      </c>
    </row>
    <row r="356" spans="1:14" ht="13.5" thickBot="1" x14ac:dyDescent="0.25">
      <c r="A356" s="98"/>
      <c r="B356" s="46"/>
      <c r="C356" s="100"/>
      <c r="D356" s="100"/>
      <c r="E356" s="49">
        <v>5512</v>
      </c>
      <c r="F356" s="50">
        <v>5321</v>
      </c>
      <c r="G356" s="63"/>
      <c r="H356" s="64"/>
      <c r="I356" s="65" t="s">
        <v>30</v>
      </c>
      <c r="J356" s="101"/>
      <c r="K356" s="101">
        <f>K355</f>
        <v>11489</v>
      </c>
      <c r="L356" s="102">
        <f>J356+K356</f>
        <v>11489</v>
      </c>
    </row>
    <row r="357" spans="1:14" ht="22.5" x14ac:dyDescent="0.2">
      <c r="A357" s="88">
        <v>161</v>
      </c>
      <c r="B357" s="89" t="s">
        <v>11</v>
      </c>
      <c r="C357" s="90" t="s">
        <v>513</v>
      </c>
      <c r="D357" s="91">
        <v>5009</v>
      </c>
      <c r="E357" s="40" t="s">
        <v>14</v>
      </c>
      <c r="F357" s="68" t="s">
        <v>14</v>
      </c>
      <c r="G357" s="92" t="s">
        <v>43</v>
      </c>
      <c r="H357" s="42" t="s">
        <v>508</v>
      </c>
      <c r="I357" s="104" t="s">
        <v>514</v>
      </c>
      <c r="J357" s="105"/>
      <c r="K357" s="95">
        <v>29276</v>
      </c>
      <c r="L357" s="95">
        <v>29276</v>
      </c>
      <c r="M357" s="96"/>
      <c r="N357" s="136" t="s">
        <v>510</v>
      </c>
    </row>
    <row r="358" spans="1:14" ht="13.5" thickBot="1" x14ac:dyDescent="0.25">
      <c r="A358" s="98"/>
      <c r="B358" s="46"/>
      <c r="C358" s="100"/>
      <c r="D358" s="100"/>
      <c r="E358" s="49">
        <v>5512</v>
      </c>
      <c r="F358" s="50">
        <v>5321</v>
      </c>
      <c r="G358" s="63"/>
      <c r="H358" s="64"/>
      <c r="I358" s="65" t="s">
        <v>30</v>
      </c>
      <c r="J358" s="101"/>
      <c r="K358" s="101">
        <f>K357</f>
        <v>29276</v>
      </c>
      <c r="L358" s="102">
        <f>J358+K358</f>
        <v>29276</v>
      </c>
    </row>
    <row r="359" spans="1:14" ht="22.5" x14ac:dyDescent="0.2">
      <c r="A359" s="88">
        <v>162</v>
      </c>
      <c r="B359" s="89" t="s">
        <v>11</v>
      </c>
      <c r="C359" s="90" t="s">
        <v>515</v>
      </c>
      <c r="D359" s="91">
        <v>2056</v>
      </c>
      <c r="E359" s="40" t="s">
        <v>14</v>
      </c>
      <c r="F359" s="68" t="s">
        <v>14</v>
      </c>
      <c r="G359" s="92" t="s">
        <v>43</v>
      </c>
      <c r="H359" s="42" t="s">
        <v>516</v>
      </c>
      <c r="I359" s="93" t="s">
        <v>517</v>
      </c>
      <c r="J359" s="130"/>
      <c r="K359" s="95">
        <v>21840</v>
      </c>
      <c r="L359" s="95">
        <v>21840</v>
      </c>
      <c r="M359" s="96"/>
      <c r="N359" s="136" t="s">
        <v>518</v>
      </c>
    </row>
    <row r="360" spans="1:14" ht="13.5" thickBot="1" x14ac:dyDescent="0.25">
      <c r="A360" s="98"/>
      <c r="B360" s="46"/>
      <c r="C360" s="100"/>
      <c r="D360" s="100"/>
      <c r="E360" s="49">
        <v>5512</v>
      </c>
      <c r="F360" s="50">
        <v>5321</v>
      </c>
      <c r="G360" s="63"/>
      <c r="H360" s="64"/>
      <c r="I360" s="65" t="s">
        <v>30</v>
      </c>
      <c r="J360" s="101"/>
      <c r="K360" s="101">
        <f>K359</f>
        <v>21840</v>
      </c>
      <c r="L360" s="102">
        <f>J360+K360</f>
        <v>21840</v>
      </c>
    </row>
    <row r="361" spans="1:14" ht="22.5" x14ac:dyDescent="0.2">
      <c r="A361" s="88">
        <v>163</v>
      </c>
      <c r="B361" s="89" t="s">
        <v>11</v>
      </c>
      <c r="C361" s="90" t="s">
        <v>519</v>
      </c>
      <c r="D361" s="91">
        <v>3034</v>
      </c>
      <c r="E361" s="40" t="s">
        <v>14</v>
      </c>
      <c r="F361" s="68" t="s">
        <v>14</v>
      </c>
      <c r="G361" s="92" t="s">
        <v>43</v>
      </c>
      <c r="H361" s="42" t="s">
        <v>520</v>
      </c>
      <c r="I361" s="93" t="s">
        <v>521</v>
      </c>
      <c r="J361" s="94"/>
      <c r="K361" s="95">
        <v>21418</v>
      </c>
      <c r="L361" s="95">
        <v>21418</v>
      </c>
      <c r="M361" s="96"/>
      <c r="N361" s="136" t="s">
        <v>522</v>
      </c>
    </row>
    <row r="362" spans="1:14" ht="13.5" thickBot="1" x14ac:dyDescent="0.25">
      <c r="A362" s="98"/>
      <c r="B362" s="46"/>
      <c r="C362" s="100"/>
      <c r="D362" s="100"/>
      <c r="E362" s="49">
        <v>5512</v>
      </c>
      <c r="F362" s="50">
        <v>5321</v>
      </c>
      <c r="G362" s="63"/>
      <c r="H362" s="64"/>
      <c r="I362" s="65" t="s">
        <v>30</v>
      </c>
      <c r="J362" s="101"/>
      <c r="K362" s="101">
        <f>K361</f>
        <v>21418</v>
      </c>
      <c r="L362" s="102">
        <f>J362+K362</f>
        <v>21418</v>
      </c>
    </row>
    <row r="363" spans="1:14" ht="22.5" x14ac:dyDescent="0.2">
      <c r="A363" s="88">
        <v>164</v>
      </c>
      <c r="B363" s="89" t="s">
        <v>11</v>
      </c>
      <c r="C363" s="90" t="s">
        <v>523</v>
      </c>
      <c r="D363" s="91">
        <v>3034</v>
      </c>
      <c r="E363" s="40" t="s">
        <v>14</v>
      </c>
      <c r="F363" s="68" t="s">
        <v>14</v>
      </c>
      <c r="G363" s="92" t="s">
        <v>43</v>
      </c>
      <c r="H363" s="42" t="s">
        <v>520</v>
      </c>
      <c r="I363" s="93" t="s">
        <v>524</v>
      </c>
      <c r="J363" s="94"/>
      <c r="K363" s="95">
        <v>17344</v>
      </c>
      <c r="L363" s="95">
        <v>17344</v>
      </c>
      <c r="M363" s="96"/>
      <c r="N363" s="136" t="s">
        <v>522</v>
      </c>
    </row>
    <row r="364" spans="1:14" ht="13.5" thickBot="1" x14ac:dyDescent="0.25">
      <c r="A364" s="98"/>
      <c r="B364" s="46"/>
      <c r="C364" s="100"/>
      <c r="D364" s="100"/>
      <c r="E364" s="49">
        <v>5512</v>
      </c>
      <c r="F364" s="50">
        <v>5321</v>
      </c>
      <c r="G364" s="63"/>
      <c r="H364" s="64"/>
      <c r="I364" s="65" t="s">
        <v>30</v>
      </c>
      <c r="J364" s="101"/>
      <c r="K364" s="101">
        <f>K363</f>
        <v>17344</v>
      </c>
      <c r="L364" s="102">
        <f>J364+K364</f>
        <v>17344</v>
      </c>
    </row>
    <row r="365" spans="1:14" ht="27" x14ac:dyDescent="0.2">
      <c r="A365" s="88">
        <v>165</v>
      </c>
      <c r="B365" s="89" t="s">
        <v>11</v>
      </c>
      <c r="C365" s="90" t="s">
        <v>525</v>
      </c>
      <c r="D365" s="91">
        <v>3034</v>
      </c>
      <c r="E365" s="40" t="s">
        <v>14</v>
      </c>
      <c r="F365" s="68" t="s">
        <v>14</v>
      </c>
      <c r="G365" s="107" t="s">
        <v>88</v>
      </c>
      <c r="H365" s="108" t="s">
        <v>520</v>
      </c>
      <c r="I365" s="93" t="s">
        <v>526</v>
      </c>
      <c r="J365" s="94"/>
      <c r="K365" s="95">
        <v>68731</v>
      </c>
      <c r="L365" s="95">
        <f>L366+L367</f>
        <v>68731</v>
      </c>
      <c r="M365" s="96"/>
      <c r="N365" s="136" t="s">
        <v>522</v>
      </c>
    </row>
    <row r="366" spans="1:14" x14ac:dyDescent="0.2">
      <c r="A366" s="98"/>
      <c r="B366" s="109"/>
      <c r="C366" s="110"/>
      <c r="D366" s="110"/>
      <c r="E366" s="111">
        <v>5512</v>
      </c>
      <c r="F366" s="112">
        <v>5321</v>
      </c>
      <c r="G366" s="113"/>
      <c r="H366" s="114"/>
      <c r="I366" s="115" t="s">
        <v>30</v>
      </c>
      <c r="J366" s="116"/>
      <c r="K366" s="116">
        <v>20545.32</v>
      </c>
      <c r="L366" s="117">
        <f>J366+K366</f>
        <v>20545.32</v>
      </c>
      <c r="N366" s="103"/>
    </row>
    <row r="367" spans="1:14" ht="13.5" thickBot="1" x14ac:dyDescent="0.25">
      <c r="A367" s="98"/>
      <c r="B367" s="99"/>
      <c r="C367" s="100"/>
      <c r="D367" s="100"/>
      <c r="E367" s="49">
        <v>5512</v>
      </c>
      <c r="F367" s="50">
        <v>6341</v>
      </c>
      <c r="G367" s="63"/>
      <c r="H367" s="64"/>
      <c r="I367" s="65" t="s">
        <v>20</v>
      </c>
      <c r="J367" s="101"/>
      <c r="K367" s="101">
        <v>48185.68</v>
      </c>
      <c r="L367" s="102">
        <f>J367+K367</f>
        <v>48185.68</v>
      </c>
      <c r="N367" s="103"/>
    </row>
    <row r="368" spans="1:14" ht="22.5" x14ac:dyDescent="0.2">
      <c r="A368" s="88">
        <v>166</v>
      </c>
      <c r="B368" s="118" t="s">
        <v>11</v>
      </c>
      <c r="C368" s="119" t="s">
        <v>527</v>
      </c>
      <c r="D368" s="120">
        <v>3007</v>
      </c>
      <c r="E368" s="121" t="s">
        <v>14</v>
      </c>
      <c r="F368" s="122" t="s">
        <v>14</v>
      </c>
      <c r="G368" s="123" t="s">
        <v>43</v>
      </c>
      <c r="H368" s="124" t="s">
        <v>528</v>
      </c>
      <c r="I368" s="125" t="s">
        <v>529</v>
      </c>
      <c r="J368" s="126"/>
      <c r="K368" s="127">
        <v>129935</v>
      </c>
      <c r="L368" s="127">
        <v>129935</v>
      </c>
      <c r="M368" s="96"/>
      <c r="N368" s="136" t="s">
        <v>530</v>
      </c>
    </row>
    <row r="369" spans="1:14" ht="13.5" thickBot="1" x14ac:dyDescent="0.25">
      <c r="A369" s="98"/>
      <c r="B369" s="46"/>
      <c r="C369" s="100"/>
      <c r="D369" s="100"/>
      <c r="E369" s="49">
        <v>5512</v>
      </c>
      <c r="F369" s="50">
        <v>5321</v>
      </c>
      <c r="G369" s="63"/>
      <c r="H369" s="64"/>
      <c r="I369" s="65" t="s">
        <v>30</v>
      </c>
      <c r="J369" s="101"/>
      <c r="K369" s="101">
        <f>K368</f>
        <v>129935</v>
      </c>
      <c r="L369" s="102">
        <f>J369+K369</f>
        <v>129935</v>
      </c>
    </row>
    <row r="370" spans="1:14" ht="22.5" x14ac:dyDescent="0.2">
      <c r="A370" s="88">
        <v>167</v>
      </c>
      <c r="B370" s="89" t="s">
        <v>11</v>
      </c>
      <c r="C370" s="90" t="s">
        <v>531</v>
      </c>
      <c r="D370" s="91">
        <v>3007</v>
      </c>
      <c r="E370" s="40" t="s">
        <v>14</v>
      </c>
      <c r="F370" s="68" t="s">
        <v>14</v>
      </c>
      <c r="G370" s="92" t="s">
        <v>43</v>
      </c>
      <c r="H370" s="42" t="s">
        <v>528</v>
      </c>
      <c r="I370" s="93" t="s">
        <v>532</v>
      </c>
      <c r="J370" s="94"/>
      <c r="K370" s="95">
        <v>39640</v>
      </c>
      <c r="L370" s="95">
        <v>39640</v>
      </c>
      <c r="M370" s="96"/>
      <c r="N370" s="136" t="s">
        <v>530</v>
      </c>
    </row>
    <row r="371" spans="1:14" ht="13.5" thickBot="1" x14ac:dyDescent="0.25">
      <c r="A371" s="98"/>
      <c r="B371" s="46"/>
      <c r="C371" s="100"/>
      <c r="D371" s="100"/>
      <c r="E371" s="49">
        <v>5512</v>
      </c>
      <c r="F371" s="50">
        <v>5321</v>
      </c>
      <c r="G371" s="63"/>
      <c r="H371" s="64"/>
      <c r="I371" s="65" t="s">
        <v>30</v>
      </c>
      <c r="J371" s="101"/>
      <c r="K371" s="101">
        <f>K370</f>
        <v>39640</v>
      </c>
      <c r="L371" s="102">
        <f>J371+K371</f>
        <v>39640</v>
      </c>
    </row>
    <row r="372" spans="1:14" ht="27" x14ac:dyDescent="0.2">
      <c r="A372" s="88">
        <v>168</v>
      </c>
      <c r="B372" s="89" t="s">
        <v>11</v>
      </c>
      <c r="C372" s="90" t="s">
        <v>533</v>
      </c>
      <c r="D372" s="91">
        <v>3007</v>
      </c>
      <c r="E372" s="40" t="s">
        <v>14</v>
      </c>
      <c r="F372" s="68" t="s">
        <v>14</v>
      </c>
      <c r="G372" s="107" t="s">
        <v>88</v>
      </c>
      <c r="H372" s="108" t="s">
        <v>528</v>
      </c>
      <c r="I372" s="93" t="s">
        <v>386</v>
      </c>
      <c r="J372" s="94"/>
      <c r="K372" s="95">
        <v>57800</v>
      </c>
      <c r="L372" s="95">
        <f>L373+L374</f>
        <v>57800</v>
      </c>
      <c r="M372" s="96"/>
      <c r="N372" s="136" t="s">
        <v>530</v>
      </c>
    </row>
    <row r="373" spans="1:14" x14ac:dyDescent="0.2">
      <c r="A373" s="98"/>
      <c r="B373" s="109"/>
      <c r="C373" s="110"/>
      <c r="D373" s="110"/>
      <c r="E373" s="111">
        <v>5512</v>
      </c>
      <c r="F373" s="112">
        <v>5321</v>
      </c>
      <c r="G373" s="113"/>
      <c r="H373" s="114"/>
      <c r="I373" s="115" t="s">
        <v>30</v>
      </c>
      <c r="J373" s="116"/>
      <c r="K373" s="116">
        <v>15600</v>
      </c>
      <c r="L373" s="117">
        <f>J373+K373</f>
        <v>15600</v>
      </c>
      <c r="N373" s="103"/>
    </row>
    <row r="374" spans="1:14" ht="13.5" thickBot="1" x14ac:dyDescent="0.25">
      <c r="A374" s="98"/>
      <c r="B374" s="99"/>
      <c r="C374" s="100"/>
      <c r="D374" s="100"/>
      <c r="E374" s="49">
        <v>5512</v>
      </c>
      <c r="F374" s="50">
        <v>6341</v>
      </c>
      <c r="G374" s="63"/>
      <c r="H374" s="64"/>
      <c r="I374" s="65" t="s">
        <v>20</v>
      </c>
      <c r="J374" s="101"/>
      <c r="K374" s="101">
        <v>42200</v>
      </c>
      <c r="L374" s="102">
        <f>J374+K374</f>
        <v>42200</v>
      </c>
      <c r="N374" s="103"/>
    </row>
    <row r="375" spans="1:14" ht="27" x14ac:dyDescent="0.2">
      <c r="A375" s="88">
        <v>169</v>
      </c>
      <c r="B375" s="118" t="s">
        <v>11</v>
      </c>
      <c r="C375" s="119" t="s">
        <v>534</v>
      </c>
      <c r="D375" s="120">
        <v>3007</v>
      </c>
      <c r="E375" s="121" t="s">
        <v>14</v>
      </c>
      <c r="F375" s="122" t="s">
        <v>14</v>
      </c>
      <c r="G375" s="142" t="s">
        <v>88</v>
      </c>
      <c r="H375" s="143" t="s">
        <v>528</v>
      </c>
      <c r="I375" s="125" t="s">
        <v>195</v>
      </c>
      <c r="J375" s="126"/>
      <c r="K375" s="127">
        <v>44325</v>
      </c>
      <c r="L375" s="127">
        <f>L376+L377</f>
        <v>44325</v>
      </c>
      <c r="M375" s="96"/>
      <c r="N375" s="136" t="s">
        <v>530</v>
      </c>
    </row>
    <row r="376" spans="1:14" x14ac:dyDescent="0.2">
      <c r="A376" s="98"/>
      <c r="B376" s="109"/>
      <c r="C376" s="110"/>
      <c r="D376" s="110"/>
      <c r="E376" s="111">
        <v>5512</v>
      </c>
      <c r="F376" s="112">
        <v>5321</v>
      </c>
      <c r="G376" s="113"/>
      <c r="H376" s="114"/>
      <c r="I376" s="115" t="s">
        <v>30</v>
      </c>
      <c r="J376" s="116"/>
      <c r="K376" s="116">
        <v>19325</v>
      </c>
      <c r="L376" s="117">
        <f>J376+K376</f>
        <v>19325</v>
      </c>
      <c r="N376" s="103"/>
    </row>
    <row r="377" spans="1:14" ht="13.5" thickBot="1" x14ac:dyDescent="0.25">
      <c r="A377" s="98"/>
      <c r="B377" s="99"/>
      <c r="C377" s="100"/>
      <c r="D377" s="100"/>
      <c r="E377" s="49">
        <v>5512</v>
      </c>
      <c r="F377" s="50">
        <v>6341</v>
      </c>
      <c r="G377" s="63"/>
      <c r="H377" s="64"/>
      <c r="I377" s="65" t="s">
        <v>20</v>
      </c>
      <c r="J377" s="101"/>
      <c r="K377" s="101">
        <v>25000</v>
      </c>
      <c r="L377" s="102">
        <f>J377+K377</f>
        <v>25000</v>
      </c>
      <c r="N377" s="103"/>
    </row>
    <row r="378" spans="1:14" ht="22.5" x14ac:dyDescent="0.2">
      <c r="A378" s="88">
        <v>170</v>
      </c>
      <c r="B378" s="118" t="s">
        <v>11</v>
      </c>
      <c r="C378" s="119" t="s">
        <v>535</v>
      </c>
      <c r="D378" s="120">
        <v>3007</v>
      </c>
      <c r="E378" s="121" t="s">
        <v>14</v>
      </c>
      <c r="F378" s="122" t="s">
        <v>14</v>
      </c>
      <c r="G378" s="123" t="s">
        <v>43</v>
      </c>
      <c r="H378" s="124" t="s">
        <v>528</v>
      </c>
      <c r="I378" s="125" t="s">
        <v>536</v>
      </c>
      <c r="J378" s="126"/>
      <c r="K378" s="127">
        <v>500000</v>
      </c>
      <c r="L378" s="127">
        <v>500000</v>
      </c>
      <c r="M378" s="96"/>
      <c r="N378" s="136" t="s">
        <v>530</v>
      </c>
    </row>
    <row r="379" spans="1:14" ht="13.5" thickBot="1" x14ac:dyDescent="0.25">
      <c r="A379" s="98"/>
      <c r="B379" s="46"/>
      <c r="C379" s="100"/>
      <c r="D379" s="100"/>
      <c r="E379" s="49">
        <v>5512</v>
      </c>
      <c r="F379" s="50">
        <v>5321</v>
      </c>
      <c r="G379" s="63"/>
      <c r="H379" s="64"/>
      <c r="I379" s="65" t="s">
        <v>30</v>
      </c>
      <c r="J379" s="101"/>
      <c r="K379" s="101">
        <f>K378</f>
        <v>500000</v>
      </c>
      <c r="L379" s="102">
        <f>J379+K379</f>
        <v>500000</v>
      </c>
    </row>
    <row r="380" spans="1:14" x14ac:dyDescent="0.2">
      <c r="K380" s="144"/>
    </row>
    <row r="381" spans="1:14" x14ac:dyDescent="0.2">
      <c r="K381" s="144"/>
    </row>
  </sheetData>
  <mergeCells count="8">
    <mergeCell ref="H10:I10"/>
    <mergeCell ref="H11:I11"/>
    <mergeCell ref="B2:L2"/>
    <mergeCell ref="B4:L4"/>
    <mergeCell ref="B5:L5"/>
    <mergeCell ref="B6:L6"/>
    <mergeCell ref="C9:D9"/>
    <mergeCell ref="H9:I9"/>
  </mergeCells>
  <pageMargins left="0.59055118110236227" right="0.39370078740157483" top="0.59055118110236227" bottom="0.78740157480314965" header="0.51181102362204722" footer="0.51181102362204722"/>
  <pageSetup scale="9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H30" sqref="H30"/>
    </sheetView>
  </sheetViews>
  <sheetFormatPr defaultRowHeight="12.75" x14ac:dyDescent="0.2"/>
  <cols>
    <col min="1" max="1" width="36.5703125" style="147" bestFit="1" customWidth="1"/>
    <col min="2" max="2" width="7.28515625" style="147" customWidth="1"/>
    <col min="3" max="3" width="13.85546875" style="147" customWidth="1"/>
    <col min="4" max="4" width="10" style="147" bestFit="1" customWidth="1"/>
    <col min="5" max="5" width="14.140625" style="147" customWidth="1"/>
    <col min="6" max="9" width="9.140625" style="147"/>
    <col min="10" max="10" width="11.7109375" style="147" bestFit="1" customWidth="1"/>
    <col min="11" max="256" width="9.140625" style="147"/>
    <col min="257" max="257" width="36.5703125" style="147" bestFit="1" customWidth="1"/>
    <col min="258" max="258" width="7.28515625" style="147" customWidth="1"/>
    <col min="259" max="259" width="13.85546875" style="147" customWidth="1"/>
    <col min="260" max="260" width="10" style="147" bestFit="1" customWidth="1"/>
    <col min="261" max="261" width="14.140625" style="147" customWidth="1"/>
    <col min="262" max="265" width="9.140625" style="147"/>
    <col min="266" max="266" width="11.7109375" style="147" bestFit="1" customWidth="1"/>
    <col min="267" max="512" width="9.140625" style="147"/>
    <col min="513" max="513" width="36.5703125" style="147" bestFit="1" customWidth="1"/>
    <col min="514" max="514" width="7.28515625" style="147" customWidth="1"/>
    <col min="515" max="515" width="13.85546875" style="147" customWidth="1"/>
    <col min="516" max="516" width="10" style="147" bestFit="1" customWidth="1"/>
    <col min="517" max="517" width="14.140625" style="147" customWidth="1"/>
    <col min="518" max="521" width="9.140625" style="147"/>
    <col min="522" max="522" width="11.7109375" style="147" bestFit="1" customWidth="1"/>
    <col min="523" max="768" width="9.140625" style="147"/>
    <col min="769" max="769" width="36.5703125" style="147" bestFit="1" customWidth="1"/>
    <col min="770" max="770" width="7.28515625" style="147" customWidth="1"/>
    <col min="771" max="771" width="13.85546875" style="147" customWidth="1"/>
    <col min="772" max="772" width="10" style="147" bestFit="1" customWidth="1"/>
    <col min="773" max="773" width="14.140625" style="147" customWidth="1"/>
    <col min="774" max="777" width="9.140625" style="147"/>
    <col min="778" max="778" width="11.7109375" style="147" bestFit="1" customWidth="1"/>
    <col min="779" max="1024" width="9.140625" style="147"/>
    <col min="1025" max="1025" width="36.5703125" style="147" bestFit="1" customWidth="1"/>
    <col min="1026" max="1026" width="7.28515625" style="147" customWidth="1"/>
    <col min="1027" max="1027" width="13.85546875" style="147" customWidth="1"/>
    <col min="1028" max="1028" width="10" style="147" bestFit="1" customWidth="1"/>
    <col min="1029" max="1029" width="14.140625" style="147" customWidth="1"/>
    <col min="1030" max="1033" width="9.140625" style="147"/>
    <col min="1034" max="1034" width="11.7109375" style="147" bestFit="1" customWidth="1"/>
    <col min="1035" max="1280" width="9.140625" style="147"/>
    <col min="1281" max="1281" width="36.5703125" style="147" bestFit="1" customWidth="1"/>
    <col min="1282" max="1282" width="7.28515625" style="147" customWidth="1"/>
    <col min="1283" max="1283" width="13.85546875" style="147" customWidth="1"/>
    <col min="1284" max="1284" width="10" style="147" bestFit="1" customWidth="1"/>
    <col min="1285" max="1285" width="14.140625" style="147" customWidth="1"/>
    <col min="1286" max="1289" width="9.140625" style="147"/>
    <col min="1290" max="1290" width="11.7109375" style="147" bestFit="1" customWidth="1"/>
    <col min="1291" max="1536" width="9.140625" style="147"/>
    <col min="1537" max="1537" width="36.5703125" style="147" bestFit="1" customWidth="1"/>
    <col min="1538" max="1538" width="7.28515625" style="147" customWidth="1"/>
    <col min="1539" max="1539" width="13.85546875" style="147" customWidth="1"/>
    <col min="1540" max="1540" width="10" style="147" bestFit="1" customWidth="1"/>
    <col min="1541" max="1541" width="14.140625" style="147" customWidth="1"/>
    <col min="1542" max="1545" width="9.140625" style="147"/>
    <col min="1546" max="1546" width="11.7109375" style="147" bestFit="1" customWidth="1"/>
    <col min="1547" max="1792" width="9.140625" style="147"/>
    <col min="1793" max="1793" width="36.5703125" style="147" bestFit="1" customWidth="1"/>
    <col min="1794" max="1794" width="7.28515625" style="147" customWidth="1"/>
    <col min="1795" max="1795" width="13.85546875" style="147" customWidth="1"/>
    <col min="1796" max="1796" width="10" style="147" bestFit="1" customWidth="1"/>
    <col min="1797" max="1797" width="14.140625" style="147" customWidth="1"/>
    <col min="1798" max="1801" width="9.140625" style="147"/>
    <col min="1802" max="1802" width="11.7109375" style="147" bestFit="1" customWidth="1"/>
    <col min="1803" max="2048" width="9.140625" style="147"/>
    <col min="2049" max="2049" width="36.5703125" style="147" bestFit="1" customWidth="1"/>
    <col min="2050" max="2050" width="7.28515625" style="147" customWidth="1"/>
    <col min="2051" max="2051" width="13.85546875" style="147" customWidth="1"/>
    <col min="2052" max="2052" width="10" style="147" bestFit="1" customWidth="1"/>
    <col min="2053" max="2053" width="14.140625" style="147" customWidth="1"/>
    <col min="2054" max="2057" width="9.140625" style="147"/>
    <col min="2058" max="2058" width="11.7109375" style="147" bestFit="1" customWidth="1"/>
    <col min="2059" max="2304" width="9.140625" style="147"/>
    <col min="2305" max="2305" width="36.5703125" style="147" bestFit="1" customWidth="1"/>
    <col min="2306" max="2306" width="7.28515625" style="147" customWidth="1"/>
    <col min="2307" max="2307" width="13.85546875" style="147" customWidth="1"/>
    <col min="2308" max="2308" width="10" style="147" bestFit="1" customWidth="1"/>
    <col min="2309" max="2309" width="14.140625" style="147" customWidth="1"/>
    <col min="2310" max="2313" width="9.140625" style="147"/>
    <col min="2314" max="2314" width="11.7109375" style="147" bestFit="1" customWidth="1"/>
    <col min="2315" max="2560" width="9.140625" style="147"/>
    <col min="2561" max="2561" width="36.5703125" style="147" bestFit="1" customWidth="1"/>
    <col min="2562" max="2562" width="7.28515625" style="147" customWidth="1"/>
    <col min="2563" max="2563" width="13.85546875" style="147" customWidth="1"/>
    <col min="2564" max="2564" width="10" style="147" bestFit="1" customWidth="1"/>
    <col min="2565" max="2565" width="14.140625" style="147" customWidth="1"/>
    <col min="2566" max="2569" width="9.140625" style="147"/>
    <col min="2570" max="2570" width="11.7109375" style="147" bestFit="1" customWidth="1"/>
    <col min="2571" max="2816" width="9.140625" style="147"/>
    <col min="2817" max="2817" width="36.5703125" style="147" bestFit="1" customWidth="1"/>
    <col min="2818" max="2818" width="7.28515625" style="147" customWidth="1"/>
    <col min="2819" max="2819" width="13.85546875" style="147" customWidth="1"/>
    <col min="2820" max="2820" width="10" style="147" bestFit="1" customWidth="1"/>
    <col min="2821" max="2821" width="14.140625" style="147" customWidth="1"/>
    <col min="2822" max="2825" width="9.140625" style="147"/>
    <col min="2826" max="2826" width="11.7109375" style="147" bestFit="1" customWidth="1"/>
    <col min="2827" max="3072" width="9.140625" style="147"/>
    <col min="3073" max="3073" width="36.5703125" style="147" bestFit="1" customWidth="1"/>
    <col min="3074" max="3074" width="7.28515625" style="147" customWidth="1"/>
    <col min="3075" max="3075" width="13.85546875" style="147" customWidth="1"/>
    <col min="3076" max="3076" width="10" style="147" bestFit="1" customWidth="1"/>
    <col min="3077" max="3077" width="14.140625" style="147" customWidth="1"/>
    <col min="3078" max="3081" width="9.140625" style="147"/>
    <col min="3082" max="3082" width="11.7109375" style="147" bestFit="1" customWidth="1"/>
    <col min="3083" max="3328" width="9.140625" style="147"/>
    <col min="3329" max="3329" width="36.5703125" style="147" bestFit="1" customWidth="1"/>
    <col min="3330" max="3330" width="7.28515625" style="147" customWidth="1"/>
    <col min="3331" max="3331" width="13.85546875" style="147" customWidth="1"/>
    <col min="3332" max="3332" width="10" style="147" bestFit="1" customWidth="1"/>
    <col min="3333" max="3333" width="14.140625" style="147" customWidth="1"/>
    <col min="3334" max="3337" width="9.140625" style="147"/>
    <col min="3338" max="3338" width="11.7109375" style="147" bestFit="1" customWidth="1"/>
    <col min="3339" max="3584" width="9.140625" style="147"/>
    <col min="3585" max="3585" width="36.5703125" style="147" bestFit="1" customWidth="1"/>
    <col min="3586" max="3586" width="7.28515625" style="147" customWidth="1"/>
    <col min="3587" max="3587" width="13.85546875" style="147" customWidth="1"/>
    <col min="3588" max="3588" width="10" style="147" bestFit="1" customWidth="1"/>
    <col min="3589" max="3589" width="14.140625" style="147" customWidth="1"/>
    <col min="3590" max="3593" width="9.140625" style="147"/>
    <col min="3594" max="3594" width="11.7109375" style="147" bestFit="1" customWidth="1"/>
    <col min="3595" max="3840" width="9.140625" style="147"/>
    <col min="3841" max="3841" width="36.5703125" style="147" bestFit="1" customWidth="1"/>
    <col min="3842" max="3842" width="7.28515625" style="147" customWidth="1"/>
    <col min="3843" max="3843" width="13.85546875" style="147" customWidth="1"/>
    <col min="3844" max="3844" width="10" style="147" bestFit="1" customWidth="1"/>
    <col min="3845" max="3845" width="14.140625" style="147" customWidth="1"/>
    <col min="3846" max="3849" width="9.140625" style="147"/>
    <col min="3850" max="3850" width="11.7109375" style="147" bestFit="1" customWidth="1"/>
    <col min="3851" max="4096" width="9.140625" style="147"/>
    <col min="4097" max="4097" width="36.5703125" style="147" bestFit="1" customWidth="1"/>
    <col min="4098" max="4098" width="7.28515625" style="147" customWidth="1"/>
    <col min="4099" max="4099" width="13.85546875" style="147" customWidth="1"/>
    <col min="4100" max="4100" width="10" style="147" bestFit="1" customWidth="1"/>
    <col min="4101" max="4101" width="14.140625" style="147" customWidth="1"/>
    <col min="4102" max="4105" width="9.140625" style="147"/>
    <col min="4106" max="4106" width="11.7109375" style="147" bestFit="1" customWidth="1"/>
    <col min="4107" max="4352" width="9.140625" style="147"/>
    <col min="4353" max="4353" width="36.5703125" style="147" bestFit="1" customWidth="1"/>
    <col min="4354" max="4354" width="7.28515625" style="147" customWidth="1"/>
    <col min="4355" max="4355" width="13.85546875" style="147" customWidth="1"/>
    <col min="4356" max="4356" width="10" style="147" bestFit="1" customWidth="1"/>
    <col min="4357" max="4357" width="14.140625" style="147" customWidth="1"/>
    <col min="4358" max="4361" width="9.140625" style="147"/>
    <col min="4362" max="4362" width="11.7109375" style="147" bestFit="1" customWidth="1"/>
    <col min="4363" max="4608" width="9.140625" style="147"/>
    <col min="4609" max="4609" width="36.5703125" style="147" bestFit="1" customWidth="1"/>
    <col min="4610" max="4610" width="7.28515625" style="147" customWidth="1"/>
    <col min="4611" max="4611" width="13.85546875" style="147" customWidth="1"/>
    <col min="4612" max="4612" width="10" style="147" bestFit="1" customWidth="1"/>
    <col min="4613" max="4613" width="14.140625" style="147" customWidth="1"/>
    <col min="4614" max="4617" width="9.140625" style="147"/>
    <col min="4618" max="4618" width="11.7109375" style="147" bestFit="1" customWidth="1"/>
    <col min="4619" max="4864" width="9.140625" style="147"/>
    <col min="4865" max="4865" width="36.5703125" style="147" bestFit="1" customWidth="1"/>
    <col min="4866" max="4866" width="7.28515625" style="147" customWidth="1"/>
    <col min="4867" max="4867" width="13.85546875" style="147" customWidth="1"/>
    <col min="4868" max="4868" width="10" style="147" bestFit="1" customWidth="1"/>
    <col min="4869" max="4869" width="14.140625" style="147" customWidth="1"/>
    <col min="4870" max="4873" width="9.140625" style="147"/>
    <col min="4874" max="4874" width="11.7109375" style="147" bestFit="1" customWidth="1"/>
    <col min="4875" max="5120" width="9.140625" style="147"/>
    <col min="5121" max="5121" width="36.5703125" style="147" bestFit="1" customWidth="1"/>
    <col min="5122" max="5122" width="7.28515625" style="147" customWidth="1"/>
    <col min="5123" max="5123" width="13.85546875" style="147" customWidth="1"/>
    <col min="5124" max="5124" width="10" style="147" bestFit="1" customWidth="1"/>
    <col min="5125" max="5125" width="14.140625" style="147" customWidth="1"/>
    <col min="5126" max="5129" width="9.140625" style="147"/>
    <col min="5130" max="5130" width="11.7109375" style="147" bestFit="1" customWidth="1"/>
    <col min="5131" max="5376" width="9.140625" style="147"/>
    <col min="5377" max="5377" width="36.5703125" style="147" bestFit="1" customWidth="1"/>
    <col min="5378" max="5378" width="7.28515625" style="147" customWidth="1"/>
    <col min="5379" max="5379" width="13.85546875" style="147" customWidth="1"/>
    <col min="5380" max="5380" width="10" style="147" bestFit="1" customWidth="1"/>
    <col min="5381" max="5381" width="14.140625" style="147" customWidth="1"/>
    <col min="5382" max="5385" width="9.140625" style="147"/>
    <col min="5386" max="5386" width="11.7109375" style="147" bestFit="1" customWidth="1"/>
    <col min="5387" max="5632" width="9.140625" style="147"/>
    <col min="5633" max="5633" width="36.5703125" style="147" bestFit="1" customWidth="1"/>
    <col min="5634" max="5634" width="7.28515625" style="147" customWidth="1"/>
    <col min="5635" max="5635" width="13.85546875" style="147" customWidth="1"/>
    <col min="5636" max="5636" width="10" style="147" bestFit="1" customWidth="1"/>
    <col min="5637" max="5637" width="14.140625" style="147" customWidth="1"/>
    <col min="5638" max="5641" width="9.140625" style="147"/>
    <col min="5642" max="5642" width="11.7109375" style="147" bestFit="1" customWidth="1"/>
    <col min="5643" max="5888" width="9.140625" style="147"/>
    <col min="5889" max="5889" width="36.5703125" style="147" bestFit="1" customWidth="1"/>
    <col min="5890" max="5890" width="7.28515625" style="147" customWidth="1"/>
    <col min="5891" max="5891" width="13.85546875" style="147" customWidth="1"/>
    <col min="5892" max="5892" width="10" style="147" bestFit="1" customWidth="1"/>
    <col min="5893" max="5893" width="14.140625" style="147" customWidth="1"/>
    <col min="5894" max="5897" width="9.140625" style="147"/>
    <col min="5898" max="5898" width="11.7109375" style="147" bestFit="1" customWidth="1"/>
    <col min="5899" max="6144" width="9.140625" style="147"/>
    <col min="6145" max="6145" width="36.5703125" style="147" bestFit="1" customWidth="1"/>
    <col min="6146" max="6146" width="7.28515625" style="147" customWidth="1"/>
    <col min="6147" max="6147" width="13.85546875" style="147" customWidth="1"/>
    <col min="6148" max="6148" width="10" style="147" bestFit="1" customWidth="1"/>
    <col min="6149" max="6149" width="14.140625" style="147" customWidth="1"/>
    <col min="6150" max="6153" width="9.140625" style="147"/>
    <col min="6154" max="6154" width="11.7109375" style="147" bestFit="1" customWidth="1"/>
    <col min="6155" max="6400" width="9.140625" style="147"/>
    <col min="6401" max="6401" width="36.5703125" style="147" bestFit="1" customWidth="1"/>
    <col min="6402" max="6402" width="7.28515625" style="147" customWidth="1"/>
    <col min="6403" max="6403" width="13.85546875" style="147" customWidth="1"/>
    <col min="6404" max="6404" width="10" style="147" bestFit="1" customWidth="1"/>
    <col min="6405" max="6405" width="14.140625" style="147" customWidth="1"/>
    <col min="6406" max="6409" width="9.140625" style="147"/>
    <col min="6410" max="6410" width="11.7109375" style="147" bestFit="1" customWidth="1"/>
    <col min="6411" max="6656" width="9.140625" style="147"/>
    <col min="6657" max="6657" width="36.5703125" style="147" bestFit="1" customWidth="1"/>
    <col min="6658" max="6658" width="7.28515625" style="147" customWidth="1"/>
    <col min="6659" max="6659" width="13.85546875" style="147" customWidth="1"/>
    <col min="6660" max="6660" width="10" style="147" bestFit="1" customWidth="1"/>
    <col min="6661" max="6661" width="14.140625" style="147" customWidth="1"/>
    <col min="6662" max="6665" width="9.140625" style="147"/>
    <col min="6666" max="6666" width="11.7109375" style="147" bestFit="1" customWidth="1"/>
    <col min="6667" max="6912" width="9.140625" style="147"/>
    <col min="6913" max="6913" width="36.5703125" style="147" bestFit="1" customWidth="1"/>
    <col min="6914" max="6914" width="7.28515625" style="147" customWidth="1"/>
    <col min="6915" max="6915" width="13.85546875" style="147" customWidth="1"/>
    <col min="6916" max="6916" width="10" style="147" bestFit="1" customWidth="1"/>
    <col min="6917" max="6917" width="14.140625" style="147" customWidth="1"/>
    <col min="6918" max="6921" width="9.140625" style="147"/>
    <col min="6922" max="6922" width="11.7109375" style="147" bestFit="1" customWidth="1"/>
    <col min="6923" max="7168" width="9.140625" style="147"/>
    <col min="7169" max="7169" width="36.5703125" style="147" bestFit="1" customWidth="1"/>
    <col min="7170" max="7170" width="7.28515625" style="147" customWidth="1"/>
    <col min="7171" max="7171" width="13.85546875" style="147" customWidth="1"/>
    <col min="7172" max="7172" width="10" style="147" bestFit="1" customWidth="1"/>
    <col min="7173" max="7173" width="14.140625" style="147" customWidth="1"/>
    <col min="7174" max="7177" width="9.140625" style="147"/>
    <col min="7178" max="7178" width="11.7109375" style="147" bestFit="1" customWidth="1"/>
    <col min="7179" max="7424" width="9.140625" style="147"/>
    <col min="7425" max="7425" width="36.5703125" style="147" bestFit="1" customWidth="1"/>
    <col min="7426" max="7426" width="7.28515625" style="147" customWidth="1"/>
    <col min="7427" max="7427" width="13.85546875" style="147" customWidth="1"/>
    <col min="7428" max="7428" width="10" style="147" bestFit="1" customWidth="1"/>
    <col min="7429" max="7429" width="14.140625" style="147" customWidth="1"/>
    <col min="7430" max="7433" width="9.140625" style="147"/>
    <col min="7434" max="7434" width="11.7109375" style="147" bestFit="1" customWidth="1"/>
    <col min="7435" max="7680" width="9.140625" style="147"/>
    <col min="7681" max="7681" width="36.5703125" style="147" bestFit="1" customWidth="1"/>
    <col min="7682" max="7682" width="7.28515625" style="147" customWidth="1"/>
    <col min="7683" max="7683" width="13.85546875" style="147" customWidth="1"/>
    <col min="7684" max="7684" width="10" style="147" bestFit="1" customWidth="1"/>
    <col min="7685" max="7685" width="14.140625" style="147" customWidth="1"/>
    <col min="7686" max="7689" width="9.140625" style="147"/>
    <col min="7690" max="7690" width="11.7109375" style="147" bestFit="1" customWidth="1"/>
    <col min="7691" max="7936" width="9.140625" style="147"/>
    <col min="7937" max="7937" width="36.5703125" style="147" bestFit="1" customWidth="1"/>
    <col min="7938" max="7938" width="7.28515625" style="147" customWidth="1"/>
    <col min="7939" max="7939" width="13.85546875" style="147" customWidth="1"/>
    <col min="7940" max="7940" width="10" style="147" bestFit="1" customWidth="1"/>
    <col min="7941" max="7941" width="14.140625" style="147" customWidth="1"/>
    <col min="7942" max="7945" width="9.140625" style="147"/>
    <col min="7946" max="7946" width="11.7109375" style="147" bestFit="1" customWidth="1"/>
    <col min="7947" max="8192" width="9.140625" style="147"/>
    <col min="8193" max="8193" width="36.5703125" style="147" bestFit="1" customWidth="1"/>
    <col min="8194" max="8194" width="7.28515625" style="147" customWidth="1"/>
    <col min="8195" max="8195" width="13.85546875" style="147" customWidth="1"/>
    <col min="8196" max="8196" width="10" style="147" bestFit="1" customWidth="1"/>
    <col min="8197" max="8197" width="14.140625" style="147" customWidth="1"/>
    <col min="8198" max="8201" width="9.140625" style="147"/>
    <col min="8202" max="8202" width="11.7109375" style="147" bestFit="1" customWidth="1"/>
    <col min="8203" max="8448" width="9.140625" style="147"/>
    <col min="8449" max="8449" width="36.5703125" style="147" bestFit="1" customWidth="1"/>
    <col min="8450" max="8450" width="7.28515625" style="147" customWidth="1"/>
    <col min="8451" max="8451" width="13.85546875" style="147" customWidth="1"/>
    <col min="8452" max="8452" width="10" style="147" bestFit="1" customWidth="1"/>
    <col min="8453" max="8453" width="14.140625" style="147" customWidth="1"/>
    <col min="8454" max="8457" width="9.140625" style="147"/>
    <col min="8458" max="8458" width="11.7109375" style="147" bestFit="1" customWidth="1"/>
    <col min="8459" max="8704" width="9.140625" style="147"/>
    <col min="8705" max="8705" width="36.5703125" style="147" bestFit="1" customWidth="1"/>
    <col min="8706" max="8706" width="7.28515625" style="147" customWidth="1"/>
    <col min="8707" max="8707" width="13.85546875" style="147" customWidth="1"/>
    <col min="8708" max="8708" width="10" style="147" bestFit="1" customWidth="1"/>
    <col min="8709" max="8709" width="14.140625" style="147" customWidth="1"/>
    <col min="8710" max="8713" width="9.140625" style="147"/>
    <col min="8714" max="8714" width="11.7109375" style="147" bestFit="1" customWidth="1"/>
    <col min="8715" max="8960" width="9.140625" style="147"/>
    <col min="8961" max="8961" width="36.5703125" style="147" bestFit="1" customWidth="1"/>
    <col min="8962" max="8962" width="7.28515625" style="147" customWidth="1"/>
    <col min="8963" max="8963" width="13.85546875" style="147" customWidth="1"/>
    <col min="8964" max="8964" width="10" style="147" bestFit="1" customWidth="1"/>
    <col min="8965" max="8965" width="14.140625" style="147" customWidth="1"/>
    <col min="8966" max="8969" width="9.140625" style="147"/>
    <col min="8970" max="8970" width="11.7109375" style="147" bestFit="1" customWidth="1"/>
    <col min="8971" max="9216" width="9.140625" style="147"/>
    <col min="9217" max="9217" width="36.5703125" style="147" bestFit="1" customWidth="1"/>
    <col min="9218" max="9218" width="7.28515625" style="147" customWidth="1"/>
    <col min="9219" max="9219" width="13.85546875" style="147" customWidth="1"/>
    <col min="9220" max="9220" width="10" style="147" bestFit="1" customWidth="1"/>
    <col min="9221" max="9221" width="14.140625" style="147" customWidth="1"/>
    <col min="9222" max="9225" width="9.140625" style="147"/>
    <col min="9226" max="9226" width="11.7109375" style="147" bestFit="1" customWidth="1"/>
    <col min="9227" max="9472" width="9.140625" style="147"/>
    <col min="9473" max="9473" width="36.5703125" style="147" bestFit="1" customWidth="1"/>
    <col min="9474" max="9474" width="7.28515625" style="147" customWidth="1"/>
    <col min="9475" max="9475" width="13.85546875" style="147" customWidth="1"/>
    <col min="9476" max="9476" width="10" style="147" bestFit="1" customWidth="1"/>
    <col min="9477" max="9477" width="14.140625" style="147" customWidth="1"/>
    <col min="9478" max="9481" width="9.140625" style="147"/>
    <col min="9482" max="9482" width="11.7109375" style="147" bestFit="1" customWidth="1"/>
    <col min="9483" max="9728" width="9.140625" style="147"/>
    <col min="9729" max="9729" width="36.5703125" style="147" bestFit="1" customWidth="1"/>
    <col min="9730" max="9730" width="7.28515625" style="147" customWidth="1"/>
    <col min="9731" max="9731" width="13.85546875" style="147" customWidth="1"/>
    <col min="9732" max="9732" width="10" style="147" bestFit="1" customWidth="1"/>
    <col min="9733" max="9733" width="14.140625" style="147" customWidth="1"/>
    <col min="9734" max="9737" width="9.140625" style="147"/>
    <col min="9738" max="9738" width="11.7109375" style="147" bestFit="1" customWidth="1"/>
    <col min="9739" max="9984" width="9.140625" style="147"/>
    <col min="9985" max="9985" width="36.5703125" style="147" bestFit="1" customWidth="1"/>
    <col min="9986" max="9986" width="7.28515625" style="147" customWidth="1"/>
    <col min="9987" max="9987" width="13.85546875" style="147" customWidth="1"/>
    <col min="9988" max="9988" width="10" style="147" bestFit="1" customWidth="1"/>
    <col min="9989" max="9989" width="14.140625" style="147" customWidth="1"/>
    <col min="9990" max="9993" width="9.140625" style="147"/>
    <col min="9994" max="9994" width="11.7109375" style="147" bestFit="1" customWidth="1"/>
    <col min="9995" max="10240" width="9.140625" style="147"/>
    <col min="10241" max="10241" width="36.5703125" style="147" bestFit="1" customWidth="1"/>
    <col min="10242" max="10242" width="7.28515625" style="147" customWidth="1"/>
    <col min="10243" max="10243" width="13.85546875" style="147" customWidth="1"/>
    <col min="10244" max="10244" width="10" style="147" bestFit="1" customWidth="1"/>
    <col min="10245" max="10245" width="14.140625" style="147" customWidth="1"/>
    <col min="10246" max="10249" width="9.140625" style="147"/>
    <col min="10250" max="10250" width="11.7109375" style="147" bestFit="1" customWidth="1"/>
    <col min="10251" max="10496" width="9.140625" style="147"/>
    <col min="10497" max="10497" width="36.5703125" style="147" bestFit="1" customWidth="1"/>
    <col min="10498" max="10498" width="7.28515625" style="147" customWidth="1"/>
    <col min="10499" max="10499" width="13.85546875" style="147" customWidth="1"/>
    <col min="10500" max="10500" width="10" style="147" bestFit="1" customWidth="1"/>
    <col min="10501" max="10501" width="14.140625" style="147" customWidth="1"/>
    <col min="10502" max="10505" width="9.140625" style="147"/>
    <col min="10506" max="10506" width="11.7109375" style="147" bestFit="1" customWidth="1"/>
    <col min="10507" max="10752" width="9.140625" style="147"/>
    <col min="10753" max="10753" width="36.5703125" style="147" bestFit="1" customWidth="1"/>
    <col min="10754" max="10754" width="7.28515625" style="147" customWidth="1"/>
    <col min="10755" max="10755" width="13.85546875" style="147" customWidth="1"/>
    <col min="10756" max="10756" width="10" style="147" bestFit="1" customWidth="1"/>
    <col min="10757" max="10757" width="14.140625" style="147" customWidth="1"/>
    <col min="10758" max="10761" width="9.140625" style="147"/>
    <col min="10762" max="10762" width="11.7109375" style="147" bestFit="1" customWidth="1"/>
    <col min="10763" max="11008" width="9.140625" style="147"/>
    <col min="11009" max="11009" width="36.5703125" style="147" bestFit="1" customWidth="1"/>
    <col min="11010" max="11010" width="7.28515625" style="147" customWidth="1"/>
    <col min="11011" max="11011" width="13.85546875" style="147" customWidth="1"/>
    <col min="11012" max="11012" width="10" style="147" bestFit="1" customWidth="1"/>
    <col min="11013" max="11013" width="14.140625" style="147" customWidth="1"/>
    <col min="11014" max="11017" width="9.140625" style="147"/>
    <col min="11018" max="11018" width="11.7109375" style="147" bestFit="1" customWidth="1"/>
    <col min="11019" max="11264" width="9.140625" style="147"/>
    <col min="11265" max="11265" width="36.5703125" style="147" bestFit="1" customWidth="1"/>
    <col min="11266" max="11266" width="7.28515625" style="147" customWidth="1"/>
    <col min="11267" max="11267" width="13.85546875" style="147" customWidth="1"/>
    <col min="11268" max="11268" width="10" style="147" bestFit="1" customWidth="1"/>
    <col min="11269" max="11269" width="14.140625" style="147" customWidth="1"/>
    <col min="11270" max="11273" width="9.140625" style="147"/>
    <col min="11274" max="11274" width="11.7109375" style="147" bestFit="1" customWidth="1"/>
    <col min="11275" max="11520" width="9.140625" style="147"/>
    <col min="11521" max="11521" width="36.5703125" style="147" bestFit="1" customWidth="1"/>
    <col min="11522" max="11522" width="7.28515625" style="147" customWidth="1"/>
    <col min="11523" max="11523" width="13.85546875" style="147" customWidth="1"/>
    <col min="11524" max="11524" width="10" style="147" bestFit="1" customWidth="1"/>
    <col min="11525" max="11525" width="14.140625" style="147" customWidth="1"/>
    <col min="11526" max="11529" width="9.140625" style="147"/>
    <col min="11530" max="11530" width="11.7109375" style="147" bestFit="1" customWidth="1"/>
    <col min="11531" max="11776" width="9.140625" style="147"/>
    <col min="11777" max="11777" width="36.5703125" style="147" bestFit="1" customWidth="1"/>
    <col min="11778" max="11778" width="7.28515625" style="147" customWidth="1"/>
    <col min="11779" max="11779" width="13.85546875" style="147" customWidth="1"/>
    <col min="11780" max="11780" width="10" style="147" bestFit="1" customWidth="1"/>
    <col min="11781" max="11781" width="14.140625" style="147" customWidth="1"/>
    <col min="11782" max="11785" width="9.140625" style="147"/>
    <col min="11786" max="11786" width="11.7109375" style="147" bestFit="1" customWidth="1"/>
    <col min="11787" max="12032" width="9.140625" style="147"/>
    <col min="12033" max="12033" width="36.5703125" style="147" bestFit="1" customWidth="1"/>
    <col min="12034" max="12034" width="7.28515625" style="147" customWidth="1"/>
    <col min="12035" max="12035" width="13.85546875" style="147" customWidth="1"/>
    <col min="12036" max="12036" width="10" style="147" bestFit="1" customWidth="1"/>
    <col min="12037" max="12037" width="14.140625" style="147" customWidth="1"/>
    <col min="12038" max="12041" width="9.140625" style="147"/>
    <col min="12042" max="12042" width="11.7109375" style="147" bestFit="1" customWidth="1"/>
    <col min="12043" max="12288" width="9.140625" style="147"/>
    <col min="12289" max="12289" width="36.5703125" style="147" bestFit="1" customWidth="1"/>
    <col min="12290" max="12290" width="7.28515625" style="147" customWidth="1"/>
    <col min="12291" max="12291" width="13.85546875" style="147" customWidth="1"/>
    <col min="12292" max="12292" width="10" style="147" bestFit="1" customWidth="1"/>
    <col min="12293" max="12293" width="14.140625" style="147" customWidth="1"/>
    <col min="12294" max="12297" width="9.140625" style="147"/>
    <col min="12298" max="12298" width="11.7109375" style="147" bestFit="1" customWidth="1"/>
    <col min="12299" max="12544" width="9.140625" style="147"/>
    <col min="12545" max="12545" width="36.5703125" style="147" bestFit="1" customWidth="1"/>
    <col min="12546" max="12546" width="7.28515625" style="147" customWidth="1"/>
    <col min="12547" max="12547" width="13.85546875" style="147" customWidth="1"/>
    <col min="12548" max="12548" width="10" style="147" bestFit="1" customWidth="1"/>
    <col min="12549" max="12549" width="14.140625" style="147" customWidth="1"/>
    <col min="12550" max="12553" width="9.140625" style="147"/>
    <col min="12554" max="12554" width="11.7109375" style="147" bestFit="1" customWidth="1"/>
    <col min="12555" max="12800" width="9.140625" style="147"/>
    <col min="12801" max="12801" width="36.5703125" style="147" bestFit="1" customWidth="1"/>
    <col min="12802" max="12802" width="7.28515625" style="147" customWidth="1"/>
    <col min="12803" max="12803" width="13.85546875" style="147" customWidth="1"/>
    <col min="12804" max="12804" width="10" style="147" bestFit="1" customWidth="1"/>
    <col min="12805" max="12805" width="14.140625" style="147" customWidth="1"/>
    <col min="12806" max="12809" width="9.140625" style="147"/>
    <col min="12810" max="12810" width="11.7109375" style="147" bestFit="1" customWidth="1"/>
    <col min="12811" max="13056" width="9.140625" style="147"/>
    <col min="13057" max="13057" width="36.5703125" style="147" bestFit="1" customWidth="1"/>
    <col min="13058" max="13058" width="7.28515625" style="147" customWidth="1"/>
    <col min="13059" max="13059" width="13.85546875" style="147" customWidth="1"/>
    <col min="13060" max="13060" width="10" style="147" bestFit="1" customWidth="1"/>
    <col min="13061" max="13061" width="14.140625" style="147" customWidth="1"/>
    <col min="13062" max="13065" width="9.140625" style="147"/>
    <col min="13066" max="13066" width="11.7109375" style="147" bestFit="1" customWidth="1"/>
    <col min="13067" max="13312" width="9.140625" style="147"/>
    <col min="13313" max="13313" width="36.5703125" style="147" bestFit="1" customWidth="1"/>
    <col min="13314" max="13314" width="7.28515625" style="147" customWidth="1"/>
    <col min="13315" max="13315" width="13.85546875" style="147" customWidth="1"/>
    <col min="13316" max="13316" width="10" style="147" bestFit="1" customWidth="1"/>
    <col min="13317" max="13317" width="14.140625" style="147" customWidth="1"/>
    <col min="13318" max="13321" width="9.140625" style="147"/>
    <col min="13322" max="13322" width="11.7109375" style="147" bestFit="1" customWidth="1"/>
    <col min="13323" max="13568" width="9.140625" style="147"/>
    <col min="13569" max="13569" width="36.5703125" style="147" bestFit="1" customWidth="1"/>
    <col min="13570" max="13570" width="7.28515625" style="147" customWidth="1"/>
    <col min="13571" max="13571" width="13.85546875" style="147" customWidth="1"/>
    <col min="13572" max="13572" width="10" style="147" bestFit="1" customWidth="1"/>
    <col min="13573" max="13573" width="14.140625" style="147" customWidth="1"/>
    <col min="13574" max="13577" width="9.140625" style="147"/>
    <col min="13578" max="13578" width="11.7109375" style="147" bestFit="1" customWidth="1"/>
    <col min="13579" max="13824" width="9.140625" style="147"/>
    <col min="13825" max="13825" width="36.5703125" style="147" bestFit="1" customWidth="1"/>
    <col min="13826" max="13826" width="7.28515625" style="147" customWidth="1"/>
    <col min="13827" max="13827" width="13.85546875" style="147" customWidth="1"/>
    <col min="13828" max="13828" width="10" style="147" bestFit="1" customWidth="1"/>
    <col min="13829" max="13829" width="14.140625" style="147" customWidth="1"/>
    <col min="13830" max="13833" width="9.140625" style="147"/>
    <col min="13834" max="13834" width="11.7109375" style="147" bestFit="1" customWidth="1"/>
    <col min="13835" max="14080" width="9.140625" style="147"/>
    <col min="14081" max="14081" width="36.5703125" style="147" bestFit="1" customWidth="1"/>
    <col min="14082" max="14082" width="7.28515625" style="147" customWidth="1"/>
    <col min="14083" max="14083" width="13.85546875" style="147" customWidth="1"/>
    <col min="14084" max="14084" width="10" style="147" bestFit="1" customWidth="1"/>
    <col min="14085" max="14085" width="14.140625" style="147" customWidth="1"/>
    <col min="14086" max="14089" width="9.140625" style="147"/>
    <col min="14090" max="14090" width="11.7109375" style="147" bestFit="1" customWidth="1"/>
    <col min="14091" max="14336" width="9.140625" style="147"/>
    <col min="14337" max="14337" width="36.5703125" style="147" bestFit="1" customWidth="1"/>
    <col min="14338" max="14338" width="7.28515625" style="147" customWidth="1"/>
    <col min="14339" max="14339" width="13.85546875" style="147" customWidth="1"/>
    <col min="14340" max="14340" width="10" style="147" bestFit="1" customWidth="1"/>
    <col min="14341" max="14341" width="14.140625" style="147" customWidth="1"/>
    <col min="14342" max="14345" width="9.140625" style="147"/>
    <col min="14346" max="14346" width="11.7109375" style="147" bestFit="1" customWidth="1"/>
    <col min="14347" max="14592" width="9.140625" style="147"/>
    <col min="14593" max="14593" width="36.5703125" style="147" bestFit="1" customWidth="1"/>
    <col min="14594" max="14594" width="7.28515625" style="147" customWidth="1"/>
    <col min="14595" max="14595" width="13.85546875" style="147" customWidth="1"/>
    <col min="14596" max="14596" width="10" style="147" bestFit="1" customWidth="1"/>
    <col min="14597" max="14597" width="14.140625" style="147" customWidth="1"/>
    <col min="14598" max="14601" width="9.140625" style="147"/>
    <col min="14602" max="14602" width="11.7109375" style="147" bestFit="1" customWidth="1"/>
    <col min="14603" max="14848" width="9.140625" style="147"/>
    <col min="14849" max="14849" width="36.5703125" style="147" bestFit="1" customWidth="1"/>
    <col min="14850" max="14850" width="7.28515625" style="147" customWidth="1"/>
    <col min="14851" max="14851" width="13.85546875" style="147" customWidth="1"/>
    <col min="14852" max="14852" width="10" style="147" bestFit="1" customWidth="1"/>
    <col min="14853" max="14853" width="14.140625" style="147" customWidth="1"/>
    <col min="14854" max="14857" width="9.140625" style="147"/>
    <col min="14858" max="14858" width="11.7109375" style="147" bestFit="1" customWidth="1"/>
    <col min="14859" max="15104" width="9.140625" style="147"/>
    <col min="15105" max="15105" width="36.5703125" style="147" bestFit="1" customWidth="1"/>
    <col min="15106" max="15106" width="7.28515625" style="147" customWidth="1"/>
    <col min="15107" max="15107" width="13.85546875" style="147" customWidth="1"/>
    <col min="15108" max="15108" width="10" style="147" bestFit="1" customWidth="1"/>
    <col min="15109" max="15109" width="14.140625" style="147" customWidth="1"/>
    <col min="15110" max="15113" width="9.140625" style="147"/>
    <col min="15114" max="15114" width="11.7109375" style="147" bestFit="1" customWidth="1"/>
    <col min="15115" max="15360" width="9.140625" style="147"/>
    <col min="15361" max="15361" width="36.5703125" style="147" bestFit="1" customWidth="1"/>
    <col min="15362" max="15362" width="7.28515625" style="147" customWidth="1"/>
    <col min="15363" max="15363" width="13.85546875" style="147" customWidth="1"/>
    <col min="15364" max="15364" width="10" style="147" bestFit="1" customWidth="1"/>
    <col min="15365" max="15365" width="14.140625" style="147" customWidth="1"/>
    <col min="15366" max="15369" width="9.140625" style="147"/>
    <col min="15370" max="15370" width="11.7109375" style="147" bestFit="1" customWidth="1"/>
    <col min="15371" max="15616" width="9.140625" style="147"/>
    <col min="15617" max="15617" width="36.5703125" style="147" bestFit="1" customWidth="1"/>
    <col min="15618" max="15618" width="7.28515625" style="147" customWidth="1"/>
    <col min="15619" max="15619" width="13.85546875" style="147" customWidth="1"/>
    <col min="15620" max="15620" width="10" style="147" bestFit="1" customWidth="1"/>
    <col min="15621" max="15621" width="14.140625" style="147" customWidth="1"/>
    <col min="15622" max="15625" width="9.140625" style="147"/>
    <col min="15626" max="15626" width="11.7109375" style="147" bestFit="1" customWidth="1"/>
    <col min="15627" max="15872" width="9.140625" style="147"/>
    <col min="15873" max="15873" width="36.5703125" style="147" bestFit="1" customWidth="1"/>
    <col min="15874" max="15874" width="7.28515625" style="147" customWidth="1"/>
    <col min="15875" max="15875" width="13.85546875" style="147" customWidth="1"/>
    <col min="15876" max="15876" width="10" style="147" bestFit="1" customWidth="1"/>
    <col min="15877" max="15877" width="14.140625" style="147" customWidth="1"/>
    <col min="15878" max="15881" width="9.140625" style="147"/>
    <col min="15882" max="15882" width="11.7109375" style="147" bestFit="1" customWidth="1"/>
    <col min="15883" max="16128" width="9.140625" style="147"/>
    <col min="16129" max="16129" width="36.5703125" style="147" bestFit="1" customWidth="1"/>
    <col min="16130" max="16130" width="7.28515625" style="147" customWidth="1"/>
    <col min="16131" max="16131" width="13.85546875" style="147" customWidth="1"/>
    <col min="16132" max="16132" width="10" style="147" bestFit="1" customWidth="1"/>
    <col min="16133" max="16133" width="14.140625" style="147" customWidth="1"/>
    <col min="16134" max="16137" width="9.140625" style="147"/>
    <col min="16138" max="16138" width="11.7109375" style="147" bestFit="1" customWidth="1"/>
    <col min="16139" max="16384" width="9.140625" style="147"/>
  </cols>
  <sheetData>
    <row r="1" spans="1:10" x14ac:dyDescent="0.2">
      <c r="E1" s="147" t="s">
        <v>605</v>
      </c>
    </row>
    <row r="2" spans="1:10" ht="13.5" thickBot="1" x14ac:dyDescent="0.25">
      <c r="A2" s="193" t="s">
        <v>539</v>
      </c>
      <c r="B2" s="193"/>
      <c r="C2" s="148"/>
      <c r="D2" s="148"/>
      <c r="E2" s="149" t="s">
        <v>540</v>
      </c>
    </row>
    <row r="3" spans="1:10" ht="24.75" thickBot="1" x14ac:dyDescent="0.25">
      <c r="A3" s="150" t="s">
        <v>541</v>
      </c>
      <c r="B3" s="151" t="s">
        <v>542</v>
      </c>
      <c r="C3" s="152" t="s">
        <v>543</v>
      </c>
      <c r="D3" s="152" t="s">
        <v>606</v>
      </c>
      <c r="E3" s="152" t="s">
        <v>544</v>
      </c>
    </row>
    <row r="4" spans="1:10" ht="15" customHeight="1" x14ac:dyDescent="0.2">
      <c r="A4" s="153" t="s">
        <v>545</v>
      </c>
      <c r="B4" s="154" t="s">
        <v>546</v>
      </c>
      <c r="C4" s="155">
        <f>C5+C6+C7</f>
        <v>2744004.06</v>
      </c>
      <c r="D4" s="155">
        <f>D5+D6+D7</f>
        <v>0</v>
      </c>
      <c r="E4" s="156">
        <f t="shared" ref="E4:E26" si="0">C4+D4</f>
        <v>2744004.06</v>
      </c>
    </row>
    <row r="5" spans="1:10" ht="15" customHeight="1" x14ac:dyDescent="0.2">
      <c r="A5" s="157" t="s">
        <v>547</v>
      </c>
      <c r="B5" s="158" t="s">
        <v>548</v>
      </c>
      <c r="C5" s="159">
        <v>2661000</v>
      </c>
      <c r="D5" s="160">
        <v>0</v>
      </c>
      <c r="E5" s="161">
        <f t="shared" si="0"/>
        <v>2661000</v>
      </c>
      <c r="J5" s="162"/>
    </row>
    <row r="6" spans="1:10" ht="15" customHeight="1" x14ac:dyDescent="0.2">
      <c r="A6" s="157" t="s">
        <v>549</v>
      </c>
      <c r="B6" s="158" t="s">
        <v>550</v>
      </c>
      <c r="C6" s="159">
        <v>83004.06</v>
      </c>
      <c r="D6" s="163">
        <v>0</v>
      </c>
      <c r="E6" s="161">
        <f t="shared" si="0"/>
        <v>83004.06</v>
      </c>
    </row>
    <row r="7" spans="1:10" ht="15" customHeight="1" x14ac:dyDescent="0.2">
      <c r="A7" s="157" t="s">
        <v>551</v>
      </c>
      <c r="B7" s="158" t="s">
        <v>552</v>
      </c>
      <c r="C7" s="159">
        <v>0</v>
      </c>
      <c r="D7" s="159">
        <v>0</v>
      </c>
      <c r="E7" s="161">
        <f t="shared" si="0"/>
        <v>0</v>
      </c>
    </row>
    <row r="8" spans="1:10" ht="15" customHeight="1" x14ac:dyDescent="0.2">
      <c r="A8" s="164" t="s">
        <v>553</v>
      </c>
      <c r="B8" s="158" t="s">
        <v>554</v>
      </c>
      <c r="C8" s="165">
        <f>C9+C15</f>
        <v>4558894.28</v>
      </c>
      <c r="D8" s="165">
        <f>D9+D15</f>
        <v>0</v>
      </c>
      <c r="E8" s="166">
        <f t="shared" si="0"/>
        <v>4558894.28</v>
      </c>
    </row>
    <row r="9" spans="1:10" ht="15" customHeight="1" x14ac:dyDescent="0.2">
      <c r="A9" s="157" t="s">
        <v>555</v>
      </c>
      <c r="B9" s="158" t="s">
        <v>556</v>
      </c>
      <c r="C9" s="159">
        <f>C10+C11+C13+C14+C12</f>
        <v>4554687.4000000004</v>
      </c>
      <c r="D9" s="159">
        <f>D10+D11+D13+D14</f>
        <v>0</v>
      </c>
      <c r="E9" s="167">
        <f t="shared" si="0"/>
        <v>4554687.4000000004</v>
      </c>
    </row>
    <row r="10" spans="1:10" ht="15" customHeight="1" x14ac:dyDescent="0.2">
      <c r="A10" s="157" t="s">
        <v>557</v>
      </c>
      <c r="B10" s="158" t="s">
        <v>558</v>
      </c>
      <c r="C10" s="159">
        <v>67590.7</v>
      </c>
      <c r="D10" s="159">
        <v>0</v>
      </c>
      <c r="E10" s="167">
        <f t="shared" si="0"/>
        <v>67590.7</v>
      </c>
    </row>
    <row r="11" spans="1:10" ht="15" customHeight="1" x14ac:dyDescent="0.2">
      <c r="A11" s="157" t="s">
        <v>559</v>
      </c>
      <c r="B11" s="158" t="s">
        <v>556</v>
      </c>
      <c r="C11" s="159">
        <v>4460963.63</v>
      </c>
      <c r="D11" s="159">
        <v>0</v>
      </c>
      <c r="E11" s="167">
        <f t="shared" si="0"/>
        <v>4460963.63</v>
      </c>
    </row>
    <row r="12" spans="1:10" ht="15" customHeight="1" x14ac:dyDescent="0.2">
      <c r="A12" s="157" t="s">
        <v>560</v>
      </c>
      <c r="B12" s="158">
        <v>4123</v>
      </c>
      <c r="C12" s="159">
        <v>0</v>
      </c>
      <c r="D12" s="159">
        <v>0</v>
      </c>
      <c r="E12" s="167">
        <f>SUM(C12:D12)</f>
        <v>0</v>
      </c>
    </row>
    <row r="13" spans="1:10" ht="15" customHeight="1" x14ac:dyDescent="0.2">
      <c r="A13" s="157" t="s">
        <v>561</v>
      </c>
      <c r="B13" s="158" t="s">
        <v>562</v>
      </c>
      <c r="C13" s="159">
        <v>0</v>
      </c>
      <c r="D13" s="159">
        <v>0</v>
      </c>
      <c r="E13" s="167">
        <f>SUM(C13:D13)</f>
        <v>0</v>
      </c>
    </row>
    <row r="14" spans="1:10" ht="15" customHeight="1" x14ac:dyDescent="0.2">
      <c r="A14" s="157" t="s">
        <v>563</v>
      </c>
      <c r="B14" s="158">
        <v>4121</v>
      </c>
      <c r="C14" s="159">
        <f>31370-5236.93</f>
        <v>26133.07</v>
      </c>
      <c r="D14" s="159">
        <v>0</v>
      </c>
      <c r="E14" s="167">
        <f>SUM(C14:D14)</f>
        <v>26133.07</v>
      </c>
    </row>
    <row r="15" spans="1:10" ht="15" customHeight="1" x14ac:dyDescent="0.2">
      <c r="A15" s="157" t="s">
        <v>564</v>
      </c>
      <c r="B15" s="158" t="s">
        <v>565</v>
      </c>
      <c r="C15" s="159">
        <f>C16+C17+C18+C19</f>
        <v>4206.88</v>
      </c>
      <c r="D15" s="159">
        <f>D16+D18+D19</f>
        <v>0</v>
      </c>
      <c r="E15" s="167">
        <f t="shared" si="0"/>
        <v>4206.88</v>
      </c>
    </row>
    <row r="16" spans="1:10" ht="15" customHeight="1" x14ac:dyDescent="0.2">
      <c r="A16" s="157" t="s">
        <v>566</v>
      </c>
      <c r="B16" s="158" t="s">
        <v>567</v>
      </c>
      <c r="C16" s="159">
        <v>0</v>
      </c>
      <c r="D16" s="159">
        <v>0</v>
      </c>
      <c r="E16" s="167">
        <f t="shared" si="0"/>
        <v>0</v>
      </c>
    </row>
    <row r="17" spans="1:5" ht="15" customHeight="1" x14ac:dyDescent="0.2">
      <c r="A17" s="157" t="s">
        <v>568</v>
      </c>
      <c r="B17" s="158">
        <v>4223</v>
      </c>
      <c r="C17" s="159">
        <v>0</v>
      </c>
      <c r="D17" s="159">
        <v>0</v>
      </c>
      <c r="E17" s="167">
        <f>SUM(C17:D17)</f>
        <v>0</v>
      </c>
    </row>
    <row r="18" spans="1:5" ht="15" customHeight="1" x14ac:dyDescent="0.2">
      <c r="A18" s="157" t="s">
        <v>569</v>
      </c>
      <c r="B18" s="158" t="s">
        <v>570</v>
      </c>
      <c r="C18" s="159">
        <v>0</v>
      </c>
      <c r="D18" s="159">
        <v>0</v>
      </c>
      <c r="E18" s="167">
        <f>SUM(C18:D18)</f>
        <v>0</v>
      </c>
    </row>
    <row r="19" spans="1:5" ht="15" customHeight="1" x14ac:dyDescent="0.2">
      <c r="A19" s="157" t="s">
        <v>571</v>
      </c>
      <c r="B19" s="158">
        <v>4221</v>
      </c>
      <c r="C19" s="159">
        <v>4206.88</v>
      </c>
      <c r="D19" s="159">
        <v>0</v>
      </c>
      <c r="E19" s="167">
        <f>SUM(C19:D19)</f>
        <v>4206.88</v>
      </c>
    </row>
    <row r="20" spans="1:5" ht="15" customHeight="1" x14ac:dyDescent="0.2">
      <c r="A20" s="164" t="s">
        <v>572</v>
      </c>
      <c r="B20" s="168" t="s">
        <v>573</v>
      </c>
      <c r="C20" s="165">
        <f>C4+C8</f>
        <v>7302898.3399999999</v>
      </c>
      <c r="D20" s="165">
        <f>D4+D8</f>
        <v>0</v>
      </c>
      <c r="E20" s="166">
        <f t="shared" si="0"/>
        <v>7302898.3399999999</v>
      </c>
    </row>
    <row r="21" spans="1:5" ht="15" customHeight="1" x14ac:dyDescent="0.2">
      <c r="A21" s="164" t="s">
        <v>574</v>
      </c>
      <c r="B21" s="168" t="s">
        <v>575</v>
      </c>
      <c r="C21" s="165">
        <f>SUM(C22:C25)</f>
        <v>1742695.9900000002</v>
      </c>
      <c r="D21" s="165">
        <f>SUM(D22:D25)</f>
        <v>0</v>
      </c>
      <c r="E21" s="166">
        <f t="shared" si="0"/>
        <v>1742695.9900000002</v>
      </c>
    </row>
    <row r="22" spans="1:5" ht="15" customHeight="1" x14ac:dyDescent="0.2">
      <c r="A22" s="157" t="s">
        <v>576</v>
      </c>
      <c r="B22" s="158" t="s">
        <v>577</v>
      </c>
      <c r="C22" s="159">
        <v>100564.53000000001</v>
      </c>
      <c r="D22" s="159">
        <v>0</v>
      </c>
      <c r="E22" s="167">
        <f t="shared" si="0"/>
        <v>100564.53000000001</v>
      </c>
    </row>
    <row r="23" spans="1:5" ht="15" customHeight="1" x14ac:dyDescent="0.2">
      <c r="A23" s="157" t="s">
        <v>578</v>
      </c>
      <c r="B23" s="158">
        <v>8115</v>
      </c>
      <c r="C23" s="159">
        <v>1739006.4600000002</v>
      </c>
      <c r="D23" s="159">
        <v>0</v>
      </c>
      <c r="E23" s="167">
        <f>SUM(C23:D23)</f>
        <v>1739006.4600000002</v>
      </c>
    </row>
    <row r="24" spans="1:5" ht="15" customHeight="1" x14ac:dyDescent="0.2">
      <c r="A24" s="157" t="s">
        <v>579</v>
      </c>
      <c r="B24" s="158">
        <v>8123</v>
      </c>
      <c r="C24" s="159">
        <v>0</v>
      </c>
      <c r="D24" s="159">
        <v>0</v>
      </c>
      <c r="E24" s="167">
        <f>C24+D24</f>
        <v>0</v>
      </c>
    </row>
    <row r="25" spans="1:5" ht="15" customHeight="1" thickBot="1" x14ac:dyDescent="0.25">
      <c r="A25" s="169" t="s">
        <v>580</v>
      </c>
      <c r="B25" s="170">
        <v>-8124</v>
      </c>
      <c r="C25" s="171">
        <v>-96875</v>
      </c>
      <c r="D25" s="171">
        <v>0</v>
      </c>
      <c r="E25" s="172">
        <f>C25+D25</f>
        <v>-96875</v>
      </c>
    </row>
    <row r="26" spans="1:5" ht="15" customHeight="1" thickBot="1" x14ac:dyDescent="0.25">
      <c r="A26" s="173" t="s">
        <v>581</v>
      </c>
      <c r="B26" s="174"/>
      <c r="C26" s="175">
        <f>C4+C8+C21</f>
        <v>9045594.3300000001</v>
      </c>
      <c r="D26" s="175">
        <f>D20+D21</f>
        <v>0</v>
      </c>
      <c r="E26" s="176">
        <f t="shared" si="0"/>
        <v>9045594.3300000001</v>
      </c>
    </row>
    <row r="27" spans="1:5" ht="13.5" thickBot="1" x14ac:dyDescent="0.25">
      <c r="A27" s="193" t="s">
        <v>582</v>
      </c>
      <c r="B27" s="193"/>
      <c r="C27" s="177"/>
      <c r="D27" s="177"/>
      <c r="E27" s="178" t="s">
        <v>540</v>
      </c>
    </row>
    <row r="28" spans="1:5" ht="24.75" thickBot="1" x14ac:dyDescent="0.25">
      <c r="A28" s="150" t="s">
        <v>583</v>
      </c>
      <c r="B28" s="151" t="s">
        <v>7</v>
      </c>
      <c r="C28" s="152" t="s">
        <v>543</v>
      </c>
      <c r="D28" s="152" t="s">
        <v>606</v>
      </c>
      <c r="E28" s="152" t="s">
        <v>544</v>
      </c>
    </row>
    <row r="29" spans="1:5" ht="15" customHeight="1" x14ac:dyDescent="0.2">
      <c r="A29" s="179" t="s">
        <v>584</v>
      </c>
      <c r="B29" s="180" t="s">
        <v>585</v>
      </c>
      <c r="C29" s="163">
        <v>29496.959999999999</v>
      </c>
      <c r="D29" s="163">
        <v>0</v>
      </c>
      <c r="E29" s="181">
        <f>C29+D29</f>
        <v>29496.959999999999</v>
      </c>
    </row>
    <row r="30" spans="1:5" ht="15" customHeight="1" x14ac:dyDescent="0.2">
      <c r="A30" s="182" t="s">
        <v>586</v>
      </c>
      <c r="B30" s="158" t="s">
        <v>585</v>
      </c>
      <c r="C30" s="159">
        <v>260591.53</v>
      </c>
      <c r="D30" s="163">
        <v>0</v>
      </c>
      <c r="E30" s="181">
        <f t="shared" ref="E30:E45" si="1">C30+D30</f>
        <v>260591.53</v>
      </c>
    </row>
    <row r="31" spans="1:5" ht="15" customHeight="1" x14ac:dyDescent="0.2">
      <c r="A31" s="182" t="s">
        <v>587</v>
      </c>
      <c r="B31" s="158" t="s">
        <v>588</v>
      </c>
      <c r="C31" s="159">
        <v>137575.74</v>
      </c>
      <c r="D31" s="163">
        <v>0</v>
      </c>
      <c r="E31" s="181">
        <f>SUM(C31:D31)</f>
        <v>137575.74</v>
      </c>
    </row>
    <row r="32" spans="1:5" ht="15" customHeight="1" x14ac:dyDescent="0.2">
      <c r="A32" s="182" t="s">
        <v>589</v>
      </c>
      <c r="B32" s="158" t="s">
        <v>585</v>
      </c>
      <c r="C32" s="159">
        <v>1025700</v>
      </c>
      <c r="D32" s="163">
        <v>0</v>
      </c>
      <c r="E32" s="181">
        <f t="shared" si="1"/>
        <v>1025700</v>
      </c>
    </row>
    <row r="33" spans="1:5" ht="15" customHeight="1" x14ac:dyDescent="0.2">
      <c r="A33" s="182" t="s">
        <v>590</v>
      </c>
      <c r="B33" s="158" t="s">
        <v>585</v>
      </c>
      <c r="C33" s="159">
        <v>772213.96000000008</v>
      </c>
      <c r="D33" s="163">
        <v>0</v>
      </c>
      <c r="E33" s="181">
        <f t="shared" si="1"/>
        <v>772213.96000000008</v>
      </c>
    </row>
    <row r="34" spans="1:5" ht="15" customHeight="1" x14ac:dyDescent="0.2">
      <c r="A34" s="182" t="s">
        <v>591</v>
      </c>
      <c r="B34" s="158" t="s">
        <v>585</v>
      </c>
      <c r="C34" s="159">
        <v>4080391.12</v>
      </c>
      <c r="D34" s="163">
        <v>0</v>
      </c>
      <c r="E34" s="181">
        <f>C34+D34</f>
        <v>4080391.12</v>
      </c>
    </row>
    <row r="35" spans="1:5" ht="15" customHeight="1" x14ac:dyDescent="0.2">
      <c r="A35" s="182" t="s">
        <v>592</v>
      </c>
      <c r="B35" s="158" t="s">
        <v>588</v>
      </c>
      <c r="C35" s="159">
        <v>521387.53</v>
      </c>
      <c r="D35" s="163">
        <v>0</v>
      </c>
      <c r="E35" s="181">
        <f t="shared" si="1"/>
        <v>521387.53</v>
      </c>
    </row>
    <row r="36" spans="1:5" ht="15" customHeight="1" x14ac:dyDescent="0.2">
      <c r="A36" s="182" t="s">
        <v>593</v>
      </c>
      <c r="B36" s="158" t="s">
        <v>585</v>
      </c>
      <c r="C36" s="159">
        <v>27074</v>
      </c>
      <c r="D36" s="163">
        <v>0</v>
      </c>
      <c r="E36" s="181">
        <f t="shared" si="1"/>
        <v>27074</v>
      </c>
    </row>
    <row r="37" spans="1:5" ht="15" customHeight="1" x14ac:dyDescent="0.2">
      <c r="A37" s="182" t="s">
        <v>594</v>
      </c>
      <c r="B37" s="158" t="s">
        <v>588</v>
      </c>
      <c r="C37" s="159">
        <v>786249.58000000007</v>
      </c>
      <c r="D37" s="163">
        <v>0</v>
      </c>
      <c r="E37" s="181">
        <f t="shared" si="1"/>
        <v>786249.58000000007</v>
      </c>
    </row>
    <row r="38" spans="1:5" ht="15" customHeight="1" x14ac:dyDescent="0.2">
      <c r="A38" s="182" t="s">
        <v>595</v>
      </c>
      <c r="B38" s="158" t="s">
        <v>596</v>
      </c>
      <c r="C38" s="159">
        <v>0</v>
      </c>
      <c r="D38" s="163">
        <v>0</v>
      </c>
      <c r="E38" s="181">
        <f t="shared" si="1"/>
        <v>0</v>
      </c>
    </row>
    <row r="39" spans="1:5" ht="15" customHeight="1" x14ac:dyDescent="0.2">
      <c r="A39" s="182" t="s">
        <v>597</v>
      </c>
      <c r="B39" s="158" t="s">
        <v>588</v>
      </c>
      <c r="C39" s="159">
        <v>1146342.33</v>
      </c>
      <c r="D39" s="163">
        <v>0</v>
      </c>
      <c r="E39" s="181">
        <f t="shared" si="1"/>
        <v>1146342.33</v>
      </c>
    </row>
    <row r="40" spans="1:5" ht="15" customHeight="1" x14ac:dyDescent="0.2">
      <c r="A40" s="182" t="s">
        <v>598</v>
      </c>
      <c r="B40" s="158" t="s">
        <v>588</v>
      </c>
      <c r="C40" s="159">
        <v>17500</v>
      </c>
      <c r="D40" s="163">
        <v>0</v>
      </c>
      <c r="E40" s="181">
        <f t="shared" si="1"/>
        <v>17500</v>
      </c>
    </row>
    <row r="41" spans="1:5" ht="15" customHeight="1" x14ac:dyDescent="0.2">
      <c r="A41" s="182" t="s">
        <v>599</v>
      </c>
      <c r="B41" s="158" t="s">
        <v>585</v>
      </c>
      <c r="C41" s="159">
        <v>9541.25</v>
      </c>
      <c r="D41" s="163">
        <v>0</v>
      </c>
      <c r="E41" s="181">
        <f t="shared" si="1"/>
        <v>9541.25</v>
      </c>
    </row>
    <row r="42" spans="1:5" ht="15" customHeight="1" x14ac:dyDescent="0.2">
      <c r="A42" s="182" t="s">
        <v>600</v>
      </c>
      <c r="B42" s="158" t="s">
        <v>588</v>
      </c>
      <c r="C42" s="159">
        <v>129946.22</v>
      </c>
      <c r="D42" s="163">
        <v>0</v>
      </c>
      <c r="E42" s="181">
        <f>C42+D42</f>
        <v>129946.22</v>
      </c>
    </row>
    <row r="43" spans="1:5" ht="15" customHeight="1" x14ac:dyDescent="0.2">
      <c r="A43" s="182" t="s">
        <v>601</v>
      </c>
      <c r="B43" s="158" t="s">
        <v>588</v>
      </c>
      <c r="C43" s="159">
        <v>11471.73</v>
      </c>
      <c r="D43" s="163">
        <v>0</v>
      </c>
      <c r="E43" s="181">
        <f t="shared" si="1"/>
        <v>11471.73</v>
      </c>
    </row>
    <row r="44" spans="1:5" ht="15" customHeight="1" x14ac:dyDescent="0.2">
      <c r="A44" s="182" t="s">
        <v>602</v>
      </c>
      <c r="B44" s="158" t="s">
        <v>588</v>
      </c>
      <c r="C44" s="159">
        <v>79990.17</v>
      </c>
      <c r="D44" s="163">
        <v>0</v>
      </c>
      <c r="E44" s="181">
        <f t="shared" si="1"/>
        <v>79990.17</v>
      </c>
    </row>
    <row r="45" spans="1:5" ht="15" customHeight="1" thickBot="1" x14ac:dyDescent="0.25">
      <c r="A45" s="182" t="s">
        <v>603</v>
      </c>
      <c r="B45" s="158" t="s">
        <v>588</v>
      </c>
      <c r="C45" s="159">
        <v>10122.209999999999</v>
      </c>
      <c r="D45" s="163">
        <v>0</v>
      </c>
      <c r="E45" s="181">
        <f t="shared" si="1"/>
        <v>10122.209999999999</v>
      </c>
    </row>
    <row r="46" spans="1:5" ht="15" customHeight="1" thickBot="1" x14ac:dyDescent="0.25">
      <c r="A46" s="183" t="s">
        <v>604</v>
      </c>
      <c r="B46" s="174"/>
      <c r="C46" s="175">
        <f>C29+C30+C32+C33+C34+C35+C36+C37+C38+C39+C40+C41+C42+C43+C44+C45+C31</f>
        <v>9045594.3300000038</v>
      </c>
      <c r="D46" s="175">
        <f>SUM(D29:D45)</f>
        <v>0</v>
      </c>
      <c r="E46" s="176">
        <f>SUM(E29:E45)</f>
        <v>9045594.3300000019</v>
      </c>
    </row>
    <row r="47" spans="1:5" x14ac:dyDescent="0.2">
      <c r="C47" s="162"/>
      <c r="E47" s="162"/>
    </row>
    <row r="49" spans="3:3" x14ac:dyDescent="0.2">
      <c r="C49" s="162"/>
    </row>
  </sheetData>
  <mergeCells count="2">
    <mergeCell ref="A2:B2"/>
    <mergeCell ref="A27:B2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1_1_ZRRO_137_17</vt:lpstr>
      <vt:lpstr>Bilance PaV</vt:lpstr>
      <vt:lpstr>'1_1_ZRRO_137_17'!Názvy_tisku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2017-04-21T10:20:14Z</cp:lastPrinted>
  <dcterms:created xsi:type="dcterms:W3CDTF">2017-04-06T12:40:11Z</dcterms:created>
  <dcterms:modified xsi:type="dcterms:W3CDTF">2017-04-21T10:20:19Z</dcterms:modified>
</cp:coreProperties>
</file>