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6835" windowHeight="13860"/>
  </bookViews>
  <sheets>
    <sheet name="Priloha_2_DA_HZ" sheetId="1" r:id="rId1"/>
  </sheets>
  <definedNames>
    <definedName name="_xlnm.Print_Titles" localSheetId="0">Priloha_2_DA_HZ!$4:$4</definedName>
  </definedNames>
  <calcPr calcId="145621"/>
</workbook>
</file>

<file path=xl/calcChain.xml><?xml version="1.0" encoding="utf-8"?>
<calcChain xmlns="http://schemas.openxmlformats.org/spreadsheetml/2006/main">
  <c r="K27" i="1" l="1"/>
  <c r="AN26" i="1"/>
  <c r="AM26" i="1"/>
  <c r="AL26" i="1"/>
  <c r="M26" i="1"/>
  <c r="AN25" i="1"/>
  <c r="AM25" i="1"/>
  <c r="AL25" i="1"/>
  <c r="L25" i="1"/>
  <c r="M25" i="1" s="1"/>
  <c r="AN24" i="1"/>
  <c r="AM24" i="1"/>
  <c r="AL24" i="1"/>
  <c r="L24" i="1"/>
  <c r="M24" i="1" s="1"/>
  <c r="AN23" i="1"/>
  <c r="AM23" i="1"/>
  <c r="AL23" i="1"/>
  <c r="L23" i="1"/>
  <c r="M23" i="1" s="1"/>
  <c r="AN22" i="1"/>
  <c r="AM22" i="1"/>
  <c r="AL22" i="1"/>
  <c r="L22" i="1"/>
  <c r="M22" i="1" s="1"/>
  <c r="AN21" i="1"/>
  <c r="AM21" i="1"/>
  <c r="AL21" i="1"/>
  <c r="L21" i="1"/>
  <c r="M21" i="1" s="1"/>
  <c r="AN20" i="1"/>
  <c r="AM20" i="1"/>
  <c r="AL20" i="1"/>
  <c r="L20" i="1"/>
  <c r="M20" i="1" s="1"/>
  <c r="AN19" i="1"/>
  <c r="AM19" i="1"/>
  <c r="AL19" i="1"/>
  <c r="L19" i="1"/>
  <c r="M19" i="1" s="1"/>
  <c r="AN18" i="1"/>
  <c r="AM18" i="1"/>
  <c r="AL18" i="1"/>
  <c r="L18" i="1"/>
  <c r="M18" i="1" s="1"/>
  <c r="AN17" i="1"/>
  <c r="AM17" i="1"/>
  <c r="AL17" i="1"/>
  <c r="L17" i="1"/>
  <c r="M17" i="1" s="1"/>
  <c r="M16" i="1"/>
  <c r="L16" i="1"/>
  <c r="AN15" i="1"/>
  <c r="AM15" i="1"/>
  <c r="AL15" i="1"/>
  <c r="L15" i="1"/>
  <c r="M15" i="1" s="1"/>
  <c r="AN14" i="1"/>
  <c r="AM14" i="1"/>
  <c r="AL14" i="1"/>
  <c r="M14" i="1"/>
  <c r="L14" i="1"/>
  <c r="AN13" i="1"/>
  <c r="AM13" i="1"/>
  <c r="AL13" i="1"/>
  <c r="L13" i="1"/>
  <c r="M13" i="1" s="1"/>
  <c r="AN12" i="1"/>
  <c r="AM12" i="1"/>
  <c r="AL12" i="1"/>
  <c r="M12" i="1"/>
  <c r="L12" i="1"/>
  <c r="AN11" i="1"/>
  <c r="AM11" i="1"/>
  <c r="AL11" i="1"/>
  <c r="L11" i="1"/>
  <c r="M11" i="1" s="1"/>
  <c r="AN10" i="1"/>
  <c r="AM10" i="1"/>
  <c r="AL10" i="1"/>
  <c r="L10" i="1"/>
  <c r="M10" i="1" s="1"/>
  <c r="AN9" i="1"/>
  <c r="AM9" i="1"/>
  <c r="AL9" i="1"/>
  <c r="L9" i="1"/>
  <c r="M9" i="1" s="1"/>
  <c r="AN8" i="1"/>
  <c r="AM8" i="1"/>
  <c r="AL8" i="1"/>
  <c r="L8" i="1"/>
  <c r="M8" i="1" s="1"/>
  <c r="AN7" i="1"/>
  <c r="AM7" i="1"/>
  <c r="AL7" i="1"/>
  <c r="L7" i="1"/>
  <c r="M7" i="1" s="1"/>
  <c r="AN6" i="1"/>
  <c r="AM6" i="1"/>
  <c r="AL6" i="1"/>
  <c r="L6" i="1"/>
  <c r="M6" i="1" s="1"/>
  <c r="AN5" i="1"/>
  <c r="AM5" i="1"/>
  <c r="AL5" i="1"/>
  <c r="L5" i="1"/>
  <c r="M5" i="1" s="1"/>
</calcChain>
</file>

<file path=xl/sharedStrings.xml><?xml version="1.0" encoding="utf-8"?>
<sst xmlns="http://schemas.openxmlformats.org/spreadsheetml/2006/main" count="405" uniqueCount="295">
  <si>
    <t>Příloha č. 2</t>
  </si>
  <si>
    <t xml:space="preserve">Souhrnná tabulka žádostí o dotaci z rozpočtu Libereckého kraje - Dotace jednotkám požární ochrany obcí Libereckého kraje k programu Ministerstva vnitra „Dotace pro jednotky SDH obcí“ </t>
  </si>
  <si>
    <t>P. č.</t>
  </si>
  <si>
    <t>Žadatel = sídlo</t>
  </si>
  <si>
    <t>Právní
forma</t>
  </si>
  <si>
    <t>IČO</t>
  </si>
  <si>
    <t>DIČ</t>
  </si>
  <si>
    <t>Název projektu</t>
  </si>
  <si>
    <t>Účel projektu</t>
  </si>
  <si>
    <t>Parametr - hodnota, jednotka</t>
  </si>
  <si>
    <t>Celkové náklady    (jak je uvedeno v žádosti v Kč)</t>
  </si>
  <si>
    <t>Výše dotace LK (Kč)</t>
  </si>
  <si>
    <t>Výše dotace MV - GŘ HZS ČR (Kč)</t>
  </si>
  <si>
    <t>Vlastní zdroje (Kč)</t>
  </si>
  <si>
    <t>Cena celkem (Kč)</t>
  </si>
  <si>
    <t>č. smlouvy</t>
  </si>
  <si>
    <t>St...ta/-ka</t>
  </si>
  <si>
    <t>St..ou/kou</t>
  </si>
  <si>
    <t>Vážený</t>
  </si>
  <si>
    <t>starosto</t>
  </si>
  <si>
    <t>Starosta</t>
  </si>
  <si>
    <t>Starostou</t>
  </si>
  <si>
    <r>
      <t xml:space="preserve">adresa </t>
    </r>
    <r>
      <rPr>
        <sz val="8"/>
        <color indexed="17"/>
        <rFont val="Times New Roman"/>
        <family val="1"/>
        <charset val="238"/>
      </rPr>
      <t>(č. popisné)</t>
    </r>
  </si>
  <si>
    <t>Obec</t>
  </si>
  <si>
    <t>PSČ</t>
  </si>
  <si>
    <t>Účet</t>
  </si>
  <si>
    <t>Banka</t>
  </si>
  <si>
    <t>Finance slovy</t>
  </si>
  <si>
    <t>obce</t>
  </si>
  <si>
    <t>zastoupená</t>
  </si>
  <si>
    <t>e-mail</t>
  </si>
  <si>
    <t>Telefon st.</t>
  </si>
  <si>
    <t>variabilní symbol</t>
  </si>
  <si>
    <t>č. obce</t>
  </si>
  <si>
    <t>termín od</t>
  </si>
  <si>
    <t>termín do</t>
  </si>
  <si>
    <t>vyúčtování</t>
  </si>
  <si>
    <t>HK termín od</t>
  </si>
  <si>
    <t>HK termín do</t>
  </si>
  <si>
    <t>HK vyúčt</t>
  </si>
  <si>
    <t>Obec Bílá</t>
  </si>
  <si>
    <t>00262668</t>
  </si>
  <si>
    <t>Pořízení dopravního automobilu pro zásahovou jednotku obce Bílá</t>
  </si>
  <si>
    <t>Pořízení dopravního automobilu pro zásahovou jednotku obce</t>
  </si>
  <si>
    <t>Dopravní automobil 1ks</t>
  </si>
  <si>
    <t>starosta</t>
  </si>
  <si>
    <t>starostou</t>
  </si>
  <si>
    <t>Vážený pane</t>
  </si>
  <si>
    <t>Pospíšil František</t>
  </si>
  <si>
    <t>Bílá 76</t>
  </si>
  <si>
    <t>Bílá</t>
  </si>
  <si>
    <t>46343</t>
  </si>
  <si>
    <t>63229574/0600</t>
  </si>
  <si>
    <t>ou_bila@volny.cz</t>
  </si>
  <si>
    <t>602101433</t>
  </si>
  <si>
    <t>0180600</t>
  </si>
  <si>
    <t>2010</t>
  </si>
  <si>
    <t>3/2017</t>
  </si>
  <si>
    <t>31.12.2017</t>
  </si>
  <si>
    <t>19.02.2018</t>
  </si>
  <si>
    <t>Obec Dolní Řasnice</t>
  </si>
  <si>
    <t>00262757</t>
  </si>
  <si>
    <t>Nákup DA pro JPO III Dolní Řasnice</t>
  </si>
  <si>
    <t>Pořízení dopravního automobilu pro JPO Dolní Řasnice</t>
  </si>
  <si>
    <t>Ing. Wildner Robert</t>
  </si>
  <si>
    <t>Dolní Řasnice 153</t>
  </si>
  <si>
    <t>Dolní Řasnice</t>
  </si>
  <si>
    <t>46401</t>
  </si>
  <si>
    <t>9625461/0100</t>
  </si>
  <si>
    <t>o.u.d.rasnice@volny.cz</t>
  </si>
  <si>
    <t>482341060</t>
  </si>
  <si>
    <t>0180601</t>
  </si>
  <si>
    <t>2019</t>
  </si>
  <si>
    <t>1/2017</t>
  </si>
  <si>
    <t>Město Hodkovice nad Mohelkou</t>
  </si>
  <si>
    <t>00262820</t>
  </si>
  <si>
    <t>CZ00262820</t>
  </si>
  <si>
    <t>Dopravní automobil</t>
  </si>
  <si>
    <t>Nákup nového dopravního automobilu pro jednotku SDH</t>
  </si>
  <si>
    <t>Khauerová Markéta</t>
  </si>
  <si>
    <t>nám. T. G. Masaryka 1</t>
  </si>
  <si>
    <t>Hodkovice nad Mohelkou</t>
  </si>
  <si>
    <t>46342</t>
  </si>
  <si>
    <t>984945399/0800</t>
  </si>
  <si>
    <t>marketa.khauerova@hodkovicenm.cz</t>
  </si>
  <si>
    <t>724180084</t>
  </si>
  <si>
    <t>0180602</t>
  </si>
  <si>
    <t>2005</t>
  </si>
  <si>
    <t>5/2017</t>
  </si>
  <si>
    <t>Město Hrádek nad Nisou</t>
  </si>
  <si>
    <t>00262854</t>
  </si>
  <si>
    <t>Rekonstrukce střešního pláště hasičské zbrojnice v Hrádku nad Nisou</t>
  </si>
  <si>
    <t>Stavba (rekonstrukce) hasičské zbrojnice</t>
  </si>
  <si>
    <t>Rekonstrukce střešního pláště hasičské zbrojnice 1ks</t>
  </si>
  <si>
    <t>Bc. Horinka Josef</t>
  </si>
  <si>
    <t>Horní náměstí 73</t>
  </si>
  <si>
    <t>Hrádek nad Nisou</t>
  </si>
  <si>
    <t>46334</t>
  </si>
  <si>
    <t>984856329/0800</t>
  </si>
  <si>
    <t>horinka@muhradek.cz</t>
  </si>
  <si>
    <t>602646654</t>
  </si>
  <si>
    <t>0180603</t>
  </si>
  <si>
    <t>2006</t>
  </si>
  <si>
    <t>4/2017</t>
  </si>
  <si>
    <t>Statutární město Jablonec nad Nisou</t>
  </si>
  <si>
    <t>00262340</t>
  </si>
  <si>
    <t>Rekonstrukce a oprava hasičské zbrojnice Jablonecké Paseky</t>
  </si>
  <si>
    <t>Rekonstrukce hasičské zbrojnice</t>
  </si>
  <si>
    <t>Rekonstrukce a oprava hasičské zbrojnice Jablonecké Paseky 1 ks</t>
  </si>
  <si>
    <t>Ing. Beitl Petr</t>
  </si>
  <si>
    <t>Mírové náměstí 3100/19</t>
  </si>
  <si>
    <t>Jablonec nad Nisou</t>
  </si>
  <si>
    <t>46601</t>
  </si>
  <si>
    <t>94-3816451/0710</t>
  </si>
  <si>
    <t>beitl@mestojablonec.cz</t>
  </si>
  <si>
    <t>483357321</t>
  </si>
  <si>
    <t>0180604</t>
  </si>
  <si>
    <t>3001</t>
  </si>
  <si>
    <t>Obec Jindřichovice pod Smrkem</t>
  </si>
  <si>
    <t>00672025</t>
  </si>
  <si>
    <t>CZ00672025</t>
  </si>
  <si>
    <t>Pořízení DA pro JPO III obec Jindřichovice pod Smrkem</t>
  </si>
  <si>
    <t>Pořízení dopravního automobilu pro potřeby JPO</t>
  </si>
  <si>
    <t>Novotný Pavel</t>
  </si>
  <si>
    <t>Jindřichovice pod Smrkem 245</t>
  </si>
  <si>
    <t>Jindřichovice pod Smrkem</t>
  </si>
  <si>
    <t>46365</t>
  </si>
  <si>
    <t>8000326461/0100</t>
  </si>
  <si>
    <t>ou@jindrichovice.cz</t>
  </si>
  <si>
    <t>739456277</t>
  </si>
  <si>
    <t>0180605</t>
  </si>
  <si>
    <t>2027</t>
  </si>
  <si>
    <t>30.11.2017</t>
  </si>
  <si>
    <t>19.01.2018</t>
  </si>
  <si>
    <t>Obec Koberovy</t>
  </si>
  <si>
    <t>00262404</t>
  </si>
  <si>
    <t>Dopravní automobil pro JSDH Koberovy</t>
  </si>
  <si>
    <t>Nákup dopravního automobilu pro JSDH Koberovy</t>
  </si>
  <si>
    <t>Kvapil Jindřich</t>
  </si>
  <si>
    <t>Koberovy 102</t>
  </si>
  <si>
    <t>Koberovy</t>
  </si>
  <si>
    <t>46822</t>
  </si>
  <si>
    <t>5125451/0100</t>
  </si>
  <si>
    <t>starosta@koberovy.cz</t>
  </si>
  <si>
    <t>603980970</t>
  </si>
  <si>
    <t>0180606</t>
  </si>
  <si>
    <t>3018</t>
  </si>
  <si>
    <t>31.10.2017</t>
  </si>
  <si>
    <t>20.12.2017</t>
  </si>
  <si>
    <t>Obec Levínská Olešnice</t>
  </si>
  <si>
    <t>00854662</t>
  </si>
  <si>
    <t>Dopravní automobil JSDHO Levínská Olešnice</t>
  </si>
  <si>
    <t>Nákup dopravního automobilu pro JSDHO Levínská Olešnice</t>
  </si>
  <si>
    <t>Nosková Zdeňka</t>
  </si>
  <si>
    <t>Levínská Olešnice 94</t>
  </si>
  <si>
    <t>Levínská Olešnice</t>
  </si>
  <si>
    <t>51401</t>
  </si>
  <si>
    <t>94-52810451/0710</t>
  </si>
  <si>
    <t>starosta@levinskaolesnice.cz</t>
  </si>
  <si>
    <t>724181526</t>
  </si>
  <si>
    <t>0180607</t>
  </si>
  <si>
    <t>Obec Modřišice</t>
  </si>
  <si>
    <t>00275921</t>
  </si>
  <si>
    <t>Pořízení nového dopravního automobilu</t>
  </si>
  <si>
    <t>Pořízení nového dopravního automobilu pro výjezdovou jednotku obce</t>
  </si>
  <si>
    <t>Smidžár Michal</t>
  </si>
  <si>
    <t>Modřišice 11</t>
  </si>
  <si>
    <t>Modřišice</t>
  </si>
  <si>
    <t>51101</t>
  </si>
  <si>
    <t>8728581/0100</t>
  </si>
  <si>
    <t>obec@modrisice.cz</t>
  </si>
  <si>
    <t>603319549</t>
  </si>
  <si>
    <t>0180608</t>
  </si>
  <si>
    <t>5037</t>
  </si>
  <si>
    <t>Obec Příšovice</t>
  </si>
  <si>
    <t>00263125</t>
  </si>
  <si>
    <t>Příšovice - dopravní automobil</t>
  </si>
  <si>
    <t>Pořízení nového zásahového dopravního automobilu pro jednotku SDH Příšovice</t>
  </si>
  <si>
    <t>Ing. Drbohlav František</t>
  </si>
  <si>
    <t>Příšovice 60</t>
  </si>
  <si>
    <t>Příšovice</t>
  </si>
  <si>
    <t>46346</t>
  </si>
  <si>
    <t>94-416081/0710</t>
  </si>
  <si>
    <t>prisovice@email.cz</t>
  </si>
  <si>
    <t>485177025</t>
  </si>
  <si>
    <t>0180609</t>
  </si>
  <si>
    <t>2043</t>
  </si>
  <si>
    <t>Obec Rádlo</t>
  </si>
  <si>
    <t>00262544</t>
  </si>
  <si>
    <t>Pořízení dopravního automobilu pro SDH Rádlo</t>
  </si>
  <si>
    <t>Nákup nového dopravního automobilu pro potřeby zřizované jednotky požární ochrany</t>
  </si>
  <si>
    <t>Ing. Šikola Miroslav</t>
  </si>
  <si>
    <t>Rádlo 252</t>
  </si>
  <si>
    <t>Rádlo</t>
  </si>
  <si>
    <t>46803</t>
  </si>
  <si>
    <t>94-2610451/0710</t>
  </si>
  <si>
    <t>starosta@radlo.cz</t>
  </si>
  <si>
    <t>606849736</t>
  </si>
  <si>
    <t>0180610</t>
  </si>
  <si>
    <t>3030</t>
  </si>
  <si>
    <t>Město Rovensko pod Troskami</t>
  </si>
  <si>
    <t>00276073</t>
  </si>
  <si>
    <t>CZ00276073</t>
  </si>
  <si>
    <t>Rovensko pod Troskami - dopravní automobil</t>
  </si>
  <si>
    <t>Nákup nového dopravního automobilu pro jednotku požární ochrany města Rovensko pod Troskami</t>
  </si>
  <si>
    <t>Obec Rynoltice</t>
  </si>
  <si>
    <t>00263168</t>
  </si>
  <si>
    <t>CZ00263168</t>
  </si>
  <si>
    <t>Rynoltice  - dopravní automobil</t>
  </si>
  <si>
    <t>Pořízení dopravního automobilu</t>
  </si>
  <si>
    <t>Ing. Vacek Jan</t>
  </si>
  <si>
    <t>Rynoltice 199</t>
  </si>
  <si>
    <t>Rynoltice</t>
  </si>
  <si>
    <t>46353</t>
  </si>
  <si>
    <t>94-5114461/0710</t>
  </si>
  <si>
    <t>starosta@rynoltice.cz</t>
  </si>
  <si>
    <t>602601631</t>
  </si>
  <si>
    <t>0180612</t>
  </si>
  <si>
    <t>Obec Tatobity</t>
  </si>
  <si>
    <t>00276197</t>
  </si>
  <si>
    <t>CZ00276197</t>
  </si>
  <si>
    <t>Nákup DA - Tatobity</t>
  </si>
  <si>
    <t>Nákup dopravního automobilu pro 9 osob</t>
  </si>
  <si>
    <t>Malá Lenka</t>
  </si>
  <si>
    <t>Tatobity 85</t>
  </si>
  <si>
    <t>Tatobity</t>
  </si>
  <si>
    <t>51253</t>
  </si>
  <si>
    <t>163340819/0300</t>
  </si>
  <si>
    <t>ou.tatobity@seznam.cz</t>
  </si>
  <si>
    <t>724179996</t>
  </si>
  <si>
    <t>0180613</t>
  </si>
  <si>
    <t>Město Velké Hamry</t>
  </si>
  <si>
    <t>00262595</t>
  </si>
  <si>
    <t>Velké Hamry - Dopravní automobil</t>
  </si>
  <si>
    <t>Pořízení nového dopravního automobilu pro JSHO Velké Hamry I</t>
  </si>
  <si>
    <t>Ing. Najman Jaroslav</t>
  </si>
  <si>
    <t>Velké Hamry 362</t>
  </si>
  <si>
    <t>Velké Hamry</t>
  </si>
  <si>
    <t>46845</t>
  </si>
  <si>
    <t>94-3218451/0710</t>
  </si>
  <si>
    <t>starosta@velke-hamry.cz</t>
  </si>
  <si>
    <t>606611600</t>
  </si>
  <si>
    <t>0180614</t>
  </si>
  <si>
    <t>Velké Hamry (Hamrska) - Dopravní automobil</t>
  </si>
  <si>
    <t>Pořízení nového dopravního automobilu pro JSHO Velké Hamry II</t>
  </si>
  <si>
    <t>0180615</t>
  </si>
  <si>
    <t>Velké Hamry (Bohdalovice) - Dopravní automobil</t>
  </si>
  <si>
    <t>Pořízení nového dopravního automobilu pro JSHO Velké Hamry-Bohdalovice</t>
  </si>
  <si>
    <t>0180616</t>
  </si>
  <si>
    <t>Obec Vlastiboř</t>
  </si>
  <si>
    <t>00525537</t>
  </si>
  <si>
    <t>Pořízení nového dopravního automobilu pro JSDH</t>
  </si>
  <si>
    <t>Barták František</t>
  </si>
  <si>
    <t>Vlastiboř 102</t>
  </si>
  <si>
    <t>Vlastiboř</t>
  </si>
  <si>
    <t>12026451/0100</t>
  </si>
  <si>
    <t>obec.vlastibor@volny.cz</t>
  </si>
  <si>
    <t>723066710</t>
  </si>
  <si>
    <t>0180617</t>
  </si>
  <si>
    <t>Obec Volfartice</t>
  </si>
  <si>
    <t>00261076</t>
  </si>
  <si>
    <t>Volfartice - dopravní automobil</t>
  </si>
  <si>
    <t>Nákup dopravního automobilu pro JSDHO Volfartice</t>
  </si>
  <si>
    <t>Bernátová Marie</t>
  </si>
  <si>
    <t>Volfartice 59</t>
  </si>
  <si>
    <t>Volfartice</t>
  </si>
  <si>
    <t>47112</t>
  </si>
  <si>
    <t>94-5510421/0710</t>
  </si>
  <si>
    <t>ou.volfartice@volny.cz</t>
  </si>
  <si>
    <t>487837134</t>
  </si>
  <si>
    <t>0180618</t>
  </si>
  <si>
    <t>Městys Zdislava</t>
  </si>
  <si>
    <t>00481491</t>
  </si>
  <si>
    <t>Revitalizace hasičské zbrojnice Zdislava</t>
  </si>
  <si>
    <t>Oprava hasičské zbrojnice</t>
  </si>
  <si>
    <t>Hasičská zbrojnice 1ks</t>
  </si>
  <si>
    <t>Fetr Zbyněk</t>
  </si>
  <si>
    <t>Zdislava 3</t>
  </si>
  <si>
    <t>Zdislava</t>
  </si>
  <si>
    <t>17529461/0100</t>
  </si>
  <si>
    <t>starosta@mestyszdislava.cz</t>
  </si>
  <si>
    <t>777802199</t>
  </si>
  <si>
    <t>0180619</t>
  </si>
  <si>
    <t>Město Železný Brod</t>
  </si>
  <si>
    <t>00262633</t>
  </si>
  <si>
    <t>Železný Brod (Jirkov) - Dopravní automobil</t>
  </si>
  <si>
    <t>Pořízení nového dopravního automobilu pro JSDHO Železný Brod - Jirkov</t>
  </si>
  <si>
    <t>Mgr. Lufinka František</t>
  </si>
  <si>
    <t>nám. 3.května 1</t>
  </si>
  <si>
    <t>Železný Brod</t>
  </si>
  <si>
    <t>963249319/0800</t>
  </si>
  <si>
    <t>starosta@zelbrod.cz</t>
  </si>
  <si>
    <t>483333940</t>
  </si>
  <si>
    <t>0180620</t>
  </si>
  <si>
    <t>Koupě nového dopravního automobilu pro JSDH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</si>
</sst>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[$-F800]dddd\,\ mmmm\ dd\,\ yyyy"/>
    <numFmt numFmtId="165" formatCode="[$-405]d\.\ mmmm\ yyyy;@"/>
  </numFmts>
  <fonts count="13" x14ac:knownFonts="1">
    <font>
      <sz val="10"/>
      <name val="Arial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17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79">
    <xf numFmtId="0" fontId="0" fillId="0" borderId="0" xfId="0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right" vertical="center"/>
    </xf>
    <xf numFmtId="49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>
      <alignment horizontal="right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2" fontId="1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>
      <alignment horizontal="right" vertical="center"/>
    </xf>
    <xf numFmtId="14" fontId="0" fillId="3" borderId="2" xfId="0" applyNumberFormat="1" applyFill="1" applyBorder="1" applyAlignment="1">
      <alignment horizontal="right" vertical="center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5" xfId="0" applyNumberFormat="1" applyFont="1" applyFill="1" applyBorder="1" applyAlignment="1" applyProtection="1">
      <alignment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8" xfId="0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vertical="center"/>
      <protection locked="0"/>
    </xf>
    <xf numFmtId="165" fontId="1" fillId="0" borderId="5" xfId="0" applyNumberFormat="1" applyFont="1" applyFill="1" applyBorder="1" applyAlignment="1" applyProtection="1">
      <alignment vertical="center"/>
      <protection locked="0"/>
    </xf>
    <xf numFmtId="14" fontId="1" fillId="0" borderId="2" xfId="0" applyNumberFormat="1" applyFont="1" applyFill="1" applyBorder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4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4" fontId="1" fillId="0" borderId="0" xfId="0" applyNumberFormat="1" applyFont="1" applyFill="1" applyBorder="1" applyAlignment="1" applyProtection="1">
      <alignment vertical="center" wrapText="1"/>
      <protection locked="0"/>
    </xf>
    <xf numFmtId="4" fontId="12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</cellXfs>
  <cellStyles count="5">
    <cellStyle name="čárky 2" xfId="2"/>
    <cellStyle name="Normální" xfId="0" builtinId="0"/>
    <cellStyle name="Normální 11" xfId="3"/>
    <cellStyle name="normální 2 2" xfId="4"/>
    <cellStyle name="normální_Rozpis výdajů 03 bez P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3"/>
  <sheetViews>
    <sheetView tabSelected="1" topLeftCell="A13" zoomScale="115" zoomScaleNormal="115" workbookViewId="0">
      <selection activeCell="AO20" sqref="AO20"/>
    </sheetView>
  </sheetViews>
  <sheetFormatPr defaultRowHeight="12.75" x14ac:dyDescent="0.2"/>
  <cols>
    <col min="1" max="1" width="3.5703125" style="1" bestFit="1" customWidth="1"/>
    <col min="2" max="2" width="14.140625" style="2" customWidth="1"/>
    <col min="3" max="3" width="7.7109375" style="3" customWidth="1"/>
    <col min="4" max="4" width="9" style="4" bestFit="1" customWidth="1"/>
    <col min="5" max="5" width="11.28515625" style="4" hidden="1" customWidth="1"/>
    <col min="6" max="6" width="26.28515625" style="2" customWidth="1"/>
    <col min="7" max="7" width="32.42578125" style="2" customWidth="1"/>
    <col min="8" max="8" width="21.7109375" style="2" customWidth="1"/>
    <col min="9" max="9" width="12" style="2" hidden="1" customWidth="1"/>
    <col min="10" max="10" width="11.7109375" style="6" bestFit="1" customWidth="1"/>
    <col min="11" max="11" width="10.85546875" style="6" hidden="1" customWidth="1"/>
    <col min="12" max="12" width="10.140625" style="6" hidden="1" customWidth="1"/>
    <col min="13" max="13" width="10.85546875" style="6" hidden="1" customWidth="1"/>
    <col min="14" max="14" width="1.42578125" style="4" customWidth="1"/>
    <col min="15" max="15" width="9.140625" style="4" hidden="1" customWidth="1"/>
    <col min="16" max="21" width="0" style="4" hidden="1" customWidth="1"/>
    <col min="22" max="22" width="11.5703125" style="7" hidden="1" customWidth="1"/>
    <col min="23" max="23" width="0" style="7" hidden="1" customWidth="1"/>
    <col min="24" max="24" width="6" style="4" hidden="1" customWidth="1"/>
    <col min="25" max="25" width="16.28515625" style="4" hidden="1" customWidth="1"/>
    <col min="26" max="27" width="0" style="4" hidden="1" customWidth="1"/>
    <col min="28" max="28" width="4.28515625" style="4" hidden="1" customWidth="1"/>
    <col min="29" max="29" width="0" style="4" hidden="1" customWidth="1"/>
    <col min="30" max="30" width="19" style="4" hidden="1" customWidth="1"/>
    <col min="31" max="31" width="9.5703125" style="4" hidden="1" customWidth="1"/>
    <col min="32" max="32" width="0" style="8" hidden="1" customWidth="1"/>
    <col min="33" max="33" width="6.5703125" style="9" hidden="1" customWidth="1"/>
    <col min="34" max="34" width="0" style="4" hidden="1" customWidth="1"/>
    <col min="35" max="35" width="8.7109375" style="10" hidden="1" customWidth="1"/>
    <col min="36" max="36" width="10.140625" style="10" hidden="1" customWidth="1"/>
    <col min="37" max="37" width="9.5703125" style="4" hidden="1" customWidth="1"/>
    <col min="38" max="38" width="9.85546875" style="4" hidden="1" customWidth="1"/>
    <col min="39" max="39" width="10.85546875" style="4" hidden="1" customWidth="1"/>
    <col min="40" max="40" width="9.85546875" style="4" hidden="1" customWidth="1"/>
    <col min="41" max="16384" width="9.140625" style="4"/>
  </cols>
  <sheetData>
    <row r="1" spans="1:40" ht="15" x14ac:dyDescent="0.2">
      <c r="J1" s="5" t="s">
        <v>0</v>
      </c>
    </row>
    <row r="2" spans="1:40" ht="32.2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4" spans="1:40" ht="48.75" thickBot="1" x14ac:dyDescent="0.25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4" t="s">
        <v>12</v>
      </c>
      <c r="L4" s="14" t="s">
        <v>13</v>
      </c>
      <c r="M4" s="14" t="s">
        <v>14</v>
      </c>
      <c r="O4" s="15" t="s">
        <v>15</v>
      </c>
      <c r="P4" s="16" t="s">
        <v>16</v>
      </c>
      <c r="Q4" s="15" t="s">
        <v>17</v>
      </c>
      <c r="R4" s="15" t="s">
        <v>18</v>
      </c>
      <c r="S4" s="15" t="s">
        <v>19</v>
      </c>
      <c r="T4" s="17" t="s">
        <v>20</v>
      </c>
      <c r="U4" s="18" t="s">
        <v>21</v>
      </c>
      <c r="V4" s="19" t="s">
        <v>22</v>
      </c>
      <c r="W4" s="20" t="s">
        <v>23</v>
      </c>
      <c r="X4" s="21" t="s">
        <v>24</v>
      </c>
      <c r="Y4" s="19" t="s">
        <v>25</v>
      </c>
      <c r="Z4" s="19" t="s">
        <v>26</v>
      </c>
      <c r="AA4" s="19" t="s">
        <v>27</v>
      </c>
      <c r="AB4" s="22" t="s">
        <v>28</v>
      </c>
      <c r="AC4" s="22" t="s">
        <v>29</v>
      </c>
      <c r="AD4" s="19" t="s">
        <v>30</v>
      </c>
      <c r="AE4" s="22" t="s">
        <v>31</v>
      </c>
      <c r="AF4" s="23" t="s">
        <v>32</v>
      </c>
      <c r="AG4" s="23" t="s">
        <v>33</v>
      </c>
      <c r="AH4" s="24"/>
      <c r="AI4" s="23" t="s">
        <v>34</v>
      </c>
      <c r="AJ4" s="23" t="s">
        <v>35</v>
      </c>
      <c r="AK4" s="23" t="s">
        <v>36</v>
      </c>
      <c r="AL4" s="25" t="s">
        <v>37</v>
      </c>
      <c r="AM4" s="25" t="s">
        <v>38</v>
      </c>
      <c r="AN4" s="25" t="s">
        <v>39</v>
      </c>
    </row>
    <row r="5" spans="1:40" s="34" customFormat="1" ht="29.25" customHeight="1" x14ac:dyDescent="0.2">
      <c r="A5" s="26">
        <v>1</v>
      </c>
      <c r="B5" s="27" t="s">
        <v>40</v>
      </c>
      <c r="C5" s="28" t="s">
        <v>23</v>
      </c>
      <c r="D5" s="29" t="s">
        <v>41</v>
      </c>
      <c r="E5" s="29"/>
      <c r="F5" s="30" t="s">
        <v>42</v>
      </c>
      <c r="G5" s="30" t="s">
        <v>43</v>
      </c>
      <c r="H5" s="31" t="s">
        <v>44</v>
      </c>
      <c r="I5" s="32">
        <v>1000000</v>
      </c>
      <c r="J5" s="32">
        <v>300000</v>
      </c>
      <c r="K5" s="33">
        <v>450000</v>
      </c>
      <c r="L5" s="33">
        <f>I5-J5-K5</f>
        <v>250000</v>
      </c>
      <c r="M5" s="33">
        <f>SUM(J5:L5)</f>
        <v>1000000</v>
      </c>
      <c r="O5" s="35"/>
      <c r="P5" s="36" t="s">
        <v>45</v>
      </c>
      <c r="Q5" s="37" t="s">
        <v>46</v>
      </c>
      <c r="R5" s="37" t="s">
        <v>47</v>
      </c>
      <c r="S5" s="37" t="s">
        <v>19</v>
      </c>
      <c r="T5" s="38" t="s">
        <v>48</v>
      </c>
      <c r="U5" s="39"/>
      <c r="V5" s="30" t="s">
        <v>49</v>
      </c>
      <c r="W5" s="30" t="s">
        <v>50</v>
      </c>
      <c r="X5" s="38" t="s">
        <v>51</v>
      </c>
      <c r="Y5" s="38" t="s">
        <v>52</v>
      </c>
      <c r="Z5" s="31"/>
      <c r="AA5" s="40"/>
      <c r="AB5" s="41" t="s">
        <v>28</v>
      </c>
      <c r="AC5" s="41"/>
      <c r="AD5" s="38" t="s">
        <v>53</v>
      </c>
      <c r="AE5" s="42" t="s">
        <v>54</v>
      </c>
      <c r="AF5" s="43" t="s">
        <v>55</v>
      </c>
      <c r="AG5" s="43" t="s">
        <v>56</v>
      </c>
      <c r="AH5" s="35"/>
      <c r="AI5" s="44" t="s">
        <v>57</v>
      </c>
      <c r="AJ5" s="44" t="s">
        <v>58</v>
      </c>
      <c r="AK5" s="44" t="s">
        <v>59</v>
      </c>
      <c r="AL5" s="45" t="str">
        <f>TEXT(AI5,"d. m. rrrr")</f>
        <v>1. 3. 2017</v>
      </c>
      <c r="AM5" s="45" t="str">
        <f>TEXT(AJ5,"d. m. rrrr")</f>
        <v>31. 12. 2017</v>
      </c>
      <c r="AN5" s="45" t="str">
        <f>TEXT(AK5,"d. m. rrrr")</f>
        <v>19. 2. 2018</v>
      </c>
    </row>
    <row r="6" spans="1:40" s="34" customFormat="1" ht="29.25" customHeight="1" x14ac:dyDescent="0.2">
      <c r="A6" s="26">
        <v>2</v>
      </c>
      <c r="B6" s="27" t="s">
        <v>60</v>
      </c>
      <c r="C6" s="28" t="s">
        <v>23</v>
      </c>
      <c r="D6" s="29" t="s">
        <v>61</v>
      </c>
      <c r="E6" s="29"/>
      <c r="F6" s="30" t="s">
        <v>62</v>
      </c>
      <c r="G6" s="30" t="s">
        <v>63</v>
      </c>
      <c r="H6" s="31" t="s">
        <v>44</v>
      </c>
      <c r="I6" s="32">
        <v>1000000</v>
      </c>
      <c r="J6" s="32">
        <v>300000</v>
      </c>
      <c r="K6" s="33">
        <v>450000</v>
      </c>
      <c r="L6" s="33">
        <f t="shared" ref="L6:L25" si="0">I6-J6-K6</f>
        <v>250000</v>
      </c>
      <c r="M6" s="33">
        <f>SUM(J6:L6)</f>
        <v>1000000</v>
      </c>
      <c r="O6" s="35"/>
      <c r="P6" s="36"/>
      <c r="Q6" s="37"/>
      <c r="R6" s="37"/>
      <c r="S6" s="37"/>
      <c r="T6" s="38" t="s">
        <v>64</v>
      </c>
      <c r="U6" s="39"/>
      <c r="V6" s="30" t="s">
        <v>65</v>
      </c>
      <c r="W6" s="30" t="s">
        <v>66</v>
      </c>
      <c r="X6" s="38" t="s">
        <v>67</v>
      </c>
      <c r="Y6" s="38" t="s">
        <v>68</v>
      </c>
      <c r="Z6" s="46"/>
      <c r="AA6" s="40"/>
      <c r="AB6" s="41"/>
      <c r="AC6" s="41"/>
      <c r="AD6" s="38" t="s">
        <v>69</v>
      </c>
      <c r="AE6" s="42" t="s">
        <v>70</v>
      </c>
      <c r="AF6" s="43" t="s">
        <v>71</v>
      </c>
      <c r="AG6" s="43" t="s">
        <v>72</v>
      </c>
      <c r="AH6" s="35"/>
      <c r="AI6" s="44" t="s">
        <v>73</v>
      </c>
      <c r="AJ6" s="44" t="s">
        <v>58</v>
      </c>
      <c r="AK6" s="44" t="s">
        <v>59</v>
      </c>
      <c r="AL6" s="45" t="str">
        <f t="shared" ref="AL6:AN26" si="1">TEXT(AI6,"d. m. rrrr")</f>
        <v>1. 1. 2017</v>
      </c>
      <c r="AM6" s="45" t="str">
        <f t="shared" si="1"/>
        <v>31. 12. 2017</v>
      </c>
      <c r="AN6" s="45" t="str">
        <f t="shared" si="1"/>
        <v>19. 2. 2018</v>
      </c>
    </row>
    <row r="7" spans="1:40" s="34" customFormat="1" ht="36" x14ac:dyDescent="0.2">
      <c r="A7" s="26">
        <v>3</v>
      </c>
      <c r="B7" s="27" t="s">
        <v>74</v>
      </c>
      <c r="C7" s="28" t="s">
        <v>23</v>
      </c>
      <c r="D7" s="29" t="s">
        <v>75</v>
      </c>
      <c r="E7" s="29" t="s">
        <v>76</v>
      </c>
      <c r="F7" s="30" t="s">
        <v>77</v>
      </c>
      <c r="G7" s="30" t="s">
        <v>78</v>
      </c>
      <c r="H7" s="31" t="s">
        <v>44</v>
      </c>
      <c r="I7" s="32">
        <v>1279500</v>
      </c>
      <c r="J7" s="32">
        <v>300000</v>
      </c>
      <c r="K7" s="33">
        <v>450000</v>
      </c>
      <c r="L7" s="33">
        <f t="shared" si="0"/>
        <v>529500</v>
      </c>
      <c r="M7" s="33">
        <f t="shared" ref="M7:M26" si="2">SUM(J7:L7)</f>
        <v>1279500</v>
      </c>
      <c r="O7" s="35"/>
      <c r="P7" s="36"/>
      <c r="Q7" s="37"/>
      <c r="R7" s="37"/>
      <c r="S7" s="37"/>
      <c r="T7" s="38" t="s">
        <v>79</v>
      </c>
      <c r="U7" s="39"/>
      <c r="V7" s="30" t="s">
        <v>80</v>
      </c>
      <c r="W7" s="30" t="s">
        <v>81</v>
      </c>
      <c r="X7" s="38" t="s">
        <v>82</v>
      </c>
      <c r="Y7" s="38" t="s">
        <v>83</v>
      </c>
      <c r="Z7" s="46"/>
      <c r="AA7" s="40"/>
      <c r="AB7" s="41"/>
      <c r="AC7" s="41"/>
      <c r="AD7" s="38" t="s">
        <v>84</v>
      </c>
      <c r="AE7" s="42" t="s">
        <v>85</v>
      </c>
      <c r="AF7" s="43" t="s">
        <v>86</v>
      </c>
      <c r="AG7" s="43" t="s">
        <v>87</v>
      </c>
      <c r="AH7" s="35"/>
      <c r="AI7" s="44" t="s">
        <v>88</v>
      </c>
      <c r="AJ7" s="44" t="s">
        <v>58</v>
      </c>
      <c r="AK7" s="44" t="s">
        <v>59</v>
      </c>
      <c r="AL7" s="45" t="str">
        <f t="shared" si="1"/>
        <v>1. 5. 2017</v>
      </c>
      <c r="AM7" s="45" t="str">
        <f t="shared" si="1"/>
        <v>31. 12. 2017</v>
      </c>
      <c r="AN7" s="45" t="str">
        <f t="shared" si="1"/>
        <v>19. 2. 2018</v>
      </c>
    </row>
    <row r="8" spans="1:40" s="34" customFormat="1" ht="36" x14ac:dyDescent="0.2">
      <c r="A8" s="26">
        <v>4</v>
      </c>
      <c r="B8" s="27" t="s">
        <v>89</v>
      </c>
      <c r="C8" s="28" t="s">
        <v>23</v>
      </c>
      <c r="D8" s="29" t="s">
        <v>90</v>
      </c>
      <c r="E8" s="29"/>
      <c r="F8" s="30" t="s">
        <v>91</v>
      </c>
      <c r="G8" s="30" t="s">
        <v>92</v>
      </c>
      <c r="H8" s="31" t="s">
        <v>93</v>
      </c>
      <c r="I8" s="32">
        <v>2008900</v>
      </c>
      <c r="J8" s="32">
        <v>669600</v>
      </c>
      <c r="K8" s="33">
        <v>1004400</v>
      </c>
      <c r="L8" s="33">
        <f t="shared" si="0"/>
        <v>334900</v>
      </c>
      <c r="M8" s="33">
        <f t="shared" si="2"/>
        <v>2008900</v>
      </c>
      <c r="O8" s="35"/>
      <c r="P8" s="36"/>
      <c r="Q8" s="37"/>
      <c r="R8" s="37"/>
      <c r="S8" s="37"/>
      <c r="T8" s="38" t="s">
        <v>94</v>
      </c>
      <c r="U8" s="39"/>
      <c r="V8" s="30" t="s">
        <v>95</v>
      </c>
      <c r="W8" s="30" t="s">
        <v>96</v>
      </c>
      <c r="X8" s="38" t="s">
        <v>97</v>
      </c>
      <c r="Y8" s="38" t="s">
        <v>98</v>
      </c>
      <c r="Z8" s="46"/>
      <c r="AA8" s="40"/>
      <c r="AB8" s="41"/>
      <c r="AC8" s="41"/>
      <c r="AD8" s="38" t="s">
        <v>99</v>
      </c>
      <c r="AE8" s="42" t="s">
        <v>100</v>
      </c>
      <c r="AF8" s="43" t="s">
        <v>101</v>
      </c>
      <c r="AG8" s="43" t="s">
        <v>102</v>
      </c>
      <c r="AH8" s="35"/>
      <c r="AI8" s="44" t="s">
        <v>103</v>
      </c>
      <c r="AJ8" s="44" t="s">
        <v>58</v>
      </c>
      <c r="AK8" s="44" t="s">
        <v>59</v>
      </c>
      <c r="AL8" s="45" t="str">
        <f t="shared" si="1"/>
        <v>1. 4. 2017</v>
      </c>
      <c r="AM8" s="45" t="str">
        <f t="shared" si="1"/>
        <v>31. 12. 2017</v>
      </c>
      <c r="AN8" s="45" t="str">
        <f t="shared" si="1"/>
        <v>19. 2. 2018</v>
      </c>
    </row>
    <row r="9" spans="1:40" s="34" customFormat="1" ht="36" x14ac:dyDescent="0.2">
      <c r="A9" s="26">
        <v>5</v>
      </c>
      <c r="B9" s="27" t="s">
        <v>104</v>
      </c>
      <c r="C9" s="28" t="s">
        <v>23</v>
      </c>
      <c r="D9" s="29" t="s">
        <v>105</v>
      </c>
      <c r="E9" s="29"/>
      <c r="F9" s="30" t="s">
        <v>106</v>
      </c>
      <c r="G9" s="30" t="s">
        <v>107</v>
      </c>
      <c r="H9" s="31" t="s">
        <v>108</v>
      </c>
      <c r="I9" s="32">
        <v>1186405</v>
      </c>
      <c r="J9" s="32">
        <v>393333</v>
      </c>
      <c r="K9" s="33">
        <v>590000</v>
      </c>
      <c r="L9" s="33">
        <f t="shared" si="0"/>
        <v>203072</v>
      </c>
      <c r="M9" s="33">
        <f t="shared" si="2"/>
        <v>1186405</v>
      </c>
      <c r="O9" s="35"/>
      <c r="P9" s="36"/>
      <c r="Q9" s="37"/>
      <c r="R9" s="37"/>
      <c r="S9" s="37"/>
      <c r="T9" s="38" t="s">
        <v>109</v>
      </c>
      <c r="U9" s="39"/>
      <c r="V9" s="30" t="s">
        <v>110</v>
      </c>
      <c r="W9" s="30" t="s">
        <v>111</v>
      </c>
      <c r="X9" s="38" t="s">
        <v>112</v>
      </c>
      <c r="Y9" s="38" t="s">
        <v>113</v>
      </c>
      <c r="Z9" s="46"/>
      <c r="AA9" s="40"/>
      <c r="AB9" s="47"/>
      <c r="AC9" s="48"/>
      <c r="AD9" s="38" t="s">
        <v>114</v>
      </c>
      <c r="AE9" s="42" t="s">
        <v>115</v>
      </c>
      <c r="AF9" s="43" t="s">
        <v>116</v>
      </c>
      <c r="AG9" s="43" t="s">
        <v>117</v>
      </c>
      <c r="AH9" s="35"/>
      <c r="AI9" s="44" t="s">
        <v>57</v>
      </c>
      <c r="AJ9" s="44" t="s">
        <v>58</v>
      </c>
      <c r="AK9" s="44" t="s">
        <v>59</v>
      </c>
      <c r="AL9" s="45" t="str">
        <f t="shared" si="1"/>
        <v>1. 3. 2017</v>
      </c>
      <c r="AM9" s="45" t="str">
        <f t="shared" si="1"/>
        <v>31. 12. 2017</v>
      </c>
      <c r="AN9" s="45" t="str">
        <f t="shared" si="1"/>
        <v>19. 2. 2018</v>
      </c>
    </row>
    <row r="10" spans="1:40" s="34" customFormat="1" ht="36" x14ac:dyDescent="0.2">
      <c r="A10" s="26">
        <v>6</v>
      </c>
      <c r="B10" s="27" t="s">
        <v>118</v>
      </c>
      <c r="C10" s="28" t="s">
        <v>23</v>
      </c>
      <c r="D10" s="29" t="s">
        <v>119</v>
      </c>
      <c r="E10" s="29" t="s">
        <v>120</v>
      </c>
      <c r="F10" s="30" t="s">
        <v>121</v>
      </c>
      <c r="G10" s="30" t="s">
        <v>122</v>
      </c>
      <c r="H10" s="31" t="s">
        <v>44</v>
      </c>
      <c r="I10" s="32">
        <v>1070850</v>
      </c>
      <c r="J10" s="32">
        <v>300000</v>
      </c>
      <c r="K10" s="33">
        <v>450000</v>
      </c>
      <c r="L10" s="33">
        <f t="shared" si="0"/>
        <v>320850</v>
      </c>
      <c r="M10" s="33">
        <f t="shared" si="2"/>
        <v>1070850</v>
      </c>
      <c r="O10" s="35"/>
      <c r="P10" s="36"/>
      <c r="Q10" s="37"/>
      <c r="R10" s="37"/>
      <c r="S10" s="37"/>
      <c r="T10" s="38" t="s">
        <v>123</v>
      </c>
      <c r="U10" s="39"/>
      <c r="V10" s="30" t="s">
        <v>124</v>
      </c>
      <c r="W10" s="30" t="s">
        <v>125</v>
      </c>
      <c r="X10" s="38" t="s">
        <v>126</v>
      </c>
      <c r="Y10" s="38" t="s">
        <v>127</v>
      </c>
      <c r="Z10" s="46"/>
      <c r="AA10" s="40"/>
      <c r="AB10" s="49"/>
      <c r="AC10" s="48"/>
      <c r="AD10" s="38" t="s">
        <v>128</v>
      </c>
      <c r="AE10" s="42" t="s">
        <v>129</v>
      </c>
      <c r="AF10" s="43" t="s">
        <v>130</v>
      </c>
      <c r="AG10" s="43" t="s">
        <v>131</v>
      </c>
      <c r="AH10" s="35"/>
      <c r="AI10" s="44" t="s">
        <v>103</v>
      </c>
      <c r="AJ10" s="44" t="s">
        <v>132</v>
      </c>
      <c r="AK10" s="44" t="s">
        <v>133</v>
      </c>
      <c r="AL10" s="45" t="str">
        <f t="shared" si="1"/>
        <v>1. 4. 2017</v>
      </c>
      <c r="AM10" s="45" t="str">
        <f t="shared" si="1"/>
        <v>30. 11. 2017</v>
      </c>
      <c r="AN10" s="45" t="str">
        <f t="shared" si="1"/>
        <v>19. 1. 2018</v>
      </c>
    </row>
    <row r="11" spans="1:40" s="34" customFormat="1" ht="28.5" customHeight="1" x14ac:dyDescent="0.2">
      <c r="A11" s="26">
        <v>7</v>
      </c>
      <c r="B11" s="27" t="s">
        <v>134</v>
      </c>
      <c r="C11" s="28" t="s">
        <v>23</v>
      </c>
      <c r="D11" s="29" t="s">
        <v>135</v>
      </c>
      <c r="E11" s="29"/>
      <c r="F11" s="30" t="s">
        <v>136</v>
      </c>
      <c r="G11" s="30" t="s">
        <v>137</v>
      </c>
      <c r="H11" s="31" t="s">
        <v>44</v>
      </c>
      <c r="I11" s="32">
        <v>909861</v>
      </c>
      <c r="J11" s="32">
        <v>300000</v>
      </c>
      <c r="K11" s="33">
        <v>450000</v>
      </c>
      <c r="L11" s="33">
        <f t="shared" si="0"/>
        <v>159861</v>
      </c>
      <c r="M11" s="33">
        <f t="shared" si="2"/>
        <v>909861</v>
      </c>
      <c r="O11" s="35"/>
      <c r="P11" s="36"/>
      <c r="Q11" s="37"/>
      <c r="R11" s="37"/>
      <c r="S11" s="37"/>
      <c r="T11" s="38" t="s">
        <v>138</v>
      </c>
      <c r="U11" s="39"/>
      <c r="V11" s="30" t="s">
        <v>139</v>
      </c>
      <c r="W11" s="30" t="s">
        <v>140</v>
      </c>
      <c r="X11" s="38" t="s">
        <v>141</v>
      </c>
      <c r="Y11" s="38" t="s">
        <v>142</v>
      </c>
      <c r="Z11" s="31"/>
      <c r="AA11" s="40"/>
      <c r="AB11" s="49"/>
      <c r="AC11" s="48"/>
      <c r="AD11" s="38" t="s">
        <v>143</v>
      </c>
      <c r="AE11" s="42" t="s">
        <v>144</v>
      </c>
      <c r="AF11" s="43" t="s">
        <v>145</v>
      </c>
      <c r="AG11" s="43" t="s">
        <v>146</v>
      </c>
      <c r="AH11" s="35"/>
      <c r="AI11" s="44" t="s">
        <v>73</v>
      </c>
      <c r="AJ11" s="44" t="s">
        <v>147</v>
      </c>
      <c r="AK11" s="44" t="s">
        <v>148</v>
      </c>
      <c r="AL11" s="45" t="str">
        <f t="shared" si="1"/>
        <v>1. 1. 2017</v>
      </c>
      <c r="AM11" s="45" t="str">
        <f t="shared" si="1"/>
        <v>31. 10. 2017</v>
      </c>
      <c r="AN11" s="45" t="str">
        <f t="shared" si="1"/>
        <v>20. 12. 2017</v>
      </c>
    </row>
    <row r="12" spans="1:40" s="34" customFormat="1" ht="28.5" customHeight="1" x14ac:dyDescent="0.2">
      <c r="A12" s="26">
        <v>8</v>
      </c>
      <c r="B12" s="27" t="s">
        <v>149</v>
      </c>
      <c r="C12" s="28" t="s">
        <v>23</v>
      </c>
      <c r="D12" s="29" t="s">
        <v>150</v>
      </c>
      <c r="E12" s="29"/>
      <c r="F12" s="30" t="s">
        <v>151</v>
      </c>
      <c r="G12" s="30" t="s">
        <v>152</v>
      </c>
      <c r="H12" s="31" t="s">
        <v>44</v>
      </c>
      <c r="I12" s="32">
        <v>970057</v>
      </c>
      <c r="J12" s="32">
        <v>300000</v>
      </c>
      <c r="K12" s="33">
        <v>450000</v>
      </c>
      <c r="L12" s="33">
        <f t="shared" si="0"/>
        <v>220057</v>
      </c>
      <c r="M12" s="33">
        <f t="shared" si="2"/>
        <v>970057</v>
      </c>
      <c r="O12" s="35"/>
      <c r="P12" s="36"/>
      <c r="Q12" s="37"/>
      <c r="R12" s="37"/>
      <c r="S12" s="37"/>
      <c r="T12" s="38" t="s">
        <v>153</v>
      </c>
      <c r="U12" s="39"/>
      <c r="V12" s="30" t="s">
        <v>154</v>
      </c>
      <c r="W12" s="30" t="s">
        <v>155</v>
      </c>
      <c r="X12" s="38" t="s">
        <v>156</v>
      </c>
      <c r="Y12" s="38" t="s">
        <v>157</v>
      </c>
      <c r="Z12" s="46"/>
      <c r="AA12" s="40"/>
      <c r="AB12" s="49"/>
      <c r="AC12" s="48"/>
      <c r="AD12" s="38" t="s">
        <v>158</v>
      </c>
      <c r="AE12" s="42" t="s">
        <v>159</v>
      </c>
      <c r="AF12" s="43" t="s">
        <v>160</v>
      </c>
      <c r="AG12" s="50">
        <v>5032</v>
      </c>
      <c r="AH12" s="35"/>
      <c r="AI12" s="44" t="s">
        <v>103</v>
      </c>
      <c r="AJ12" s="44" t="s">
        <v>58</v>
      </c>
      <c r="AK12" s="44" t="s">
        <v>59</v>
      </c>
      <c r="AL12" s="45" t="str">
        <f t="shared" si="1"/>
        <v>1. 4. 2017</v>
      </c>
      <c r="AM12" s="45" t="str">
        <f t="shared" si="1"/>
        <v>31. 12. 2017</v>
      </c>
      <c r="AN12" s="45" t="str">
        <f t="shared" si="1"/>
        <v>19. 2. 2018</v>
      </c>
    </row>
    <row r="13" spans="1:40" s="34" customFormat="1" ht="28.5" customHeight="1" x14ac:dyDescent="0.2">
      <c r="A13" s="26">
        <v>9</v>
      </c>
      <c r="B13" s="27" t="s">
        <v>161</v>
      </c>
      <c r="C13" s="28" t="s">
        <v>23</v>
      </c>
      <c r="D13" s="29" t="s">
        <v>162</v>
      </c>
      <c r="E13" s="29"/>
      <c r="F13" s="30" t="s">
        <v>163</v>
      </c>
      <c r="G13" s="30" t="s">
        <v>164</v>
      </c>
      <c r="H13" s="31" t="s">
        <v>44</v>
      </c>
      <c r="I13" s="32">
        <v>1200000</v>
      </c>
      <c r="J13" s="32">
        <v>300000</v>
      </c>
      <c r="K13" s="33">
        <v>450000</v>
      </c>
      <c r="L13" s="33">
        <f t="shared" si="0"/>
        <v>450000</v>
      </c>
      <c r="M13" s="33">
        <f t="shared" si="2"/>
        <v>1200000</v>
      </c>
      <c r="O13" s="35"/>
      <c r="P13" s="36"/>
      <c r="Q13" s="37"/>
      <c r="R13" s="37"/>
      <c r="S13" s="37"/>
      <c r="T13" s="38" t="s">
        <v>165</v>
      </c>
      <c r="U13" s="39"/>
      <c r="V13" s="30" t="s">
        <v>166</v>
      </c>
      <c r="W13" s="30" t="s">
        <v>167</v>
      </c>
      <c r="X13" s="38" t="s">
        <v>168</v>
      </c>
      <c r="Y13" s="38" t="s">
        <v>169</v>
      </c>
      <c r="Z13" s="46"/>
      <c r="AA13" s="40"/>
      <c r="AB13" s="49"/>
      <c r="AC13" s="48"/>
      <c r="AD13" s="38" t="s">
        <v>170</v>
      </c>
      <c r="AE13" s="42" t="s">
        <v>171</v>
      </c>
      <c r="AF13" s="43" t="s">
        <v>172</v>
      </c>
      <c r="AG13" s="43" t="s">
        <v>173</v>
      </c>
      <c r="AH13" s="35"/>
      <c r="AI13" s="44" t="s">
        <v>57</v>
      </c>
      <c r="AJ13" s="44" t="s">
        <v>58</v>
      </c>
      <c r="AK13" s="44" t="s">
        <v>59</v>
      </c>
      <c r="AL13" s="45" t="str">
        <f t="shared" si="1"/>
        <v>1. 3. 2017</v>
      </c>
      <c r="AM13" s="45" t="str">
        <f t="shared" si="1"/>
        <v>31. 12. 2017</v>
      </c>
      <c r="AN13" s="45" t="str">
        <f t="shared" si="1"/>
        <v>19. 2. 2018</v>
      </c>
    </row>
    <row r="14" spans="1:40" s="34" customFormat="1" ht="28.5" customHeight="1" x14ac:dyDescent="0.2">
      <c r="A14" s="26">
        <v>10</v>
      </c>
      <c r="B14" s="27" t="s">
        <v>174</v>
      </c>
      <c r="C14" s="28" t="s">
        <v>23</v>
      </c>
      <c r="D14" s="29" t="s">
        <v>175</v>
      </c>
      <c r="E14" s="29"/>
      <c r="F14" s="30" t="s">
        <v>176</v>
      </c>
      <c r="G14" s="30" t="s">
        <v>177</v>
      </c>
      <c r="H14" s="31" t="s">
        <v>44</v>
      </c>
      <c r="I14" s="32">
        <v>1089000</v>
      </c>
      <c r="J14" s="32">
        <v>300000</v>
      </c>
      <c r="K14" s="33">
        <v>450000</v>
      </c>
      <c r="L14" s="33">
        <f t="shared" si="0"/>
        <v>339000</v>
      </c>
      <c r="M14" s="33">
        <f t="shared" si="2"/>
        <v>1089000</v>
      </c>
      <c r="O14" s="35"/>
      <c r="P14" s="36"/>
      <c r="Q14" s="37"/>
      <c r="R14" s="37"/>
      <c r="S14" s="37"/>
      <c r="T14" s="38" t="s">
        <v>178</v>
      </c>
      <c r="U14" s="39"/>
      <c r="V14" s="30" t="s">
        <v>179</v>
      </c>
      <c r="W14" s="30" t="s">
        <v>180</v>
      </c>
      <c r="X14" s="38" t="s">
        <v>181</v>
      </c>
      <c r="Y14" s="38" t="s">
        <v>182</v>
      </c>
      <c r="Z14" s="46"/>
      <c r="AA14" s="40"/>
      <c r="AB14" s="49"/>
      <c r="AC14" s="48"/>
      <c r="AD14" s="38" t="s">
        <v>183</v>
      </c>
      <c r="AE14" s="42" t="s">
        <v>184</v>
      </c>
      <c r="AF14" s="43" t="s">
        <v>185</v>
      </c>
      <c r="AG14" s="43" t="s">
        <v>186</v>
      </c>
      <c r="AH14" s="35"/>
      <c r="AI14" s="44" t="s">
        <v>73</v>
      </c>
      <c r="AJ14" s="44" t="s">
        <v>58</v>
      </c>
      <c r="AK14" s="44" t="s">
        <v>59</v>
      </c>
      <c r="AL14" s="45" t="str">
        <f t="shared" si="1"/>
        <v>1. 1. 2017</v>
      </c>
      <c r="AM14" s="45" t="str">
        <f t="shared" si="1"/>
        <v>31. 12. 2017</v>
      </c>
      <c r="AN14" s="45" t="str">
        <f t="shared" si="1"/>
        <v>19. 2. 2018</v>
      </c>
    </row>
    <row r="15" spans="1:40" s="34" customFormat="1" ht="36" x14ac:dyDescent="0.2">
      <c r="A15" s="26">
        <v>11</v>
      </c>
      <c r="B15" s="27" t="s">
        <v>187</v>
      </c>
      <c r="C15" s="28" t="s">
        <v>23</v>
      </c>
      <c r="D15" s="29" t="s">
        <v>188</v>
      </c>
      <c r="E15" s="29"/>
      <c r="F15" s="30" t="s">
        <v>189</v>
      </c>
      <c r="G15" s="30" t="s">
        <v>190</v>
      </c>
      <c r="H15" s="31" t="s">
        <v>44</v>
      </c>
      <c r="I15" s="32">
        <v>900000</v>
      </c>
      <c r="J15" s="32">
        <v>300000</v>
      </c>
      <c r="K15" s="33">
        <v>450000</v>
      </c>
      <c r="L15" s="33">
        <f t="shared" si="0"/>
        <v>150000</v>
      </c>
      <c r="M15" s="33">
        <f t="shared" si="2"/>
        <v>900000</v>
      </c>
      <c r="O15" s="35"/>
      <c r="P15" s="36"/>
      <c r="Q15" s="37"/>
      <c r="R15" s="37"/>
      <c r="S15" s="37"/>
      <c r="T15" s="38" t="s">
        <v>191</v>
      </c>
      <c r="U15" s="39"/>
      <c r="V15" s="30" t="s">
        <v>192</v>
      </c>
      <c r="W15" s="30" t="s">
        <v>193</v>
      </c>
      <c r="X15" s="38" t="s">
        <v>194</v>
      </c>
      <c r="Y15" s="38" t="s">
        <v>195</v>
      </c>
      <c r="Z15" s="46"/>
      <c r="AA15" s="40"/>
      <c r="AB15" s="49"/>
      <c r="AC15" s="48"/>
      <c r="AD15" s="38" t="s">
        <v>196</v>
      </c>
      <c r="AE15" s="42" t="s">
        <v>197</v>
      </c>
      <c r="AF15" s="43" t="s">
        <v>198</v>
      </c>
      <c r="AG15" s="43" t="s">
        <v>199</v>
      </c>
      <c r="AH15" s="35"/>
      <c r="AI15" s="44" t="s">
        <v>88</v>
      </c>
      <c r="AJ15" s="44" t="s">
        <v>58</v>
      </c>
      <c r="AK15" s="44" t="s">
        <v>59</v>
      </c>
      <c r="AL15" s="45" t="str">
        <f t="shared" si="1"/>
        <v>1. 5. 2017</v>
      </c>
      <c r="AM15" s="45" t="str">
        <f t="shared" si="1"/>
        <v>31. 12. 2017</v>
      </c>
      <c r="AN15" s="45" t="str">
        <f t="shared" si="1"/>
        <v>19. 2. 2018</v>
      </c>
    </row>
    <row r="16" spans="1:40" s="34" customFormat="1" ht="36" x14ac:dyDescent="0.2">
      <c r="A16" s="26">
        <v>12</v>
      </c>
      <c r="B16" s="27" t="s">
        <v>200</v>
      </c>
      <c r="C16" s="28" t="s">
        <v>23</v>
      </c>
      <c r="D16" s="29" t="s">
        <v>201</v>
      </c>
      <c r="E16" s="29" t="s">
        <v>202</v>
      </c>
      <c r="F16" s="30" t="s">
        <v>203</v>
      </c>
      <c r="G16" s="30" t="s">
        <v>204</v>
      </c>
      <c r="H16" s="31" t="s">
        <v>44</v>
      </c>
      <c r="I16" s="32">
        <v>950000</v>
      </c>
      <c r="J16" s="32">
        <v>300000</v>
      </c>
      <c r="K16" s="33">
        <v>450000</v>
      </c>
      <c r="L16" s="33">
        <f t="shared" si="0"/>
        <v>200000</v>
      </c>
      <c r="M16" s="33">
        <f t="shared" si="2"/>
        <v>950000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</row>
    <row r="17" spans="1:40" s="34" customFormat="1" ht="28.5" customHeight="1" x14ac:dyDescent="0.2">
      <c r="A17" s="52">
        <v>13</v>
      </c>
      <c r="B17" s="27" t="s">
        <v>205</v>
      </c>
      <c r="C17" s="28" t="s">
        <v>23</v>
      </c>
      <c r="D17" s="29" t="s">
        <v>206</v>
      </c>
      <c r="E17" s="29" t="s">
        <v>207</v>
      </c>
      <c r="F17" s="30" t="s">
        <v>208</v>
      </c>
      <c r="G17" s="30" t="s">
        <v>209</v>
      </c>
      <c r="H17" s="31" t="s">
        <v>44</v>
      </c>
      <c r="I17" s="32">
        <v>900000</v>
      </c>
      <c r="J17" s="32">
        <v>300000</v>
      </c>
      <c r="K17" s="33">
        <v>450000</v>
      </c>
      <c r="L17" s="33">
        <f t="shared" si="0"/>
        <v>150000</v>
      </c>
      <c r="M17" s="53">
        <f t="shared" si="2"/>
        <v>900000</v>
      </c>
      <c r="O17" s="54"/>
      <c r="P17" s="36"/>
      <c r="Q17" s="37"/>
      <c r="R17" s="37"/>
      <c r="S17" s="37"/>
      <c r="T17" s="38" t="s">
        <v>210</v>
      </c>
      <c r="U17" s="55"/>
      <c r="V17" s="30" t="s">
        <v>211</v>
      </c>
      <c r="W17" s="30" t="s">
        <v>212</v>
      </c>
      <c r="X17" s="38" t="s">
        <v>213</v>
      </c>
      <c r="Y17" s="38" t="s">
        <v>214</v>
      </c>
      <c r="Z17" s="46"/>
      <c r="AA17" s="56"/>
      <c r="AB17" s="49"/>
      <c r="AC17" s="48"/>
      <c r="AD17" s="38" t="s">
        <v>215</v>
      </c>
      <c r="AE17" s="42" t="s">
        <v>216</v>
      </c>
      <c r="AF17" s="43" t="s">
        <v>217</v>
      </c>
      <c r="AG17" s="57">
        <v>2045</v>
      </c>
      <c r="AH17" s="54"/>
      <c r="AI17" s="58" t="s">
        <v>88</v>
      </c>
      <c r="AJ17" s="59">
        <v>43100</v>
      </c>
      <c r="AK17" s="58" t="s">
        <v>59</v>
      </c>
      <c r="AL17" s="45" t="str">
        <f t="shared" si="1"/>
        <v>1. 5. 2017</v>
      </c>
      <c r="AM17" s="45" t="str">
        <f t="shared" si="1"/>
        <v>31. 12. 2017</v>
      </c>
      <c r="AN17" s="45" t="str">
        <f t="shared" si="1"/>
        <v>19. 2. 2018</v>
      </c>
    </row>
    <row r="18" spans="1:40" s="34" customFormat="1" ht="28.5" customHeight="1" x14ac:dyDescent="0.2">
      <c r="A18" s="26">
        <v>14</v>
      </c>
      <c r="B18" s="27" t="s">
        <v>218</v>
      </c>
      <c r="C18" s="28" t="s">
        <v>23</v>
      </c>
      <c r="D18" s="29" t="s">
        <v>219</v>
      </c>
      <c r="E18" s="29" t="s">
        <v>220</v>
      </c>
      <c r="F18" s="30" t="s">
        <v>221</v>
      </c>
      <c r="G18" s="30" t="s">
        <v>222</v>
      </c>
      <c r="H18" s="31" t="s">
        <v>44</v>
      </c>
      <c r="I18" s="32">
        <v>950000</v>
      </c>
      <c r="J18" s="32">
        <v>300000</v>
      </c>
      <c r="K18" s="33">
        <v>450000</v>
      </c>
      <c r="L18" s="33">
        <f t="shared" si="0"/>
        <v>200000</v>
      </c>
      <c r="M18" s="53">
        <f t="shared" si="2"/>
        <v>950000</v>
      </c>
      <c r="O18" s="54"/>
      <c r="P18" s="36"/>
      <c r="Q18" s="37"/>
      <c r="R18" s="37"/>
      <c r="S18" s="37"/>
      <c r="T18" s="38" t="s">
        <v>223</v>
      </c>
      <c r="U18" s="55"/>
      <c r="V18" s="30" t="s">
        <v>224</v>
      </c>
      <c r="W18" s="30" t="s">
        <v>225</v>
      </c>
      <c r="X18" s="38" t="s">
        <v>226</v>
      </c>
      <c r="Y18" s="38" t="s">
        <v>227</v>
      </c>
      <c r="Z18" s="46"/>
      <c r="AA18" s="56"/>
      <c r="AB18" s="49"/>
      <c r="AC18" s="48"/>
      <c r="AD18" s="38" t="s">
        <v>228</v>
      </c>
      <c r="AE18" s="42" t="s">
        <v>229</v>
      </c>
      <c r="AF18" s="43" t="s">
        <v>230</v>
      </c>
      <c r="AG18" s="57">
        <v>5057</v>
      </c>
      <c r="AH18" s="54"/>
      <c r="AI18" s="44" t="s">
        <v>103</v>
      </c>
      <c r="AJ18" s="44" t="s">
        <v>58</v>
      </c>
      <c r="AK18" s="44" t="s">
        <v>59</v>
      </c>
      <c r="AL18" s="45" t="str">
        <f t="shared" si="1"/>
        <v>1. 4. 2017</v>
      </c>
      <c r="AM18" s="45" t="str">
        <f t="shared" si="1"/>
        <v>31. 12. 2017</v>
      </c>
      <c r="AN18" s="45" t="str">
        <f t="shared" si="1"/>
        <v>19. 2. 2018</v>
      </c>
    </row>
    <row r="19" spans="1:40" s="34" customFormat="1" ht="28.5" customHeight="1" x14ac:dyDescent="0.2">
      <c r="A19" s="26">
        <v>15</v>
      </c>
      <c r="B19" s="27" t="s">
        <v>231</v>
      </c>
      <c r="C19" s="28" t="s">
        <v>23</v>
      </c>
      <c r="D19" s="29" t="s">
        <v>232</v>
      </c>
      <c r="E19" s="29"/>
      <c r="F19" s="30" t="s">
        <v>233</v>
      </c>
      <c r="G19" s="30" t="s">
        <v>234</v>
      </c>
      <c r="H19" s="31" t="s">
        <v>44</v>
      </c>
      <c r="I19" s="32">
        <v>952600</v>
      </c>
      <c r="J19" s="32">
        <v>300000</v>
      </c>
      <c r="K19" s="33">
        <v>450000</v>
      </c>
      <c r="L19" s="33">
        <f t="shared" si="0"/>
        <v>202600</v>
      </c>
      <c r="M19" s="53">
        <f t="shared" si="2"/>
        <v>952600</v>
      </c>
      <c r="O19" s="54"/>
      <c r="P19" s="36"/>
      <c r="Q19" s="37"/>
      <c r="R19" s="37"/>
      <c r="S19" s="37"/>
      <c r="T19" s="38" t="s">
        <v>235</v>
      </c>
      <c r="U19" s="55"/>
      <c r="V19" s="30" t="s">
        <v>236</v>
      </c>
      <c r="W19" s="30" t="s">
        <v>237</v>
      </c>
      <c r="X19" s="38" t="s">
        <v>238</v>
      </c>
      <c r="Y19" s="38" t="s">
        <v>239</v>
      </c>
      <c r="Z19" s="46"/>
      <c r="AA19" s="56"/>
      <c r="AB19" s="49"/>
      <c r="AC19" s="48"/>
      <c r="AD19" s="38" t="s">
        <v>240</v>
      </c>
      <c r="AE19" s="42" t="s">
        <v>241</v>
      </c>
      <c r="AF19" s="43" t="s">
        <v>242</v>
      </c>
      <c r="AG19" s="57">
        <v>3006</v>
      </c>
      <c r="AH19" s="54"/>
      <c r="AI19" s="44" t="s">
        <v>88</v>
      </c>
      <c r="AJ19" s="44" t="s">
        <v>58</v>
      </c>
      <c r="AK19" s="44" t="s">
        <v>59</v>
      </c>
      <c r="AL19" s="45" t="str">
        <f t="shared" si="1"/>
        <v>1. 5. 2017</v>
      </c>
      <c r="AM19" s="45" t="str">
        <f t="shared" si="1"/>
        <v>31. 12. 2017</v>
      </c>
      <c r="AN19" s="45" t="str">
        <f t="shared" si="1"/>
        <v>19. 2. 2018</v>
      </c>
    </row>
    <row r="20" spans="1:40" s="34" customFormat="1" ht="28.5" customHeight="1" x14ac:dyDescent="0.2">
      <c r="A20" s="26">
        <v>16</v>
      </c>
      <c r="B20" s="27" t="s">
        <v>231</v>
      </c>
      <c r="C20" s="28" t="s">
        <v>23</v>
      </c>
      <c r="D20" s="29" t="s">
        <v>232</v>
      </c>
      <c r="E20" s="29"/>
      <c r="F20" s="30" t="s">
        <v>243</v>
      </c>
      <c r="G20" s="30" t="s">
        <v>244</v>
      </c>
      <c r="H20" s="31" t="s">
        <v>44</v>
      </c>
      <c r="I20" s="32">
        <v>952600</v>
      </c>
      <c r="J20" s="32">
        <v>300000</v>
      </c>
      <c r="K20" s="33">
        <v>450000</v>
      </c>
      <c r="L20" s="33">
        <f t="shared" si="0"/>
        <v>202600</v>
      </c>
      <c r="M20" s="53">
        <f t="shared" si="2"/>
        <v>952600</v>
      </c>
      <c r="O20" s="54"/>
      <c r="P20" s="36"/>
      <c r="Q20" s="37"/>
      <c r="R20" s="37"/>
      <c r="S20" s="37"/>
      <c r="T20" s="38" t="s">
        <v>235</v>
      </c>
      <c r="U20" s="55"/>
      <c r="V20" s="30" t="s">
        <v>236</v>
      </c>
      <c r="W20" s="30" t="s">
        <v>237</v>
      </c>
      <c r="X20" s="38" t="s">
        <v>238</v>
      </c>
      <c r="Y20" s="38" t="s">
        <v>239</v>
      </c>
      <c r="Z20" s="46"/>
      <c r="AA20" s="56"/>
      <c r="AB20" s="49"/>
      <c r="AC20" s="48"/>
      <c r="AD20" s="38" t="s">
        <v>240</v>
      </c>
      <c r="AE20" s="42" t="s">
        <v>241</v>
      </c>
      <c r="AF20" s="43" t="s">
        <v>245</v>
      </c>
      <c r="AG20" s="57">
        <v>3006</v>
      </c>
      <c r="AH20" s="54"/>
      <c r="AI20" s="44" t="s">
        <v>88</v>
      </c>
      <c r="AJ20" s="44" t="s">
        <v>58</v>
      </c>
      <c r="AK20" s="44" t="s">
        <v>59</v>
      </c>
      <c r="AL20" s="45" t="str">
        <f t="shared" si="1"/>
        <v>1. 5. 2017</v>
      </c>
      <c r="AM20" s="45" t="str">
        <f t="shared" si="1"/>
        <v>31. 12. 2017</v>
      </c>
      <c r="AN20" s="45" t="str">
        <f t="shared" si="1"/>
        <v>19. 2. 2018</v>
      </c>
    </row>
    <row r="21" spans="1:40" s="34" customFormat="1" ht="28.5" customHeight="1" x14ac:dyDescent="0.2">
      <c r="A21" s="26">
        <v>17</v>
      </c>
      <c r="B21" s="27" t="s">
        <v>231</v>
      </c>
      <c r="C21" s="28" t="s">
        <v>23</v>
      </c>
      <c r="D21" s="29" t="s">
        <v>232</v>
      </c>
      <c r="E21" s="29"/>
      <c r="F21" s="30" t="s">
        <v>246</v>
      </c>
      <c r="G21" s="30" t="s">
        <v>247</v>
      </c>
      <c r="H21" s="31" t="s">
        <v>44</v>
      </c>
      <c r="I21" s="32">
        <v>952600</v>
      </c>
      <c r="J21" s="32">
        <v>300000</v>
      </c>
      <c r="K21" s="33">
        <v>450000</v>
      </c>
      <c r="L21" s="33">
        <f t="shared" si="0"/>
        <v>202600</v>
      </c>
      <c r="M21" s="53">
        <f t="shared" si="2"/>
        <v>952600</v>
      </c>
      <c r="O21" s="54"/>
      <c r="P21" s="36"/>
      <c r="Q21" s="37"/>
      <c r="R21" s="37"/>
      <c r="S21" s="37"/>
      <c r="T21" s="38" t="s">
        <v>235</v>
      </c>
      <c r="U21" s="55"/>
      <c r="V21" s="30" t="s">
        <v>236</v>
      </c>
      <c r="W21" s="30" t="s">
        <v>237</v>
      </c>
      <c r="X21" s="38" t="s">
        <v>238</v>
      </c>
      <c r="Y21" s="38" t="s">
        <v>239</v>
      </c>
      <c r="Z21" s="46"/>
      <c r="AA21" s="56"/>
      <c r="AB21" s="49"/>
      <c r="AC21" s="48"/>
      <c r="AD21" s="38" t="s">
        <v>240</v>
      </c>
      <c r="AE21" s="42" t="s">
        <v>241</v>
      </c>
      <c r="AF21" s="43" t="s">
        <v>248</v>
      </c>
      <c r="AG21" s="57">
        <v>3006</v>
      </c>
      <c r="AH21" s="54"/>
      <c r="AI21" s="44" t="s">
        <v>88</v>
      </c>
      <c r="AJ21" s="44" t="s">
        <v>58</v>
      </c>
      <c r="AK21" s="44" t="s">
        <v>59</v>
      </c>
      <c r="AL21" s="45" t="str">
        <f t="shared" si="1"/>
        <v>1. 5. 2017</v>
      </c>
      <c r="AM21" s="45" t="str">
        <f t="shared" si="1"/>
        <v>31. 12. 2017</v>
      </c>
      <c r="AN21" s="45" t="str">
        <f t="shared" si="1"/>
        <v>19. 2. 2018</v>
      </c>
    </row>
    <row r="22" spans="1:40" s="34" customFormat="1" ht="28.5" customHeight="1" x14ac:dyDescent="0.2">
      <c r="A22" s="26">
        <v>18</v>
      </c>
      <c r="B22" s="27" t="s">
        <v>249</v>
      </c>
      <c r="C22" s="28" t="s">
        <v>23</v>
      </c>
      <c r="D22" s="29" t="s">
        <v>250</v>
      </c>
      <c r="E22" s="29"/>
      <c r="F22" s="30" t="s">
        <v>294</v>
      </c>
      <c r="G22" s="30" t="s">
        <v>251</v>
      </c>
      <c r="H22" s="31" t="s">
        <v>44</v>
      </c>
      <c r="I22" s="32">
        <v>900000</v>
      </c>
      <c r="J22" s="32">
        <v>300000</v>
      </c>
      <c r="K22" s="33">
        <v>450000</v>
      </c>
      <c r="L22" s="33">
        <f t="shared" si="0"/>
        <v>150000</v>
      </c>
      <c r="M22" s="53">
        <f t="shared" si="2"/>
        <v>900000</v>
      </c>
      <c r="O22" s="54"/>
      <c r="P22" s="36"/>
      <c r="Q22" s="37"/>
      <c r="R22" s="37"/>
      <c r="S22" s="37"/>
      <c r="T22" s="38" t="s">
        <v>252</v>
      </c>
      <c r="U22" s="55"/>
      <c r="V22" s="30" t="s">
        <v>253</v>
      </c>
      <c r="W22" s="30" t="s">
        <v>254</v>
      </c>
      <c r="X22" s="38" t="s">
        <v>141</v>
      </c>
      <c r="Y22" s="38" t="s">
        <v>255</v>
      </c>
      <c r="Z22" s="46"/>
      <c r="AA22" s="56"/>
      <c r="AB22" s="49"/>
      <c r="AC22" s="48"/>
      <c r="AD22" s="38" t="s">
        <v>256</v>
      </c>
      <c r="AE22" s="42" t="s">
        <v>257</v>
      </c>
      <c r="AF22" s="43" t="s">
        <v>258</v>
      </c>
      <c r="AG22" s="57">
        <v>3032</v>
      </c>
      <c r="AH22" s="54"/>
      <c r="AI22" s="44" t="s">
        <v>103</v>
      </c>
      <c r="AJ22" s="44" t="s">
        <v>58</v>
      </c>
      <c r="AK22" s="44" t="s">
        <v>59</v>
      </c>
      <c r="AL22" s="45" t="str">
        <f t="shared" si="1"/>
        <v>1. 4. 2017</v>
      </c>
      <c r="AM22" s="45" t="str">
        <f t="shared" si="1"/>
        <v>31. 12. 2017</v>
      </c>
      <c r="AN22" s="45" t="str">
        <f t="shared" si="1"/>
        <v>19. 2. 2018</v>
      </c>
    </row>
    <row r="23" spans="1:40" s="34" customFormat="1" ht="28.5" customHeight="1" x14ac:dyDescent="0.2">
      <c r="A23" s="26">
        <v>19</v>
      </c>
      <c r="B23" s="27" t="s">
        <v>259</v>
      </c>
      <c r="C23" s="28" t="s">
        <v>23</v>
      </c>
      <c r="D23" s="29" t="s">
        <v>260</v>
      </c>
      <c r="E23" s="29"/>
      <c r="F23" s="30" t="s">
        <v>261</v>
      </c>
      <c r="G23" s="30" t="s">
        <v>262</v>
      </c>
      <c r="H23" s="31" t="s">
        <v>44</v>
      </c>
      <c r="I23" s="32">
        <v>1000000</v>
      </c>
      <c r="J23" s="32">
        <v>300000</v>
      </c>
      <c r="K23" s="33">
        <v>450000</v>
      </c>
      <c r="L23" s="33">
        <f t="shared" si="0"/>
        <v>250000</v>
      </c>
      <c r="M23" s="53">
        <f t="shared" si="2"/>
        <v>1000000</v>
      </c>
      <c r="O23" s="54"/>
      <c r="P23" s="36"/>
      <c r="Q23" s="37"/>
      <c r="R23" s="37"/>
      <c r="S23" s="37"/>
      <c r="T23" s="38" t="s">
        <v>263</v>
      </c>
      <c r="U23" s="55"/>
      <c r="V23" s="30" t="s">
        <v>264</v>
      </c>
      <c r="W23" s="30" t="s">
        <v>265</v>
      </c>
      <c r="X23" s="38" t="s">
        <v>266</v>
      </c>
      <c r="Y23" s="38" t="s">
        <v>267</v>
      </c>
      <c r="Z23" s="46"/>
      <c r="AA23" s="56"/>
      <c r="AB23" s="49"/>
      <c r="AC23" s="48"/>
      <c r="AD23" s="38" t="s">
        <v>268</v>
      </c>
      <c r="AE23" s="42" t="s">
        <v>269</v>
      </c>
      <c r="AF23" s="43" t="s">
        <v>270</v>
      </c>
      <c r="AG23" s="57">
        <v>4057</v>
      </c>
      <c r="AH23" s="54"/>
      <c r="AI23" s="44" t="s">
        <v>103</v>
      </c>
      <c r="AJ23" s="44" t="s">
        <v>58</v>
      </c>
      <c r="AK23" s="44" t="s">
        <v>59</v>
      </c>
      <c r="AL23" s="45" t="str">
        <f t="shared" si="1"/>
        <v>1. 4. 2017</v>
      </c>
      <c r="AM23" s="45" t="str">
        <f t="shared" si="1"/>
        <v>31. 12. 2017</v>
      </c>
      <c r="AN23" s="45" t="str">
        <f t="shared" si="1"/>
        <v>19. 2. 2018</v>
      </c>
    </row>
    <row r="24" spans="1:40" s="34" customFormat="1" ht="28.5" customHeight="1" x14ac:dyDescent="0.2">
      <c r="A24" s="26">
        <v>20</v>
      </c>
      <c r="B24" s="27" t="s">
        <v>271</v>
      </c>
      <c r="C24" s="28" t="s">
        <v>23</v>
      </c>
      <c r="D24" s="29" t="s">
        <v>272</v>
      </c>
      <c r="E24" s="29"/>
      <c r="F24" s="30" t="s">
        <v>273</v>
      </c>
      <c r="G24" s="30" t="s">
        <v>274</v>
      </c>
      <c r="H24" s="31" t="s">
        <v>275</v>
      </c>
      <c r="I24" s="32">
        <v>4961000</v>
      </c>
      <c r="J24" s="32">
        <v>1037067</v>
      </c>
      <c r="K24" s="33">
        <v>1555600</v>
      </c>
      <c r="L24" s="33">
        <f t="shared" si="0"/>
        <v>2368333</v>
      </c>
      <c r="M24" s="53">
        <f t="shared" si="2"/>
        <v>4961000</v>
      </c>
      <c r="O24" s="54"/>
      <c r="P24" s="36"/>
      <c r="Q24" s="37"/>
      <c r="R24" s="37"/>
      <c r="S24" s="37"/>
      <c r="T24" s="38" t="s">
        <v>276</v>
      </c>
      <c r="U24" s="55"/>
      <c r="V24" s="30" t="s">
        <v>277</v>
      </c>
      <c r="W24" s="30" t="s">
        <v>278</v>
      </c>
      <c r="X24" s="38" t="s">
        <v>213</v>
      </c>
      <c r="Y24" s="38" t="s">
        <v>279</v>
      </c>
      <c r="Z24" s="46"/>
      <c r="AA24" s="56"/>
      <c r="AB24" s="49"/>
      <c r="AC24" s="48"/>
      <c r="AD24" s="38" t="s">
        <v>280</v>
      </c>
      <c r="AE24" s="42" t="s">
        <v>281</v>
      </c>
      <c r="AF24" s="43" t="s">
        <v>282</v>
      </c>
      <c r="AG24" s="57">
        <v>2056</v>
      </c>
      <c r="AH24" s="54"/>
      <c r="AI24" s="44" t="s">
        <v>103</v>
      </c>
      <c r="AJ24" s="44" t="s">
        <v>58</v>
      </c>
      <c r="AK24" s="44" t="s">
        <v>59</v>
      </c>
      <c r="AL24" s="45" t="str">
        <f t="shared" si="1"/>
        <v>1. 4. 2017</v>
      </c>
      <c r="AM24" s="45" t="str">
        <f t="shared" si="1"/>
        <v>31. 12. 2017</v>
      </c>
      <c r="AN24" s="45" t="str">
        <f t="shared" si="1"/>
        <v>19. 2. 2018</v>
      </c>
    </row>
    <row r="25" spans="1:40" s="34" customFormat="1" ht="28.5" customHeight="1" x14ac:dyDescent="0.2">
      <c r="A25" s="26">
        <v>21</v>
      </c>
      <c r="B25" s="27" t="s">
        <v>283</v>
      </c>
      <c r="C25" s="28" t="s">
        <v>23</v>
      </c>
      <c r="D25" s="29" t="s">
        <v>284</v>
      </c>
      <c r="E25" s="29"/>
      <c r="F25" s="30" t="s">
        <v>285</v>
      </c>
      <c r="G25" s="30" t="s">
        <v>286</v>
      </c>
      <c r="H25" s="31" t="s">
        <v>44</v>
      </c>
      <c r="I25" s="32">
        <v>2000000</v>
      </c>
      <c r="J25" s="32">
        <v>300000</v>
      </c>
      <c r="K25" s="33">
        <v>450000</v>
      </c>
      <c r="L25" s="33">
        <f t="shared" si="0"/>
        <v>1250000</v>
      </c>
      <c r="M25" s="53">
        <f t="shared" si="2"/>
        <v>2000000</v>
      </c>
      <c r="O25" s="54"/>
      <c r="P25" s="36"/>
      <c r="Q25" s="37"/>
      <c r="R25" s="37"/>
      <c r="S25" s="37"/>
      <c r="T25" s="38" t="s">
        <v>287</v>
      </c>
      <c r="U25" s="55"/>
      <c r="V25" s="30" t="s">
        <v>288</v>
      </c>
      <c r="W25" s="30" t="s">
        <v>289</v>
      </c>
      <c r="X25" s="38" t="s">
        <v>141</v>
      </c>
      <c r="Y25" s="38" t="s">
        <v>290</v>
      </c>
      <c r="Z25" s="46"/>
      <c r="AA25" s="56"/>
      <c r="AB25" s="49"/>
      <c r="AC25" s="48"/>
      <c r="AD25" s="38" t="s">
        <v>291</v>
      </c>
      <c r="AE25" s="42" t="s">
        <v>292</v>
      </c>
      <c r="AF25" s="43" t="s">
        <v>293</v>
      </c>
      <c r="AG25" s="57">
        <v>3007</v>
      </c>
      <c r="AH25" s="54"/>
      <c r="AI25" s="44" t="s">
        <v>73</v>
      </c>
      <c r="AJ25" s="44" t="s">
        <v>58</v>
      </c>
      <c r="AK25" s="44" t="s">
        <v>59</v>
      </c>
      <c r="AL25" s="45" t="str">
        <f t="shared" si="1"/>
        <v>1. 1. 2017</v>
      </c>
      <c r="AM25" s="45" t="str">
        <f t="shared" si="1"/>
        <v>31. 12. 2017</v>
      </c>
      <c r="AN25" s="45" t="str">
        <f t="shared" si="1"/>
        <v>19. 2. 2018</v>
      </c>
    </row>
    <row r="26" spans="1:40" s="34" customFormat="1" hidden="1" x14ac:dyDescent="0.2">
      <c r="A26" s="60"/>
      <c r="B26" s="61"/>
      <c r="C26" s="60"/>
      <c r="D26" s="60"/>
      <c r="E26" s="60"/>
      <c r="F26" s="31"/>
      <c r="G26" s="31"/>
      <c r="H26" s="31"/>
      <c r="I26" s="31"/>
      <c r="J26" s="33"/>
      <c r="K26" s="33"/>
      <c r="L26" s="33"/>
      <c r="M26" s="33">
        <f t="shared" si="2"/>
        <v>0</v>
      </c>
      <c r="O26" s="35"/>
      <c r="P26" s="36"/>
      <c r="Q26" s="37"/>
      <c r="R26" s="37"/>
      <c r="S26" s="37"/>
      <c r="T26" s="62"/>
      <c r="U26" s="62"/>
      <c r="V26" s="54"/>
      <c r="W26" s="63"/>
      <c r="X26" s="64"/>
      <c r="Y26" s="54"/>
      <c r="Z26" s="54"/>
      <c r="AA26" s="65"/>
      <c r="AB26" s="66"/>
      <c r="AC26" s="67"/>
      <c r="AD26" s="54"/>
      <c r="AE26" s="68"/>
      <c r="AF26" s="43"/>
      <c r="AG26" s="43"/>
      <c r="AH26" s="35"/>
      <c r="AI26" s="69"/>
      <c r="AJ26" s="70"/>
      <c r="AK26" s="71"/>
      <c r="AL26" s="45" t="str">
        <f t="shared" si="1"/>
        <v>0. 1. 1900</v>
      </c>
      <c r="AM26" s="45" t="str">
        <f t="shared" si="1"/>
        <v>0. 1. 1900</v>
      </c>
      <c r="AN26" s="45" t="str">
        <f t="shared" si="1"/>
        <v>0. 1. 1900</v>
      </c>
    </row>
    <row r="27" spans="1:40" ht="16.5" customHeight="1" x14ac:dyDescent="0.2">
      <c r="A27" s="4"/>
      <c r="B27" s="7"/>
      <c r="C27" s="4"/>
      <c r="F27" s="72"/>
      <c r="H27" s="73"/>
      <c r="I27" s="73"/>
      <c r="J27" s="74"/>
      <c r="K27" s="74">
        <f>SUM(K5:K26)</f>
        <v>11250000</v>
      </c>
      <c r="L27" s="74"/>
      <c r="M27" s="74"/>
      <c r="O27" s="34"/>
      <c r="P27" s="34"/>
      <c r="Q27" s="34"/>
      <c r="R27" s="34"/>
      <c r="S27" s="34"/>
      <c r="T27" s="34"/>
      <c r="U27" s="34"/>
      <c r="V27" s="75"/>
      <c r="W27" s="75"/>
      <c r="X27" s="34"/>
      <c r="Y27" s="34"/>
      <c r="Z27" s="34"/>
      <c r="AA27" s="34"/>
      <c r="AB27" s="34"/>
      <c r="AC27" s="34"/>
      <c r="AD27" s="34"/>
      <c r="AE27" s="34"/>
    </row>
    <row r="28" spans="1:40" x14ac:dyDescent="0.2">
      <c r="A28" s="4"/>
      <c r="B28" s="7"/>
      <c r="C28" s="4"/>
      <c r="F28" s="72"/>
      <c r="J28" s="2"/>
      <c r="K28" s="76"/>
      <c r="L28" s="76"/>
      <c r="M28" s="76"/>
      <c r="O28" s="34"/>
      <c r="P28" s="34"/>
      <c r="Q28" s="34"/>
      <c r="R28" s="34"/>
      <c r="S28" s="34"/>
      <c r="T28" s="34"/>
      <c r="U28" s="34"/>
      <c r="V28" s="75"/>
      <c r="W28" s="75"/>
      <c r="X28" s="34"/>
      <c r="Y28" s="34"/>
      <c r="Z28" s="34"/>
      <c r="AA28" s="34"/>
      <c r="AB28" s="34"/>
      <c r="AC28" s="34"/>
      <c r="AD28" s="34"/>
      <c r="AE28" s="34"/>
    </row>
    <row r="29" spans="1:40" x14ac:dyDescent="0.2">
      <c r="A29" s="4"/>
      <c r="B29" s="7"/>
      <c r="C29" s="4"/>
      <c r="F29" s="72"/>
      <c r="J29" s="77"/>
      <c r="K29" s="77"/>
      <c r="L29" s="77"/>
      <c r="M29" s="77"/>
    </row>
    <row r="30" spans="1:40" x14ac:dyDescent="0.2">
      <c r="A30" s="4"/>
      <c r="B30" s="7"/>
      <c r="C30" s="4"/>
    </row>
    <row r="31" spans="1:40" x14ac:dyDescent="0.2">
      <c r="A31" s="4"/>
      <c r="B31" s="7"/>
      <c r="C31" s="4"/>
    </row>
    <row r="32" spans="1:40" x14ac:dyDescent="0.2">
      <c r="A32" s="4"/>
      <c r="B32" s="7"/>
      <c r="C32" s="4"/>
    </row>
    <row r="33" spans="1:3" x14ac:dyDescent="0.2">
      <c r="A33" s="4"/>
      <c r="B33" s="7"/>
      <c r="C33" s="4"/>
    </row>
  </sheetData>
  <sheetProtection formatCells="0" formatColumns="0" formatRows="0" insertColumns="0" insertRows="0" deleteRows="0" sort="0" autoFilter="0"/>
  <mergeCells count="1">
    <mergeCell ref="A2:J2"/>
  </mergeCells>
  <pageMargins left="0.78740157480314965" right="0.78740157480314965" top="0.98425196850393704" bottom="0.59055118110236227" header="0.31496062992125984" footer="0.27559055118110237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Priloha_2_DA_HZ</vt:lpstr>
      <vt:lpstr>Priloha_2_DA_HZ!Názvy_tisku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2017-05-09T14:07:34Z</cp:lastPrinted>
  <dcterms:created xsi:type="dcterms:W3CDTF">2017-05-09T14:04:46Z</dcterms:created>
  <dcterms:modified xsi:type="dcterms:W3CDTF">2017-05-10T07:21:39Z</dcterms:modified>
</cp:coreProperties>
</file>