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List1!$B$3:$O$4</definedName>
    <definedName name="_xlnm.Print_Area" localSheetId="0">List1!$B$2:$P$130</definedName>
  </definedNames>
  <calcPr calcId="145621"/>
</workbook>
</file>

<file path=xl/calcChain.xml><?xml version="1.0" encoding="utf-8"?>
<calcChain xmlns="http://schemas.openxmlformats.org/spreadsheetml/2006/main">
  <c r="P130" i="1" l="1"/>
  <c r="H130" i="1" l="1"/>
  <c r="G130" i="1"/>
  <c r="N110" i="1" l="1"/>
  <c r="N10" i="1"/>
  <c r="N12" i="1"/>
  <c r="N126" i="1"/>
  <c r="N40" i="1"/>
  <c r="N18" i="1"/>
  <c r="N51" i="1"/>
  <c r="N84" i="1"/>
  <c r="N54" i="1"/>
  <c r="N122" i="1"/>
  <c r="N24" i="1"/>
  <c r="N105" i="1"/>
  <c r="N56" i="1"/>
  <c r="N29" i="1"/>
  <c r="N96" i="1"/>
  <c r="N43" i="1"/>
  <c r="N11" i="1"/>
  <c r="N85" i="1"/>
  <c r="N44" i="1"/>
  <c r="N41" i="1"/>
  <c r="N124" i="1"/>
  <c r="N72" i="1"/>
  <c r="N42" i="1"/>
  <c r="N25" i="1"/>
  <c r="N13" i="1"/>
  <c r="N35" i="1"/>
  <c r="N37" i="1"/>
  <c r="N26" i="1"/>
  <c r="N108" i="1"/>
  <c r="N5" i="1"/>
  <c r="N111" i="1"/>
  <c r="N61" i="1"/>
  <c r="N38" i="1"/>
  <c r="N116" i="1"/>
  <c r="N15" i="1"/>
  <c r="N52" i="1"/>
  <c r="N86" i="1"/>
  <c r="N98" i="1"/>
  <c r="N87" i="1"/>
  <c r="N62" i="1"/>
  <c r="N106" i="1"/>
  <c r="N63" i="1"/>
  <c r="N57" i="1"/>
  <c r="N9" i="1"/>
  <c r="N78" i="1"/>
  <c r="N115" i="1"/>
  <c r="N112" i="1"/>
  <c r="N113" i="1"/>
  <c r="N100" i="1"/>
  <c r="N16" i="1"/>
  <c r="N101" i="1"/>
  <c r="N19" i="1"/>
  <c r="N36" i="1"/>
  <c r="N64" i="1"/>
  <c r="N20" i="1"/>
  <c r="N59" i="1"/>
  <c r="N28" i="1"/>
  <c r="N17" i="1"/>
  <c r="N49" i="1"/>
  <c r="N50" i="1"/>
  <c r="N39" i="1"/>
  <c r="N103" i="1"/>
  <c r="N30" i="1"/>
  <c r="N60" i="1"/>
  <c r="N83" i="1"/>
  <c r="N65" i="1"/>
  <c r="N8" i="1"/>
  <c r="N107" i="1"/>
  <c r="N92" i="1"/>
  <c r="N109" i="1"/>
  <c r="N14" i="1"/>
  <c r="N48" i="1"/>
  <c r="N80" i="1"/>
  <c r="N47" i="1"/>
  <c r="N94" i="1"/>
  <c r="N21" i="1"/>
  <c r="N55" i="1"/>
  <c r="N75" i="1"/>
  <c r="N31" i="1"/>
  <c r="N76" i="1"/>
  <c r="N119" i="1"/>
  <c r="N99" i="1"/>
  <c r="N104" i="1"/>
  <c r="N128" i="1"/>
  <c r="N69" i="1"/>
  <c r="N70" i="1"/>
  <c r="N93" i="1"/>
  <c r="N120" i="1"/>
  <c r="N125" i="1"/>
  <c r="N27" i="1"/>
  <c r="N73" i="1"/>
  <c r="N32" i="1"/>
  <c r="N22" i="1"/>
  <c r="N66" i="1"/>
  <c r="N88" i="1"/>
  <c r="N71" i="1"/>
  <c r="N89" i="1"/>
  <c r="N90" i="1"/>
  <c r="N33" i="1"/>
  <c r="N121" i="1"/>
  <c r="N45" i="1"/>
  <c r="N79" i="1"/>
  <c r="N114" i="1"/>
  <c r="N53" i="1"/>
  <c r="N34" i="1"/>
  <c r="N129" i="1"/>
  <c r="N117" i="1"/>
  <c r="N123" i="1"/>
  <c r="N97" i="1"/>
  <c r="N6" i="1"/>
  <c r="N46" i="1"/>
  <c r="N95" i="1"/>
  <c r="N91" i="1"/>
  <c r="N77" i="1"/>
  <c r="N68" i="1"/>
  <c r="N58" i="1"/>
  <c r="N81" i="1"/>
  <c r="N67" i="1"/>
  <c r="N82" i="1"/>
  <c r="N74" i="1"/>
  <c r="N7" i="1"/>
  <c r="N102" i="1"/>
  <c r="N23" i="1"/>
  <c r="N118" i="1"/>
  <c r="I126" i="1" l="1"/>
  <c r="I128" i="1" l="1"/>
  <c r="I28" i="1" l="1"/>
  <c r="I19" i="1" l="1"/>
  <c r="I101" i="1"/>
  <c r="I26" i="1"/>
  <c r="I5" i="1" l="1"/>
  <c r="I42" i="1"/>
  <c r="I72" i="1"/>
  <c r="I29" i="1" l="1"/>
  <c r="I85" i="1" l="1"/>
  <c r="I44" i="1"/>
  <c r="I41" i="1"/>
  <c r="I124" i="1"/>
  <c r="I25" i="1"/>
  <c r="I13" i="1"/>
  <c r="I35" i="1"/>
  <c r="I37" i="1"/>
  <c r="I108" i="1"/>
  <c r="I111" i="1"/>
  <c r="I61" i="1"/>
  <c r="I38" i="1"/>
  <c r="I116" i="1"/>
  <c r="I15" i="1"/>
  <c r="I52" i="1"/>
  <c r="I86" i="1"/>
  <c r="I98" i="1"/>
  <c r="I87" i="1"/>
  <c r="I62" i="1"/>
  <c r="I106" i="1"/>
  <c r="I63" i="1"/>
  <c r="I57" i="1"/>
  <c r="I9" i="1"/>
  <c r="I78" i="1"/>
  <c r="I115" i="1"/>
  <c r="I112" i="1"/>
  <c r="I113" i="1"/>
  <c r="I100" i="1"/>
  <c r="I16" i="1"/>
  <c r="I36" i="1"/>
  <c r="I64" i="1"/>
  <c r="I20" i="1"/>
  <c r="I59" i="1"/>
  <c r="I17" i="1"/>
  <c r="I49" i="1"/>
  <c r="I50" i="1"/>
  <c r="I39" i="1"/>
  <c r="I103" i="1"/>
  <c r="I30" i="1"/>
  <c r="I60" i="1"/>
  <c r="I83" i="1"/>
  <c r="I65" i="1"/>
  <c r="I8" i="1"/>
  <c r="I107" i="1"/>
  <c r="I92" i="1"/>
  <c r="I109" i="1"/>
  <c r="I14" i="1"/>
  <c r="I48" i="1"/>
  <c r="I80" i="1"/>
  <c r="I47" i="1"/>
  <c r="I94" i="1"/>
  <c r="I21" i="1"/>
  <c r="I55" i="1"/>
  <c r="I75" i="1"/>
  <c r="I31" i="1"/>
  <c r="I76" i="1"/>
  <c r="I119" i="1"/>
  <c r="I99" i="1"/>
  <c r="I104" i="1"/>
  <c r="I127" i="1"/>
  <c r="I69" i="1"/>
  <c r="I70" i="1"/>
  <c r="I93" i="1"/>
  <c r="I120" i="1"/>
  <c r="I125" i="1"/>
  <c r="I27" i="1"/>
  <c r="I73" i="1"/>
  <c r="I32" i="1"/>
  <c r="I22" i="1"/>
  <c r="I66" i="1"/>
  <c r="I88" i="1"/>
  <c r="I71" i="1"/>
  <c r="I89" i="1"/>
  <c r="I90" i="1"/>
  <c r="I33" i="1"/>
  <c r="I121" i="1"/>
  <c r="I45" i="1"/>
  <c r="I79" i="1"/>
  <c r="I114" i="1"/>
  <c r="I53" i="1"/>
  <c r="I34" i="1"/>
  <c r="I129" i="1"/>
  <c r="I117" i="1"/>
  <c r="I123" i="1"/>
  <c r="I97" i="1"/>
  <c r="I6" i="1"/>
  <c r="I46" i="1"/>
  <c r="I95" i="1"/>
  <c r="I91" i="1"/>
  <c r="I77" i="1"/>
  <c r="I68" i="1"/>
  <c r="I58" i="1"/>
  <c r="I81" i="1"/>
  <c r="I67" i="1"/>
  <c r="I82" i="1"/>
  <c r="I74" i="1"/>
  <c r="I7" i="1"/>
  <c r="I102" i="1"/>
  <c r="I23" i="1"/>
  <c r="I12" i="1"/>
  <c r="I10" i="1"/>
  <c r="I110" i="1"/>
  <c r="I40" i="1"/>
  <c r="I18" i="1"/>
  <c r="I51" i="1"/>
  <c r="I84" i="1"/>
  <c r="I54" i="1"/>
  <c r="I122" i="1"/>
  <c r="I24" i="1"/>
  <c r="I105" i="1"/>
  <c r="I56" i="1"/>
  <c r="I96" i="1"/>
  <c r="I43" i="1"/>
  <c r="I11" i="1"/>
  <c r="I118" i="1"/>
</calcChain>
</file>

<file path=xl/sharedStrings.xml><?xml version="1.0" encoding="utf-8"?>
<sst xmlns="http://schemas.openxmlformats.org/spreadsheetml/2006/main" count="851" uniqueCount="610">
  <si>
    <t>část I. - informace o projektu</t>
  </si>
  <si>
    <t>část II. - hodnocení správce programu</t>
  </si>
  <si>
    <t>část III- - hodnocení komise</t>
  </si>
  <si>
    <t>Pozn.</t>
  </si>
  <si>
    <t>Poř.číslo</t>
  </si>
  <si>
    <t>Žadatel</t>
  </si>
  <si>
    <t>Název projektu</t>
  </si>
  <si>
    <t>Výstupy projektu</t>
  </si>
  <si>
    <t>Celkové výdaje projektu</t>
  </si>
  <si>
    <t>Administrativní soulad (projekt je v souladu s podmínkami programu/podprogramu a je způsobilý pro další hodnocení) ANO/NE</t>
  </si>
  <si>
    <t>Závazná kritéria hodnocení (body)</t>
  </si>
  <si>
    <t>Specifická kritéria hodnocení (body)</t>
  </si>
  <si>
    <t>Celkový počet bodů</t>
  </si>
  <si>
    <t>Navržená výše podpory</t>
  </si>
  <si>
    <t>Popis/účel projektu</t>
  </si>
  <si>
    <t>Pavel Masslich a Irena Masslichová, zastoupená na základě plné moci Pavlem Masslichem</t>
  </si>
  <si>
    <t>Oprava střešního pláště a souvisejících konstrukcí bytového domu Zámecká ul.4028, Frýdlant</t>
  </si>
  <si>
    <t>Zachování a obnova nemovité kulturní památky.</t>
  </si>
  <si>
    <t>231,4 m2 nátěr klempířských konstrukcí (šablon); 56,4 bm výměna žlabů; 21 m2 výměna oplechování přechodu horní střechy na mansardu; 52,4 bm výměna oplechování okapů; 1 ks odbourání a vyzdění komínového tělesa</t>
  </si>
  <si>
    <t>ok</t>
  </si>
  <si>
    <t>ANO</t>
  </si>
  <si>
    <t>Ing. Jaromír Šimonek a MUDr. Blanka Horová zastoupená na základě plné moci Ing. Jaromírem Šimonkem</t>
  </si>
  <si>
    <t>X.etapa restaurování nástěnných maleb v kapli hradu Houska</t>
  </si>
  <si>
    <t xml:space="preserve">Restaurování a obnova poslední zbývající stěny kaple </t>
  </si>
  <si>
    <t>14,7 m2 restaurování nástěnných maleb</t>
  </si>
  <si>
    <t>Farní obec Starokatolické církve v Jablonci</t>
  </si>
  <si>
    <t>Restarování barevnosti stěn a štukové výzdoby v lodi kostela Povýšení sv. Kříže - 2. etapa</t>
  </si>
  <si>
    <t>Zrestaurování původní barevnosti stěn a štukové výzdoby v lodi kostela, navazujeící na předchozí etapy restaurování štukatury pilířů a barevné výzdoby baptisteria a presbytáře.</t>
  </si>
  <si>
    <t>500 m2 výmalba hladkých ploch; 4ks zrestaurování pilastrů se štukovou výzdobou</t>
  </si>
  <si>
    <t>Dagmar Antoňová</t>
  </si>
  <si>
    <t>Dokončení sanačních a dezinfekčních prací a oprava roubení objektu č. p. 19 v Přepeřích</t>
  </si>
  <si>
    <t>Záchrana a obnova nemovité kulturní památky</t>
  </si>
  <si>
    <t>430 m2 vyčištění konstrukcí; 430 m2 nátěry tesařských konstrukcí proti škůdcům; 1 ks oprava vstupní brány; 20 m oprava spodního roubeného rohu obytné části (hranoly); 10 m oprava horního roubeného rohu obytné části (hranoly)</t>
  </si>
  <si>
    <t>Hana Indráková</t>
  </si>
  <si>
    <t>Dům č. p. 30 v Nové Vsi nad Popelkou - výměna střešní krytiny na celém objektu, rekonstrukce krovů stodoly, oprava komínů a oplechování</t>
  </si>
  <si>
    <t>397 m2 výměna střešní krytiny; 2,88 m3 nové krokve krovu stodoly</t>
  </si>
  <si>
    <t>Jánské kameny - Johannisstein, z.s.</t>
  </si>
  <si>
    <t>Kostel 14. svatých pomocníků – Krompach restaurování stropu kostela s výmalbou - 2. etapa</t>
  </si>
  <si>
    <t>Zachování a obnova nemovité kulturní památky, restaurování kulturní památky</t>
  </si>
  <si>
    <t xml:space="preserve">110 m2 prekonsolidace barevné vrstvy; 110 m2 barevná retuš tmelů a rušivých partií v malbě; 110 m2 závěrečná fixace; 2 m2 oprava vápenných omítek stropů s rákosem, fixace uvolněných omítek </t>
  </si>
  <si>
    <t>Městys Libštát</t>
  </si>
  <si>
    <t>Restaurování sochy Panny Marie v Libštátě</t>
  </si>
  <si>
    <t>1 ks zrestaurovaná socha Panny Marie</t>
  </si>
  <si>
    <t>Obec Příšovice</t>
  </si>
  <si>
    <t>Oprava a ošetření šindelových střech Bičíkova statku čp. 11, Obec Příšovice</t>
  </si>
  <si>
    <t>Zachování a obnova nemovité kulturní památky</t>
  </si>
  <si>
    <t>822 m2 ošetření střechy nástřikem; 30 m2 šindele na výměnu; 70 hod šindele na výměnu (práce v hodinové mzdě)</t>
  </si>
  <si>
    <t>Restaurování sochy Panny Marie v Libštátě na náměstí, která byla dlouhodobě neudržovaná.</t>
  </si>
  <si>
    <t>Město Železný Brod</t>
  </si>
  <si>
    <t>Teprovsko - výměna oken</t>
  </si>
  <si>
    <t>Výměna dožilých oken v objektu usedlosti čp. 29, tzv. Teprovska.Okna budou nové vyrobená podle původních oken, vč. profilace rámů. Šest ks oken je v roubené části, jsou dvojitá, špaletová. Ve zděné části jsou 3 jednoduchá okna.</t>
  </si>
  <si>
    <t>9 ks počet vyměněných oken</t>
  </si>
  <si>
    <t>Jana Marečková, Jiří Vávra, Pavel Vávra, Petra Chalupová, všichni zastoupení na základě plné moci Janou Marečkovou</t>
  </si>
  <si>
    <t>Výměna střešní krytiny u domu č.p.109, Nový Bor</t>
  </si>
  <si>
    <t>Zachování a obnova kulturní památky</t>
  </si>
  <si>
    <t>181 m2 výměna krytiny; 181 m2 výměna bednění</t>
  </si>
  <si>
    <t>Petr Knob a Jaroslava Knobová, zastoupená na základě plné moci Petrem Knobem</t>
  </si>
  <si>
    <t xml:space="preserve">Výměna vstupních dveří do chléva a obnova interiéru sušárny ovoce v areálu venkovské usedlosti č. p. 6, Újezdec - Syřenov </t>
  </si>
  <si>
    <t>1 ks výměna chlévových dveří a zárubní; 575 ks cihlová dlažba v sušárně; 28 ks renovace líh a lísek; 1 ks výroba dveří sušícího zařízení; 18 ks výroba klapek sušícího zařízení; 4,32 m2 nová hliněná omítka; 1 ks výroba nového plechového vytápěcího tělesa do sušárny</t>
  </si>
  <si>
    <t>Obnova nemovité kulturní památky</t>
  </si>
  <si>
    <t>I.T.Real Estate s.r.o.</t>
  </si>
  <si>
    <t>Výměna střešní krytiny na objektu č.p. 302, Rámový Vršek, Liberec</t>
  </si>
  <si>
    <t>200 m2 výměna střešní krytiny; 65 bm instalace hromosvodu</t>
  </si>
  <si>
    <t>Bc. Jan Havelka, Alena Pivoňková a Petr Pivoňka, zastoupení na základě plné moci Bc. Janem Havelkou</t>
  </si>
  <si>
    <t>Druhá fáze statického zajištění havarijního stavu - oprava roubených a zděných stěn, stropů, krovu a střešní krytiny v hospodářském křídle, oprava oken a stropních trámů v obytném křídle</t>
  </si>
  <si>
    <t>1 ks obnovená pavlač hospodářského křídla; 4 soubory starými tesařskými postupy obnovené vnitřní prostory; 8,66 m3 obnovený krov včetně stropních trámů hosp. křídla;  0,8 m3 výměny částí stropních trámů obytného křídla; 720 m výměna střešního laťování; 7 počet repasovaná historická okna; 1 soubor oprava dřevěného schodiště do patra</t>
  </si>
  <si>
    <t>Obec Krompach</t>
  </si>
  <si>
    <t>Restaurování sloupu se sochou Bolestného Krista v Krompachu</t>
  </si>
  <si>
    <t xml:space="preserve">Záchrana a obnova nemovité kulturní památky </t>
  </si>
  <si>
    <t>1 soubor zrestaurovaný sloup se sochou</t>
  </si>
  <si>
    <t>Josef Břečka zastoupený na základě plné moci Klárou Břečkovou</t>
  </si>
  <si>
    <t>Celková obnova kulturní památky č.p.6 ve Žďáru v Podbezdězí 1.etapa</t>
  </si>
  <si>
    <t xml:space="preserve">12 ks výměna a dosazení oken; 22,13 m2 štukování hlin. omítkou; 35 bm montáž vázaných konstrukcí hran.; 25 m2 obnova bednění stěn;  1 ks výroba interiérových dveří vč. kovářských prvků; 1 ks výroba vchodových dveří na pavlač; 106 m2 montáž široké prken. podlahy; 392,8 bm vyplnění spár v roubení jíl. vymazávkou </t>
  </si>
  <si>
    <t>Město Frýdlant</t>
  </si>
  <si>
    <t xml:space="preserve">I. etapa statického zajištění a výměna novodobých oken za historické repliky na domě čp. 74 ve Frýdlantu </t>
  </si>
  <si>
    <t xml:space="preserve">28 kusů výměna oken; 1 komplet statické zajištění krovu (1. etapa);  3 kusy statické zajištění pilířů </t>
  </si>
  <si>
    <t>Marie Legáthová</t>
  </si>
  <si>
    <t>Oprava havarijních míst obvodových stěn v přízemí a střešního pláště domu čp. 111 v Železném Brodě</t>
  </si>
  <si>
    <t>40,18 m oprava spárování roubení; 246 m2 oprava střešní krytiny; 20,83 m oprava roubení; 22 m oprava krovu; 16,77 m2 impregnační nátěr tesařských konstrukcí</t>
  </si>
  <si>
    <t>Vlastimil Šefr</t>
  </si>
  <si>
    <t xml:space="preserve">III. etapa opravy venkovského domu čp. 26 - oprava obložení štítů </t>
  </si>
  <si>
    <t>záchrana a obnova nemovité kulturní památky</t>
  </si>
  <si>
    <t>36,5 m2 dodávka nového bednění; 41,5 m2 nátěry ochranné</t>
  </si>
  <si>
    <t>Město Vysoké nad Jizerou</t>
  </si>
  <si>
    <t>Celkové restaurování krucifixu s litinovým křížem v osadě Horní Tříč, obec Vysoké nad Jizerou</t>
  </si>
  <si>
    <t>Restaurování kulturní památky za účelem jejího obnovení a zachování.</t>
  </si>
  <si>
    <t>1 ks restaurování krucifixu</t>
  </si>
  <si>
    <t>Obec Mírová pod Kozákovem</t>
  </si>
  <si>
    <t>Restaurování Sochařské výzdoby oltáře sv. Jana Nepomuckého v kapličce sv. Jana Nepomuckého na Dubecku, obec Mírová pod Kozákovem</t>
  </si>
  <si>
    <t>Restaurování silně poškozené movité kulturní památky.</t>
  </si>
  <si>
    <t>3 ks restaurování soch oltáře sv. Jana Nepomuckého</t>
  </si>
  <si>
    <t>Římskokatolická farnost-děkanství Frýdlant</t>
  </si>
  <si>
    <t xml:space="preserve">III. etapa opravy střešního pláště na kostele Nalezení sv. Kříže ve Frýdlantu </t>
  </si>
  <si>
    <t xml:space="preserve">záchrana a obnova nemovité kulturní památky. </t>
  </si>
  <si>
    <t xml:space="preserve">132 m2 oprava střechy lodi kostela; 1 komplet oprava a oplechování atiky </t>
  </si>
  <si>
    <t xml:space="preserve">Římskokatolická farnost Ves u Frýdlantu </t>
  </si>
  <si>
    <t xml:space="preserve"> II. etapa realizace opravy vnějšího pláště kostela sv. Vavřince ve Vsi </t>
  </si>
  <si>
    <t xml:space="preserve">záchrana a obnova nemovité kulturní památky </t>
  </si>
  <si>
    <t>40 m2 doplnění nového šindele; 66 m montáž PB plechu na koruny atik štítů; 72 m2 montáž bednění věže, prkna na sraz, krytá lištou</t>
  </si>
  <si>
    <t>Obec Horní Branná</t>
  </si>
  <si>
    <t>Restaurování kulturní památky</t>
  </si>
  <si>
    <t>Město Osečná</t>
  </si>
  <si>
    <t xml:space="preserve">Restaurování bočního oltáře sv. Jana Nepomuckého v kostele sv. Víta v Osečné </t>
  </si>
  <si>
    <t>Restaurování části kulturní památky</t>
  </si>
  <si>
    <t>1 ks zrestaurovaný boční oltář sv. Jana Nepomuckého</t>
  </si>
  <si>
    <t>Provincie bratří františkánů</t>
  </si>
  <si>
    <t>Dům u Pelikána č.p.243-Kompletní rekonstrukce střešního pláště s výměnou krytiny a oprava fasády celého objektu</t>
  </si>
  <si>
    <t>Odstranění havarijního stavu objektu-střešní krytiny a fasády</t>
  </si>
  <si>
    <t>134 m2 krytina v ploše šikmé; 180 m2 oprava omítek štukových dvouvrstvých do 50%; 28 bm žlab nástřešní; 180 m2 nátěr fasádní barvou</t>
  </si>
  <si>
    <t>Marek Petřík</t>
  </si>
  <si>
    <t>Oprava střechy domu č. p. 203 v Lindavě</t>
  </si>
  <si>
    <t>124,76 m2 výměna střešní krytiny; 11,95 m hřeben střechy z TiZn plechu; 124,76 m2 nátěr tesařských konstrukcí Bochemitem</t>
  </si>
  <si>
    <t>Občanský spolek SONOW</t>
  </si>
  <si>
    <t>Záchrana Starého hřbitova v Kamenickém Šenově - 2. etapa</t>
  </si>
  <si>
    <t>Záchrana a obnova kulturní památky</t>
  </si>
  <si>
    <t>1 ks restaurování náhrobku č. 24; 1 ks restaurování náhrobku č. 25; 1 ks restaurování náhrobku č. 27; 1 ks restaurování náhrobku č. 35</t>
  </si>
  <si>
    <t>Oprava jižní roubené stěny v prvním patře objektu č. p. 84 v Kamenickém Šenově</t>
  </si>
  <si>
    <t>9 ks oprava roubení (výměna trámů); 79 m doplnění roubení; 4 ks obnova oken; 17,57 m2 oprava štítu</t>
  </si>
  <si>
    <t>Sarka Daniells zastoupená na základě plné moci Davidem Wedlichem</t>
  </si>
  <si>
    <t>Římskokatolická farnost Jestřebí</t>
  </si>
  <si>
    <t>Obnova střechy a souvisejících konstrukcí barokní fary v Jestřebí</t>
  </si>
  <si>
    <t>Obnova jižní, východní a severní plochy střechy fary. Navrácení původní střešní krytiny, oprava a doplnění s tím souvisejících konstrukcí.</t>
  </si>
  <si>
    <t>231,96 m2 střešní krytina bobrovka (sever, jih a východ); 1 ks střešní okno atypické segmentové (výlez ke komínu)</t>
  </si>
  <si>
    <t>Ochrana Klokočských skal, z. s.</t>
  </si>
  <si>
    <t>Oprava jižní a jihovýchodní zdi, zeď na bráně , místo: hrad Rotštejn</t>
  </si>
  <si>
    <t>38 m2 oprava kamenné zdi</t>
  </si>
  <si>
    <t xml:space="preserve">Obec Paseky nad Jizerou </t>
  </si>
  <si>
    <t xml:space="preserve">Oprava roubeného přístavku Staré školy v Pasekách nadJizerou </t>
  </si>
  <si>
    <t xml:space="preserve">Zachování a obnova nemovité kulturní památky - Stará škola v Pasekách nad Jizerou. </t>
  </si>
  <si>
    <t>1 soubor opravený roubený přístavek; 3 ks repase stávajících oken</t>
  </si>
  <si>
    <t>Spolek Eliáška</t>
  </si>
  <si>
    <t>Zajišťovací práce a oprava krovu továrny na lustry Elias Palme v Kamenickém Šenově</t>
  </si>
  <si>
    <t>Zachování a obnova hodnotné a charakteristické industriální stavby továrny na lustry Elias Palme v Kamenickém Šenově spočívající v zajištění statiky a opravách krovu hlavní budovy továrny.</t>
  </si>
  <si>
    <t xml:space="preserve">253,42 m hoblování částí krovu čtyřstranné; 253,42 m doplnění střešní vazby </t>
  </si>
  <si>
    <t>Obec Vítkovice</t>
  </si>
  <si>
    <t>Udržovací práce na kostele sv. Petra a Pavla</t>
  </si>
  <si>
    <t>Nátěr střechy zvonice kostela a pozlacení vrcholového kříže a rekonstrukce ciferníku hodin kostela sv. Petra a Pavla v obci Vítkovice, 1. etapa údržbových prací.</t>
  </si>
  <si>
    <t>280 m2 nátěr střechy; 3 ks restaurování ciferníku hodin; 1 ks pozlacení kříže včetně báně</t>
  </si>
  <si>
    <t>Celková oprava vnějšího pláště objektu č.p. 1 v Dolní Sytové - 2. etapa</t>
  </si>
  <si>
    <t>182,605 m2 vápenocementová omítka hladká vnějších ploch; 157,166 m2 ochranný silikátový nátěr; 1 komplet doplnění kamenného soklu a ostění umělým kamenem</t>
  </si>
  <si>
    <t>Pokládka střešní krytiny po požáru na objektu č. p. 161 v Jablonném v Podještědí</t>
  </si>
  <si>
    <t>Irena Hanusová</t>
  </si>
  <si>
    <t>Finální pokrytí střešního pláště, zabránění zatékání do objektu, aby nedocházelo k dalšímu ničení památkově chráněného objektu</t>
  </si>
  <si>
    <t>290 m2 pokládka střešní krytiny Dakora; 8 m instalace svodu; 12 m instalace žlabu; 2 ks výlezové okno</t>
  </si>
  <si>
    <t>Oprava hřbitovní zdi Dětřichov</t>
  </si>
  <si>
    <t>Obec Dětřichov</t>
  </si>
  <si>
    <t>692 m2 oprava hřbitovní zdi</t>
  </si>
  <si>
    <t>Výměna dožilé střešní krytiny a oprava komínového tělesa objektu č. p. 77 v Heřmanicích - 1.etapa</t>
  </si>
  <si>
    <t>Dita Melničenková</t>
  </si>
  <si>
    <t xml:space="preserve"> Zachování a obnova nemovité kulturní památky</t>
  </si>
  <si>
    <t>153,3 m2 výměna střešní krytiny; 1 ks oprava komínového tělesa</t>
  </si>
  <si>
    <t>Petr Cejpa a Hana Cejpová, zastoupená na základě plné moci panem Petrem Cejpou</t>
  </si>
  <si>
    <t>Jakub Stejskal a Zuzana Stejskalová, zastoupená na základě plné moci panem Jakubem Stejskalem</t>
  </si>
  <si>
    <t>Udržovací práce - oprava dřevěného bednění štítu s následným olištováním, obnova dřevěných říms včetně oplechování, oprava okenních šambrán a parapetů, oplechování soklu a patek podstávky, realizace hydrofobního nátěru kamenných konstrukcí</t>
  </si>
  <si>
    <t>240 m2 barvy, impregnace; 20 m2 štít-dřevo; 60 m spárování; 15 m2 vápenná omítka; 45 m2 šambrány; 10 m2 oplechování</t>
  </si>
  <si>
    <t>Ing. Roman Mazák</t>
  </si>
  <si>
    <t>Repase barokních oken, dveří, podlah, kovaných mříží na faře čp. 1 ve Velenicích</t>
  </si>
  <si>
    <t>Zachování a obnova nemovité kulturní památky: fary čp. 1 ve Velenicích</t>
  </si>
  <si>
    <t>52 ks repase barokních oken; 31 m2 historická pískovcová dlažba; 130 m2 repase prkenných podlah; 10 ks repase barokních kovaných mříží; 12 ks repase barokních dveří; 97 m2 výměna prkenných podlah</t>
  </si>
  <si>
    <t>Václav Froněk zastoupený na základě plné moci Zuzanou Froňkovou</t>
  </si>
  <si>
    <t>Oprava roubení a výměna oken na objektu č.p. 110 v Polevsku - II. etapa</t>
  </si>
  <si>
    <t>98 bm oprava a výměna trámů; 10 bm zhotovení profilované patrové římsy; 21,38 m2 nový dřevěný vyřezávaný štít; 154,20 bm oprava spárování roubení; 9 ks výměna oken</t>
  </si>
  <si>
    <t>Obnova fasády včetně restaurování kamenných prvků na objektu č. p. 135 v Novém Boru</t>
  </si>
  <si>
    <t>Optimal spol. s r.o.</t>
  </si>
  <si>
    <t xml:space="preserve">Obnovení fasády dvorního traktu objektu. </t>
  </si>
  <si>
    <t>238,42 m2 obnova fasády; 5,10 m2 restaurování pískovcového soklu; 17 ks zrestaurované kamenné prvky fasády</t>
  </si>
  <si>
    <t>Město Česká Lípa</t>
  </si>
  <si>
    <t>Restaurování božích muk na Svárově</t>
  </si>
  <si>
    <t xml:space="preserve">restaurování kulturní památky </t>
  </si>
  <si>
    <t>1 kpl restaurovaná boží muka</t>
  </si>
  <si>
    <t>Obec Lažany</t>
  </si>
  <si>
    <t>Úprava podesty sousoší Kalvárie, doplnění soch Panny Marie a Jana Evangelisty v Lažanech</t>
  </si>
  <si>
    <t>Doplnění odcizených soch a zaniklého profilového stupně - uvedení sousoší do původní stavu v roce 2000.</t>
  </si>
  <si>
    <t>2 ks doplnění soch; 1 ks úprava podesty</t>
  </si>
  <si>
    <t>Projekt řeší opravu hřbitovní zdi u kostela sv.Anny v Dětřichově.Současný stav je havarijní.</t>
  </si>
  <si>
    <t>ÚSKP 44041/5-5348</t>
  </si>
  <si>
    <t>ÚSKP 45977/5-3221</t>
  </si>
  <si>
    <t>ÚSKP 35070/5-3181</t>
  </si>
  <si>
    <t>ÚSKP 31720/5-2784</t>
  </si>
  <si>
    <t>ÚSKP 45232/5-4468</t>
  </si>
  <si>
    <t>Novoveský okrašlovací spolek</t>
  </si>
  <si>
    <t>Restaurování kulturní památky kříže „Tři lípy“</t>
  </si>
  <si>
    <t>Projekt navazuje na postupnou a systematickou obnovu a údržbu památek (nejen kulturních) v naší obci okrašlovacím spolkem. Naším cílem je vždy celková a důstojná obnova památky a jejího bezprostředního okolí tak, aby zachována pro další generace.</t>
  </si>
  <si>
    <t>1 ks restaurovaná kulturní památka - kříž</t>
  </si>
  <si>
    <t>ÚSKP 14654/5-80</t>
  </si>
  <si>
    <t>Židovská obec Liberec</t>
  </si>
  <si>
    <t>Renovace 3 pomníků na Židovském hřbitově v Liberci</t>
  </si>
  <si>
    <t>1 komplet oprava hrobky č.7; 1 komplet oprava hrobky č.8; 1 komplet oprava hrobky č.9</t>
  </si>
  <si>
    <t>ÚSKP 13408/5-5454</t>
  </si>
  <si>
    <t>Statutární město Jablonec nad Nisou</t>
  </si>
  <si>
    <t>Restaurování litinové sochy sv. Jana Nepomuckého v Rýnovicích</t>
  </si>
  <si>
    <t>Účelem projektu je restaurování litinové sochy sv. Jana Nepomuckého na litinovém osmibokém podstavci neogotického tvarosloví z roku 1857, která se nachází na p.p.č. 227/1, k. ú. Rýnovice, obec Jablonec nad Nisou.</t>
  </si>
  <si>
    <t>1 ks restaurování sochy</t>
  </si>
  <si>
    <t>ÚSKP 34385/5-36</t>
  </si>
  <si>
    <t>Římskokatolická farnost Bozkov</t>
  </si>
  <si>
    <t>51 ks restaurování a rekonstrukce, doplnění píšťal Copuly Minor pozitivu; 51 ks rekonstrukce píšťal Copuly Major pozitivu; 51 ks rekonstrukce píšťal Fugary pozitivu; 51 ks rekonstrukce píšťal Octavy pozitivu; 153 ks rekonstrukce píšťal Mixtury pozitivu; 4 ks rekonstrukce píšťalnic pozitivu; 12 ks rekonstrukce stojánků a stoliček pozitivu</t>
  </si>
  <si>
    <t>ÚSKP 18847/6-2499</t>
  </si>
  <si>
    <t>Obec Skalice u České Lípy</t>
  </si>
  <si>
    <t>Boží muka s reliéfy v nikách - druhá část II. etapy restaurátorského zásahu - restaurátorská rekonstrukce původní balustrády</t>
  </si>
  <si>
    <t xml:space="preserve">Dokončení celkové restaurátorské rekonstrukce kulturní památky Boží muka s reliéfy v nikách. Nalezené originální poškozené části balustrády budou restaurovány, zničené a zaniklé části budou kamenicky ručně provedeny, kuželky formou výdusků. </t>
  </si>
  <si>
    <t>4 ks restaurování nalezených částí; 18 ks kamenosochařská výroba chybějících částí; 2,8 m2 kamenosochařská výroba (dlažba vnitřní podesty); 19 ks výdusky z umělého kamene (dekorativní hranaté kuželky)</t>
  </si>
  <si>
    <t>ÚSKP 27400/5-3240</t>
  </si>
  <si>
    <t>Římskokatolická farnost Dubnice</t>
  </si>
  <si>
    <t xml:space="preserve">Restaurování pískovcového vstupního portálu a 2. etapa obnovy venkovních fasád kostela Narození Panny Marie v Dubnici </t>
  </si>
  <si>
    <t>240 m2 obnova vnějších omítek; 1 soubor zrestaurování kamenného portálu</t>
  </si>
  <si>
    <t>ÚSKP 24601/5-2935</t>
  </si>
  <si>
    <t>Římskokatolická farnost Mimoň</t>
  </si>
  <si>
    <t>Celková oprava střechy na budově fary v Mimoni, I. etapa</t>
  </si>
  <si>
    <t>165 m2 oprava střechy</t>
  </si>
  <si>
    <t>ÚSKP 21138/5-3147</t>
  </si>
  <si>
    <t>Římskokatolická farnost-děkanství Zákupy</t>
  </si>
  <si>
    <t>Obnova střešního pláště kostela sv. Fabiána a Šebestiána v Zákupech - II. etapa</t>
  </si>
  <si>
    <t>308 m2 výměna střešní krytiny; 308 m2 výměna bednění</t>
  </si>
  <si>
    <t>ÚSKP 46904/5-3434</t>
  </si>
  <si>
    <t>Římskokatolická farnost Kuřívody</t>
  </si>
  <si>
    <t>Restaurování nástěnných maleb presbytáře kostela sv. Havla v Kuřívodech - 6. etapa</t>
  </si>
  <si>
    <t>Restaurování nástěnných maleb kulturní památky</t>
  </si>
  <si>
    <t>21 m2 rekonstrukce omítkových vrstev na klenbě a žebrech; 116 m2 barevné scelení nově omítnutých ploch; 64 m2 retuš tmelených defektů</t>
  </si>
  <si>
    <t>ÚSKP 32967/5-3488</t>
  </si>
  <si>
    <t>Římskokatolická farnost Kunratice u Cvikova</t>
  </si>
  <si>
    <t>Obnova střešního pláště kostela Povýšení svatého Kříže v Kunraticích u Cvikova - 3. etapa</t>
  </si>
  <si>
    <t>180 m2 výměna střešní krytiny; 180 m2 výměna laťování</t>
  </si>
  <si>
    <t>ÚSKP 23207/5-3080</t>
  </si>
  <si>
    <t>Římskokatolická farnost Deštná</t>
  </si>
  <si>
    <t>Restaurování okenních vitráží v kostele sv. Václava v Deštné</t>
  </si>
  <si>
    <t>Restaurování vitrážových oken</t>
  </si>
  <si>
    <t>4 ks zrestaurovaná figurální vitráž</t>
  </si>
  <si>
    <t>ÚSKP 46572/5-3427</t>
  </si>
  <si>
    <t>Římskokatolická farnost Brenná</t>
  </si>
  <si>
    <t>Kostel sv. Jana Křtitele v Brenné - obnova nárožních kaplí a omítek částí ohradní zdi</t>
  </si>
  <si>
    <t>186 m2 obnova fasád; 60 m2 obnova střešního pláště ; 2 ks rekonstrukce dveřních otvorů; 4 ks rekonstrukce okenních otvorů</t>
  </si>
  <si>
    <t>Římskokatolická farnost - děkanství Jablonné v Podještědí</t>
  </si>
  <si>
    <t>2 ks zrestaurovaná vitráž; 138 m2 obnova fasády</t>
  </si>
  <si>
    <t>Restaurování vitráží, obnova severní fasády kostela Nejsvětější Trojice v Petrovicích v Lužických horách</t>
  </si>
  <si>
    <t>Římskokatolická farnost Cvikov</t>
  </si>
  <si>
    <t>Restaurování vitráží a 2. etapa restaurování bočního oltáře sv. Jana Nepomuckého v kostele sv. Alžběty Uherské ve Cvikově</t>
  </si>
  <si>
    <t xml:space="preserve">Záchrana a obnova kulturní památky </t>
  </si>
  <si>
    <t>3 ks zrestaurovaná vitráž; 25 ks zrestaurované zlacení součástí oltáře</t>
  </si>
  <si>
    <t>ÚSKP 44721/5-4522</t>
  </si>
  <si>
    <t>Věra Havlíčková a Vladimír Havlíček zastoupený na základě plné moci paní Věrou Havlíčkovou</t>
  </si>
  <si>
    <t xml:space="preserve">Výměna dožilé střešní krytiny a související práce na objektu č.p. 4030 ve Frýdlantu - I. etapa </t>
  </si>
  <si>
    <t xml:space="preserve">Záchrana a obnova nemovité kulturní památky- </t>
  </si>
  <si>
    <t>1 kus oprava komínového tělesa; 76 m2 výměna střešní krytiny</t>
  </si>
  <si>
    <t>ÚSKP 32155/5-4271 (součást areálu hradu a zámku Frýdlant)</t>
  </si>
  <si>
    <t>Obec Kořenov</t>
  </si>
  <si>
    <t>Oprava hřbitovní zdi v Horním Polubném</t>
  </si>
  <si>
    <t>83 bm oprava hřbitovní zdi</t>
  </si>
  <si>
    <t>ÚSKP 51002/5-4796</t>
  </si>
  <si>
    <t xml:space="preserve">Římskokatolická farnost Jezvé </t>
  </si>
  <si>
    <t>IV. etapa opravy střešního pláště a krovu farního kostela sv. Vavřince, Jezvé</t>
  </si>
  <si>
    <t xml:space="preserve">300 m2 výměna střešní krytiny z pálené bobrovky; 117,3 mb výměna částí krovu </t>
  </si>
  <si>
    <t>ÚSKP 18009/5-3302</t>
  </si>
  <si>
    <t>Kostel sv. Jiří v Dobranově - oprava fasády - 4.etapa</t>
  </si>
  <si>
    <t>205 m2 oprava fasádního pláště</t>
  </si>
  <si>
    <t>Římskokatolická farnost Kvítkov</t>
  </si>
  <si>
    <t>Kostel sv. Jakuba Většího v Kvítkově - výmalba interiéru - 1.etapa</t>
  </si>
  <si>
    <t>358 m2 oprava výmalby interiéru</t>
  </si>
  <si>
    <t>ÚSKP 31748/5-3082; v rozpočtu nezpůsobilé výdaje (přirážka za obnovu KP) ve výši 6.151,60 Kč vč. DPH - upraveny celkové způsobilé výdaje</t>
  </si>
  <si>
    <t>Římskokatolická farnost Volfartice</t>
  </si>
  <si>
    <t>Kostel Povýšení sv. Kříže, Nový Oldřichov – oprava střechy a fasády velké věže - 1.etapa</t>
  </si>
  <si>
    <t>150 m2 oprava venkovní omítky; 80 m2 oprava oplechování báně věže TiZn</t>
  </si>
  <si>
    <t>ÚSKP 50966/5-5896</t>
  </si>
  <si>
    <t xml:space="preserve">Římskokatolická farnost - děkanství Česká Lípa - in urbe </t>
  </si>
  <si>
    <t>Filiální kostel sv. Máří Magdalény, Česká Lípa - oprava venkovní fasády - 1.etapa</t>
  </si>
  <si>
    <t>77 m2 oprava fasádního pláště restaurátorem; 11,65 m2 oprava plochy kamenných prvků (římsy, okna)</t>
  </si>
  <si>
    <t>Město Hrádek nad Nisou</t>
  </si>
  <si>
    <t>Oprava střechy objektu č.p. 124 „Camelot“</t>
  </si>
  <si>
    <t>Účelem projektu je oprava střechy, která bude zahrnovat kompletní výměnu střešní krytiny na budově a výměnu krytiny na boční pultové střeše. Stávající krytina bude odstraněna, poškozené dřevěné prvky vyměněny a sanovány, bude vyměněno dřevěné bednění</t>
  </si>
  <si>
    <t>458,965 m2 oprava střechy objektu</t>
  </si>
  <si>
    <t>ÚSKP 19467/5-4310</t>
  </si>
  <si>
    <t>Obnova fasády Školní ul. č.p. 125 Chrastava</t>
  </si>
  <si>
    <t>obnova kulturní památky dle § 14 zákona č. 20/1987 Sb., o státní památkové péči</t>
  </si>
  <si>
    <t>Radek Lukeš</t>
  </si>
  <si>
    <t>Společenství pro dům č.p. 125, Chrastava zastoupené na základě plné moci Městským bytových družstvem Chrastava, předsedou Hanou Urbanovou</t>
  </si>
  <si>
    <t>rekonstukce poloroubené chalupy - oprava roubení obvodových stěn západní části chalupy (světnice, přístavek), provedení nové konstrukce stropů v západní části chalupy (světnice, přístavek, chodba), odvodnění objektu (východní zděné části)</t>
  </si>
  <si>
    <t>121 m obnova roubení; 46 m obnova stropní konstrukce (stropní trámy); 55 m2 obnova stropní konstrukce (záklop); 27 m obvodová drenáž</t>
  </si>
  <si>
    <t>ÚSKP 44755/6-2617</t>
  </si>
  <si>
    <t>Římskokatolická farnost Sloup v Čechách</t>
  </si>
  <si>
    <t>II. etapa výměny střešní krytiny a opravy tesařských konstrukcí krovu na objektu čp. 80 ve Sloupu v Čechách</t>
  </si>
  <si>
    <t>Obnova a záchrana nemovité kulturní památky</t>
  </si>
  <si>
    <t>30 m žlaby TiZn plech podokapní půlkruhové; 149,17 m2 krytina vlákonocementová Eternit Dacora</t>
  </si>
  <si>
    <t>Římskokatolická farnost Skalice</t>
  </si>
  <si>
    <t>Obnova střešního pláště objektu fary ve Skalici u České Lípy</t>
  </si>
  <si>
    <t xml:space="preserve">23 m žlaby TiZn plech podokapní půlkruhové; 152,23 m2 krytina vlákonocementová Eternit Dacora </t>
  </si>
  <si>
    <t>Jilemnice, Zvědavá ulička, rekonstrukce poloroubené chalupy č.p. 113</t>
  </si>
  <si>
    <t>Anna Adamcová</t>
  </si>
  <si>
    <t>Statické zajištění objektu č.p. 4, Dřevčice - Dubá</t>
  </si>
  <si>
    <t>ÚSKP 36420/5-2906</t>
  </si>
  <si>
    <t>1 soubor statické zajištění krovu a kleneb; 367 m2 oprava střechy</t>
  </si>
  <si>
    <t>Město Doksy</t>
  </si>
  <si>
    <t>Obnova severního vstupního portálu zámku Doksy</t>
  </si>
  <si>
    <t xml:space="preserve">18 ks restaurovaná kuželka balustrády; 3 m2 kamenická výměna podesty; 16 m2 doplnění chybějících částí umělým kamenem  </t>
  </si>
  <si>
    <t>ÚSKP 27862/5-2880</t>
  </si>
  <si>
    <t>Římskokatolická farnost Jitrava</t>
  </si>
  <si>
    <t>Obnova střešního pláště kostela sv. Jana Křtitele ve Zdislavě-I.etapa</t>
  </si>
  <si>
    <t>Účelem projektu je obnova střešního pláště kostela, který je v havarijním stavu. Velká část krytiny je zcela poškozena, do kostela zatéká a lokální opravy již vzhledem k nekvalitnímu materiálu nelze provést. V letošním roce je naplánována 1. etapa.</t>
  </si>
  <si>
    <t>ÚSKP 14442/5-4515</t>
  </si>
  <si>
    <t>220 m2 plocha střešního pláště</t>
  </si>
  <si>
    <t>Římskokatolická farnost - děkanství Český Dub</t>
  </si>
  <si>
    <t>IV. etapa rekonstrukce fasády kostela sv. Jakuba Většího v Letařovicích - apsida</t>
  </si>
  <si>
    <t>144 m2 rekonstrukce fasády; 1 ks restaurování kamenného ostění; 18 bm rekonstrukce korunní římsy</t>
  </si>
  <si>
    <t>ÚSKP 18493/5-4302</t>
  </si>
  <si>
    <t>Obec Pertoltice pod Ralskem</t>
  </si>
  <si>
    <t>Restaurování Panny Marie Immaculaty</t>
  </si>
  <si>
    <t>1 ks provedení restaurování a doplnění poškozené plastiky Panny Marie Immaculaty</t>
  </si>
  <si>
    <t>První etapa restaurování sloupu proběhla v roce 2015 a v druhé (současné) etapě se předpokládá provedení restaurování a doplnění poškozené plastiky Panny Marie Immaculaty.</t>
  </si>
  <si>
    <t>NE</t>
  </si>
  <si>
    <t>PIVOVAR SVIJANY, a.s.</t>
  </si>
  <si>
    <t>Restaurování barokních varhan vbývalém rytířském sálu na zámku ve Svijanech</t>
  </si>
  <si>
    <t>Restaurování kulturní památky-barokní varhany na zámku Svijany</t>
  </si>
  <si>
    <t>1 soubor zrestaurované varhany</t>
  </si>
  <si>
    <t>ÚSKP 28609/5-4456</t>
  </si>
  <si>
    <t>Oprava a rekonstrukce fasády jižního průčelí včetně kamenného ostění, položení cihelných podlah a provedení hliněných omítek ve 2. NP objektu papírny v Hamru na Jezeře</t>
  </si>
  <si>
    <t>Bude dokončena obnova fasád, a to rekonstrukcí fasády jižního průčelí. Opraveno bude kamenné ostění vstupního portálu jižního průčelí. Položeny budou cihelné podlahy a budou realizovány hliněné omítky ve 2 NP.</t>
  </si>
  <si>
    <t xml:space="preserve">135 m2 hliněná omítka stěn; 87,93 m2 omítka vnější stěn, MVC, štuková, složitost 5; 89,82 m2 pokládka dlažby cihelné tl.do 60 na maltu tl.30 mm </t>
  </si>
  <si>
    <t>ÚSKP 42191/5-2946</t>
  </si>
  <si>
    <t>Rudolf Krejčí a Květoslava Krejčová zastoupená na základě plné moci panem Rudolfem Krejčím</t>
  </si>
  <si>
    <t>ÚSKP 14949/5-3151</t>
  </si>
  <si>
    <t>Římskokatolická farnost Mařenice</t>
  </si>
  <si>
    <t>IV. etapa rekonstrukce kostela sv. Marie Magdalény v Mařenicích - dokončení restaurování kamenických prvků vstupního schodiště a rekonstrukce výmalby v interiéru dle původní dokumentace</t>
  </si>
  <si>
    <t>12 ks výroba hraněných kuželek balustrády; 3 ks výroba madla balustrády; 1 kpl plastické doplnění lucerny umělým kamenem; 1 ks zhotovení nového vrcholového kříže vč. montáže; 677 m2 výmalba ploch tónovanými barvami; 1 kpl rekonstrukce malované imitace štukové výzdoby</t>
  </si>
  <si>
    <t>ÚSKP 46605/5-3124</t>
  </si>
  <si>
    <t>LASVIT s.r.o.</t>
  </si>
  <si>
    <t>Obnova původních dřevěných roubených nosných konstrukcí domu č.p. 170 v Novém Boru</t>
  </si>
  <si>
    <t>383,80 m oprava spárování roubení; 258,30 m vyřezání trámů roubení; 258,30 montáž a přemístění trámů roubení; 292,40 m2 nátěr vnitřních stěn olejem</t>
  </si>
  <si>
    <t>ÚSKP 41884/5-4914</t>
  </si>
  <si>
    <t>Ladislava Jirásková</t>
  </si>
  <si>
    <t>Výměna výplní otvorů na objektu v Zámecké ul. čp.442, Frýdlant</t>
  </si>
  <si>
    <t>18 ks výměna oken velikost 980x1400 mm; 27 ks výměna vnitřních parapet a špalet; 5 ks výměna oken velikost 910x 620 mm; 4 ks výměna oken velikost 900x1050 mm</t>
  </si>
  <si>
    <t>ÚSKP 32888/5-4238</t>
  </si>
  <si>
    <t>Ladislav Habásko</t>
  </si>
  <si>
    <t>Rekonstrukce přízemních částí objektu č.p. 7 ve Žďáru v Podbězdězí</t>
  </si>
  <si>
    <t>100 m2 nátěry dřevěných konstrukcí; 1 kpl vytvoření podlahy; 1 kpl rekonstrukce povalového stropu; 1 ks oprava dveří; 1 kpl výměna trámů; 60 m doplnění vymazávek v přízemí</t>
  </si>
  <si>
    <t>Římskokatolická farnost Nové Město pod Smrkem</t>
  </si>
  <si>
    <t>Oprava střešního pláště přístavku kostela v Ludvíkově pod Smrkem</t>
  </si>
  <si>
    <t>Zabezpečení střechy přístavku kostela, která je v havarijním stavu. Zamezit pronikání vody do krovu a zdiva stavby.</t>
  </si>
  <si>
    <t>38 m2 oprava střechy</t>
  </si>
  <si>
    <t>ÚSKP 16690/5-4401; termín realitzace do 30.11.2017 v rozporu s podmínkami programu</t>
  </si>
  <si>
    <t>Karel Sojka</t>
  </si>
  <si>
    <t>Výměna střešní krytiny na stodole bývalé myslivny ve Vojetíně, č.p. 6, kat.ú. Doksy</t>
  </si>
  <si>
    <t>Výměna střešní krytiny na stodole bývalé myslivny ve Vojetíně č.p. 6 - odstranění havarijního stavu</t>
  </si>
  <si>
    <t>230 m2 výměna střešní krytiny</t>
  </si>
  <si>
    <t>Rekonstrukce krovu a výměna krytiny roubenky č. e. 26, Polesí</t>
  </si>
  <si>
    <t>Rekonstrukce krovu a střechy nemovité kulturní památky</t>
  </si>
  <si>
    <t>199 bm doplnění střešní vazby; 140,5 m2 výměna střešní krytiny; 5 ks výměna oken; 63,3 m2 výměna podlahy</t>
  </si>
  <si>
    <t>ÚSKP 101311</t>
  </si>
  <si>
    <t>Jan Bartoníček</t>
  </si>
  <si>
    <t>Rekonstrukce kleneb, oprava zdiva a omítek vybraných místností Doleního mlýna č.p. 41 v Bradlecké Lhotě</t>
  </si>
  <si>
    <t>rekonstrukce kleneb (jejich statické zajištění) a oprava zdiva a omítek významné nemovité kulturní památky - Doleního mlýna č.p. 41 v Bradlecké Lhotě</t>
  </si>
  <si>
    <t>3 ks oprava kleneb (místnosti dle SHP č. 107 - chlév, č. 105 - chodba, č. 104 - černá kuchyně); 65 m2 oprava zdiva a omítek (místnosti dle SHP č. 106 - mlýnice, č. 105 - chodba, č. 104 - černá kuchyně)</t>
  </si>
  <si>
    <t>Jana Šaldová</t>
  </si>
  <si>
    <t>Vnější nátěr obvodových roubených konstrukcí, jejich spárování vymazávkou, oprava a nátěr severního (hlavního) štítu, oprava náspu (pavlače), provedení omítek soklového zdiva na domě č.p.118, Zvědavá ulička, Jilemnice</t>
  </si>
  <si>
    <t>Zachování a celková obnova kulturní památky.</t>
  </si>
  <si>
    <t>Šárka Zikmundová a Marek Bartko zastoupený na základě plné moci paní Šárkou Zikmundovou</t>
  </si>
  <si>
    <t>Oprava a nátěr dřevěného obložení a zdobných prvků domu č.p. 149 v Novém Boru</t>
  </si>
  <si>
    <t>Výměna a oprava poškozených dřevěných prvků fasády včetně nátěru dřevěné části fasády na bázi přírodních olejů a vosků ve stávajícím žlutohnědém odstínu</t>
  </si>
  <si>
    <t xml:space="preserve">119,5 m2 nátěr dřevěné části fasády </t>
  </si>
  <si>
    <t>ÚSKP 45701/6-2506</t>
  </si>
  <si>
    <t>218 m2 nátěr vnějších obvodových roubených konstrukcí a nátěr severního (hlavního) štítu; 133 m2 spárování roubených částí konstrukce vymazávkou</t>
  </si>
  <si>
    <t>ÚSKP 30730/6-2619</t>
  </si>
  <si>
    <t>ÚSKP 42069/5-4912</t>
  </si>
  <si>
    <t>Oprava střechy, komínů a fasády na domě č.p. 27 v Dolní Řasnici</t>
  </si>
  <si>
    <t xml:space="preserve">Zachování a obnova nemovité kulturní památky </t>
  </si>
  <si>
    <t>300 ks výměna tašek bobrovka; 4,5 m oprava komínů; 26 m okapový žlab</t>
  </si>
  <si>
    <t>ÚSKP 14557/5-4219</t>
  </si>
  <si>
    <t>RSDr. Milan Maršálek, CSc. A MUDr. Jaroslava Maršálková zastoupená na základě plné moci RSDr. Milanem Maršálkem, CSc.</t>
  </si>
  <si>
    <t>Město Rokytnice nad Jizerou</t>
  </si>
  <si>
    <t>Výměna oken v kanceláři stavebního úřadu v budově radnice čp. 197 v Rokytnici nad Jizerou</t>
  </si>
  <si>
    <t>Zachování a obnova nemovité kulturní památky - radnice čp. 197 v Rokytnici nad Jizerou, prohlášenou dle zákona č. 20/1987 Sb., o státní památkové péči, na území Libereckého kraje. Jedná se o výměnu dřevěných špaletových oken za nová špaletová okna.</t>
  </si>
  <si>
    <t>3 ks výměna oken</t>
  </si>
  <si>
    <t>ÚSKP 105971</t>
  </si>
  <si>
    <t>Tomáš Stárek</t>
  </si>
  <si>
    <t>Restaurování plastické výzdoby vstupní části interiéru domu č. p. 307/6 na Sokolovském náměstí v Liberci</t>
  </si>
  <si>
    <t>Restaurování nemovité kulturní památky</t>
  </si>
  <si>
    <t xml:space="preserve">1 soubor rekonstrukce (domodelování) chybějících částí; 1 soubor sejmutí novodobé barevnosti prvků </t>
  </si>
  <si>
    <t>ÚSKP 51987/5-5929</t>
  </si>
  <si>
    <t>Římskokatolická farnost Bezděz</t>
  </si>
  <si>
    <t>Obnova báně věže kostela sv.Jiljí na Bezdězu - II.etapa</t>
  </si>
  <si>
    <t>1 komplet hromosvod; 3 m3 lokální opravy tesařských konstrukcí; 92 m2 fungicidní nátěr tesařských konstrukcí; 66 m2 krytina Cu plech</t>
  </si>
  <si>
    <t>Obec Velenice</t>
  </si>
  <si>
    <t>Restaurování sochy sv. Prokopa a skalní kaple Ecce Homo (sochy Krista) v obci Velenice</t>
  </si>
  <si>
    <t>Celková obnova 2ks soch - nemovitých kulturních památek v obci Velenice.</t>
  </si>
  <si>
    <t>2 ks restaurování sochy</t>
  </si>
  <si>
    <t>Ester Havlová</t>
  </si>
  <si>
    <t>Obnova zápraží, fasády, pavlače, oken, dveří a s tím souvisejících konstrukcí venkovské usedlosti Žďár v Podbezdězí č.p.40 - IV. etapa</t>
  </si>
  <si>
    <t xml:space="preserve">Opravena bude pavlač objektu, která je v původním havarijním stavu. Dveře na pavlač a její okno, okna ve štítu a dveře do chléva budou nahrazeny tvarovými kopiemi. Položena bude nová cihelná podlaha v chodbě v přízemí. Obnoveno bude kamenné zápraží. </t>
  </si>
  <si>
    <t>2 ks dveře z masivu; 128,20 m2 celoplošný nátěr fasád; 1 ks opravená pavlač; 11,89 m2 povrchová úprava pískovcových schodů</t>
  </si>
  <si>
    <t>ÚSKP 10445/5-5401</t>
  </si>
  <si>
    <t>Karel Hekerle a Ivana Hekerlová zastoupená na základě plné moci panem Karlem Hekerlem</t>
  </si>
  <si>
    <t>Obnova vnějších omítek včetně klempířských prvků na objektu č.p. 58 v Novém Boru</t>
  </si>
  <si>
    <t>Obnova vnějších omítek včetně klempířských prvků včetně nátěru</t>
  </si>
  <si>
    <t>170 m2 obnova vnějších omítek včetně nátěru</t>
  </si>
  <si>
    <t>ÚSKP 18696/5-3174</t>
  </si>
  <si>
    <t>2. etapa restaurátorských prací na záchraně sochy sv. Vavřince v Mimoni - obnova podstavce a základu sochy</t>
  </si>
  <si>
    <t>Město Mimoň</t>
  </si>
  <si>
    <t>1 soubor oprava podstavce a základu sochy</t>
  </si>
  <si>
    <t>ÚSKP19644/5-3146</t>
  </si>
  <si>
    <t>Restaurování interiéru Riedlovy hrobky</t>
  </si>
  <si>
    <t>ÚSKP 11673/5-5793</t>
  </si>
  <si>
    <t>4 ks rekonstrukční výroba modelů kompozitních hlavic; 4 ks příprava podkladů pro hlavice (sulfatostálá stěrka Remmers); 8 ks odlitky dílů hlavice pro levý a pravý pilastr</t>
  </si>
  <si>
    <t>skalní kaple Ecce Homo: ÚSKP 42005/5-3370, socha sv. Prokopa: ÚSKP 46340/5-3362; poníženy celkové způsobilé výdaje o atributy sochy sv. Prokopa, které jsou dle ZS nepřípustné</t>
  </si>
  <si>
    <t>Město Desná</t>
  </si>
  <si>
    <t>Vladimíra Polišenská</t>
  </si>
  <si>
    <t>Statické zajištění jižního přístavku a havarijních míst uvnitř objektu v Zakšíně č.p.29</t>
  </si>
  <si>
    <t xml:space="preserve">Statické zajištění jižního přístavku a dvou zděných konstrukcí uvnitř objektu - kamenné klenby a pískovcového komínového tělesa. </t>
  </si>
  <si>
    <t>40,20 m2 krytina vláknocementová Eternit Dacora; 12,31 m2 klenby z cihel (dl.29cm P15, MC 10 tl.140mm, do 2m); 34,20 m doplnění střešní vazby z hranolů (rozpočtové položky 70,71,72)</t>
  </si>
  <si>
    <t>ÚSKP 21454/5-3417</t>
  </si>
  <si>
    <t>Alexander Lavdovský zastoupený na základě plné moci panem Ing.arch. Tomášem Eflerem</t>
  </si>
  <si>
    <t>Udržovací práce objektu č.p.32 v Zahrádkách u České Lípy, a to oprava pavlače včetně uliční fasády a oprava fasády severní štítové strany.</t>
  </si>
  <si>
    <t>Udržovací práce objektu č.p.32 v Zahrádkách u České Lípy, a to oprava pavlače včetně uliční fasády a oprava fasády severní štítové strany</t>
  </si>
  <si>
    <t xml:space="preserve">2 kus repase dveře masiv; 50 m2 nátěry fasád, roubení 2x bílení Porokalk; 15 m2 montáž záklopů z tyčoviny (povalů); 80 m spárování roubení jednostranné  </t>
  </si>
  <si>
    <t>Robert Redlich a Petra Redlichová zastoupená na základě plné moc panem Robertem Redlichem</t>
  </si>
  <si>
    <t>Obnova střešní krytiny na domě č. p. 99, ul. Liberecká, Nový Bor</t>
  </si>
  <si>
    <t>Výměna střešní krytiny u domu č. p. 99 v Liberecké ul., postaveném na p. p. č. 3 v k. ú. Nový Bor, nemovitá kulturní památka zapsaná v ÚSKP ČR pod rejstříkovým číslem 45661/5-3169.</t>
  </si>
  <si>
    <t>412 m2 obnova střešní krytiny</t>
  </si>
  <si>
    <t>Ing. Jiří Krch a Mgr. Irena Krchová zastoupená na základě plné moci panem Ing. Jiřím Krchem</t>
  </si>
  <si>
    <t>Janatův mlýn - Obnova střechy stáje (chlévů)</t>
  </si>
  <si>
    <t>Účelem je zachování a obnova NKP Janatův mlýn spočívající v obnově střechy objektu stáje (chlévů) - pro umožnění jeho zařazení po dokončení celkové opravy do veřejnosti přístupných expozic NKP v návaznosti na projekty uskutečněné v minulých letech.</t>
  </si>
  <si>
    <t>100 m2 oprava střechy</t>
  </si>
  <si>
    <t>ÚSKP 26432/6-2571</t>
  </si>
  <si>
    <t>Restaurování památky boží muka v obci Žďárek</t>
  </si>
  <si>
    <t>Obec Žďárek</t>
  </si>
  <si>
    <t>Předmětem restaurování jsou boží muka tvořená železným křížem a kamenným soklem. Na celém kříži je patrná aktivní koroze,povrchová úprava zcela chybí.Na povrchu kamene jsou znatelná mechanická poškození a praskliny.</t>
  </si>
  <si>
    <t>1 ks železný kříž; 1 ks kamenný sokl</t>
  </si>
  <si>
    <t>ÚSKP 28152/5-4473</t>
  </si>
  <si>
    <t>JILEMNICE HOTEL, s.r.o.</t>
  </si>
  <si>
    <t>Oprava plotu včetně nátěru a zídky směrem k pozemku parc. č. 578, Kavánova 140, Jilemnice</t>
  </si>
  <si>
    <t>Zlepšení celkového technického stavu i samotného vzhledu kulturní památky a zvýšení bezpečnosti chodců.</t>
  </si>
  <si>
    <t>5,88 m3 oprava nadzákladového zdiva z kamene; 21 m osazení oplocení; 126 m2 nátěry zámečnických konstrukcí; 21 m2 nátěry omítek a kamenných povrchů</t>
  </si>
  <si>
    <t>ÚSKP 33649/6-4710</t>
  </si>
  <si>
    <t>Spolek pro obnovu kostela v Horní Řasnici</t>
  </si>
  <si>
    <t>Restaurování okenních vitráží v kostele Neposkvrněného početí Panny Marie v Horní Řasnici</t>
  </si>
  <si>
    <t>Restaurování okenních vitráží</t>
  </si>
  <si>
    <t>ÚSKP 11988/5-5457; předložené závazné stanovisko se vztahuje  na obnovu objektu myslivny, nikoli střechu stodoly (konzultováno s ORP)</t>
  </si>
  <si>
    <t>ÚSKP 105133; poníženy celkové způsobilé výdaje - v rozpočtu zahrnuty práce, které nejsou schválené v ZS - pavlač, podezdívka, některé truhlářské prvky</t>
  </si>
  <si>
    <t>Martin Rejman a Tomáš Rejman zastoupený na základě plné moci panem Martinem Rejmanem</t>
  </si>
  <si>
    <t xml:space="preserve">Stavební úpravy objektu č.p. 44 v Markvarticích, Jablonné v Podještědí - oprava střechy včetně výměny krytiny a klempířských prvků, výměna střešních výlezů, oprava spárování roubení, nátěry roubení a oken a oprava omítek objektu </t>
  </si>
  <si>
    <t>400 m2 výměna střešní krytiny; 5 ks nátěr oken; 60 m2 konzervace prken obložení; 40 bm žlab okapový; 140 m2 oprava roubení; 66 m2 oprava štítů; 35 m2 oprava vnějších omítek</t>
  </si>
  <si>
    <t xml:space="preserve">ANO </t>
  </si>
  <si>
    <t>Obec Sloup v Čechách</t>
  </si>
  <si>
    <t>Oprava Kaple sv. Jana Nepomuckého</t>
  </si>
  <si>
    <t>Zachování a obnova kulturních památek</t>
  </si>
  <si>
    <t>300 m2 oprava střechy - laťování, oprava krovu</t>
  </si>
  <si>
    <t>ÚSKP 105665</t>
  </si>
  <si>
    <t>Město Lomnice nad Popelkou</t>
  </si>
  <si>
    <t>Havarijní oprava podezdívky oplocení objektu č. p. 886</t>
  </si>
  <si>
    <t>Zachování a obnova nemovité kulturní památky, prohlášené dle zákona č.20/1987 Sb.. o státní památkové péči, na území Libereckého kraje.</t>
  </si>
  <si>
    <t>36,4 m oprava podezdívky oplocení</t>
  </si>
  <si>
    <t>ÚSKP 102910</t>
  </si>
  <si>
    <t>Michaela Holubcová a Zbyněk Holubec</t>
  </si>
  <si>
    <t>Rekonstrukce oken bytu č. 4 v objektu č. p. 125, Školní ulice, Chrastava</t>
  </si>
  <si>
    <t>Účel projektu je výměna a renovace starých dřevěných oken, která již nesplňovala funkční vlastnosti a byla v dezolátním stavu, který působil neesteticky a byl nefunkční.</t>
  </si>
  <si>
    <t>7 ks výměna oken</t>
  </si>
  <si>
    <t>ÚSKP 27136/5-4330</t>
  </si>
  <si>
    <t>Obec Pulečný</t>
  </si>
  <si>
    <t>Oprava kříže před domem čp. 23 v obci Pulečný</t>
  </si>
  <si>
    <t>1 ks restaurování kovového kříže; 1 ks restaurování kamenného podstavce</t>
  </si>
  <si>
    <t>ÚSKP 45805/5-99</t>
  </si>
  <si>
    <t>Římskokatolická farnost Loukov u Semil</t>
  </si>
  <si>
    <t>Restaurátorský zásah na stropě kostela sv. Stanislava v Loukově-I.etapa</t>
  </si>
  <si>
    <t>Účelem projektu je provedení etapy restaurátorského zásahu na stropu kostela sv. Stanislava v Loukově, který je v havarijním stavu. V roce 2017 se předpokládá mechanické ukotvení omítkových vrstev, konsolidace a fixáž maleb.</t>
  </si>
  <si>
    <t>ÚSKP 45507/6-2526</t>
  </si>
  <si>
    <t>Římskokatolická farnost Jenišovice</t>
  </si>
  <si>
    <t>Sanace soklového zdiva-2.etapa-větrací kanálky</t>
  </si>
  <si>
    <t>Účelem projektu je provedení 2. etapy sanace soklového zdiva kostela. Plánované práce v roce 2017 spočívají v provedení obkopu a realizaci odvětrávacího kanálku vně zdiva kostela na Z,S, a V straně.</t>
  </si>
  <si>
    <t>75 m délka kanálků</t>
  </si>
  <si>
    <t>ÚSKP 35917/5-41</t>
  </si>
  <si>
    <t>85 m2 zajištěná plocha stropu</t>
  </si>
  <si>
    <t>ÚSKP 45308/5-3464</t>
  </si>
  <si>
    <t>Římskokatolická farnost Křižany</t>
  </si>
  <si>
    <t>Obnova nátěru střechy kostela v Křižanech</t>
  </si>
  <si>
    <t>Účelem projektu je provést obnovu nátěru plechové střechy kostela v Křižanech a tím prodloužit její životnost.</t>
  </si>
  <si>
    <t>ÚSKP 39093/5-4365</t>
  </si>
  <si>
    <t>330 m2 natřená plocha střešního pláště</t>
  </si>
  <si>
    <t>Římskokatolická farnost Rynoltice</t>
  </si>
  <si>
    <t>Obnova oken kostela sv. Barbory v Rynolticích - I.etapa</t>
  </si>
  <si>
    <t>Účelem projektu je obnova oken kostela v havarijním stavu.</t>
  </si>
  <si>
    <t>7 ks počet vyměněných oken</t>
  </si>
  <si>
    <t>ÚSKP 26662/5-4440</t>
  </si>
  <si>
    <t>Ing. Alena Hejduková</t>
  </si>
  <si>
    <t>Nástřik šindelových střech na Dlaskově statku v Dolánkách u Turnova</t>
  </si>
  <si>
    <t>Ochrana před nepříznivými vlivy klimatu v rámci pravidelné údržby</t>
  </si>
  <si>
    <t>725 m2 ochranný nástřik šindelové krytiny</t>
  </si>
  <si>
    <t>ÚSKP 26428/6-2509</t>
  </si>
  <si>
    <t>JNepomucká s.r.o.</t>
  </si>
  <si>
    <t>Oprava kaple sv. Jana Nepomuckého v Pavličkách - etapa roku 2017</t>
  </si>
  <si>
    <t>Bude restaurován kříž a krabicový zámek vstupních dveří. Bude proveden barevný nátěr fasády. Na zdi štítů budou navráceny pískovcové prvky – jehlanovité hlavice a koule. Oplechována bude vrcholová zeď štítu. Provedeny budou opravy v interiéru.</t>
  </si>
  <si>
    <t>1 kus restaurovaný a zlacený kříž; 1 kus repase vstupních dveří včetně restaurování zámku; 167,04 m2 nátěr fasády</t>
  </si>
  <si>
    <t>Město Lučany nad Nisou</t>
  </si>
  <si>
    <t>Výměna vstupních dveří a schodišťových ramen rozhledny Bramberk</t>
  </si>
  <si>
    <t>Zachování a obnova nemovité kulturní památky rozhledny Bramberk.</t>
  </si>
  <si>
    <t>1 ks vstupní dveře; 2 soubor schodišťové rameno</t>
  </si>
  <si>
    <t>ÚSKP 105656</t>
  </si>
  <si>
    <t>Ing. Lenka Flášarová</t>
  </si>
  <si>
    <t>Oprava objektu venkovského domu ve Starých Splavech, U Rybníčku č.p. 43 – etapa roku 2017</t>
  </si>
  <si>
    <t>10,10 m doplnění roubení; 2 kusy dveře dřevěné svlakové do štítu; 13,13 m2 pokládka dlažby cihelné tl.40-80mm na maltu</t>
  </si>
  <si>
    <t>Město Rovensko pod Troskami</t>
  </si>
  <si>
    <t>Restaurování sloupu se sochou Panny Marie v Rovensku pod Troskami</t>
  </si>
  <si>
    <t xml:space="preserve">Účelem je restaurování, stabilizace a rehabilitace památky. </t>
  </si>
  <si>
    <t>1 ks restaurovaná socha</t>
  </si>
  <si>
    <t>ÚSKP 14367/6-2769</t>
  </si>
  <si>
    <t>ÚSKP 20787/5-2890</t>
  </si>
  <si>
    <t>Odstranění havarijního stavu roubení opravou severovýchodního rohu. Oprava pobití obou štítů, natření štítů. Dřevěný překládaný strop v kuchyni bude opraven spolu s podlahou. V patře v místnosti u pavlače bude přebroušena a natřena prkenná podlaha.</t>
  </si>
  <si>
    <t>Římskokatolická farnost Lomnice nad Popelkou</t>
  </si>
  <si>
    <t>392 m2 obnova fasády</t>
  </si>
  <si>
    <t>Zachování a obnova nemovité kulturní památky kostela Proměnění Páně na hoře Tábor u Lomnice nad Popelkou</t>
  </si>
  <si>
    <t>ÚSKP 36058/6-2556</t>
  </si>
  <si>
    <t>Obnova a stabilizace fasády kostela Proměnění Páně na hoře Tábor - II. etapa</t>
  </si>
  <si>
    <t>Bc. David Hlubuček</t>
  </si>
  <si>
    <t>Záchrana dochované a obnova poškozené fasády na objektu č.p. 141 v obci Zahrádky, I.etapa</t>
  </si>
  <si>
    <t>Záchrana architekt. prvků fasády a nepoškozených plošných částí v co největším rozsahu. Oprava a dotvoření chybějících částí dle dochovaných mat. a nálezových stavů včetně barevnosti.</t>
  </si>
  <si>
    <t>Město Turnov</t>
  </si>
  <si>
    <t>Hrad Valdštejn – obnova vstupního mostu</t>
  </si>
  <si>
    <t>Římskokatolická farnost Rokytnice nad Jizerou</t>
  </si>
  <si>
    <t>Obnova fasády a restaurování oken kostela sv. Michaela Archanděla v Rokytnici nad Jizerou - I. etapa</t>
  </si>
  <si>
    <t>Zachování a obnova nemovité kulturní památky kostela sv. Archanděla Michaela v Rokytnici nad Jizerou</t>
  </si>
  <si>
    <t>650 m2 obnova fasády; 9 ks restaurování vitrážových oken</t>
  </si>
  <si>
    <t>ÚSKP 46536/6-2751</t>
  </si>
  <si>
    <t>Mgr. Jana Tretiníková zastouená na základě plné moci panem Petrem Kalibou</t>
  </si>
  <si>
    <t>Záchrana objektu č.p. 15 Kryštofovo Údolí - I. etapa část A</t>
  </si>
  <si>
    <t xml:space="preserve">Zachování a obnova nemovité kulturní památky. </t>
  </si>
  <si>
    <t>2 počet oprava komínů; 55 m2 odkrytí konstrukcí</t>
  </si>
  <si>
    <t>Ing. Ondřej Suchánek</t>
  </si>
  <si>
    <t>Oprava obvodové stěny domu čp. 47 v Chlumu</t>
  </si>
  <si>
    <t xml:space="preserve">S použitím původního materiálu bude zednicky opraven vnitřní líc zadní obvodové stěny domu narušený působením mrazu do hloubky cca 30-40 cm vlivem dlouhodobého zatékání způsobeného předchozím vlastníkem. </t>
  </si>
  <si>
    <t>Oldřich Kilián zastoupený na základě plné moci panem Michalem Panáčkem</t>
  </si>
  <si>
    <t>Oprava střechy a krovu zámku v Horní Libchavě</t>
  </si>
  <si>
    <t>Tesařským způsobem budou opraveny poškozené části krovů a stropů. Opraveny budou pozednice a koruny obvodového zdiva. Bude položena nová bobrovková krytina. Opraveny budou komíny a provedeny související klempířské a další drobné práce.</t>
  </si>
  <si>
    <t>179,78 m2 krytina z bobrovek; 32,8 m doplnění střešní vazby z hranolků nad 450 cm2</t>
  </si>
  <si>
    <t>ÚSKP 31057/5-2970</t>
  </si>
  <si>
    <t>Ing. Jan Sýkora</t>
  </si>
  <si>
    <t>Záchrana zbylých částí vitrají a zajištění zachovaných částí podle restaurátorského záměru zpracovaného dne 22.1.2017 panem Jaroslavem Skuhravým a podmínek rozhodnutí Městského úřadu Nový Bor č. j. MUNO 444/2017.</t>
  </si>
  <si>
    <t>68 m2 záchrana a zajištění vitráží</t>
  </si>
  <si>
    <t>ÚSKP 40033/5-3190</t>
  </si>
  <si>
    <t>Vzorkovna malírny okenních skel Okrouhlá - restaurátorské práce v objektu na p.č. 563</t>
  </si>
  <si>
    <t>Michal Školek</t>
  </si>
  <si>
    <t>3,2 bm obnova komínového tělesa; 400 ks cihla lícová; 1 ks vložkování komína, nerez plech; 1 ks oplechování; 1 ks krytí komína; 1 ks zhotovení komínové hlavice</t>
  </si>
  <si>
    <t>ÚSKP 41503/5-3266</t>
  </si>
  <si>
    <t>Výměna degradované části komínového zdiva, domu čp.181, Mikovcova ulice, Sloup v Čechách</t>
  </si>
  <si>
    <t>Oprava vstupního mostu hradu Valdštejn</t>
  </si>
  <si>
    <t>1 ks oprava vstupního mostu</t>
  </si>
  <si>
    <t>ÚSKP 45773/6-2841; poníženy celkové způsobilé výdaje o práce nestavebního charakteru ve výši 39.200 Kč bez DPH</t>
  </si>
  <si>
    <t>ÚSKP 36876/5-2822</t>
  </si>
  <si>
    <t>ÚSKP 42112/5-2873</t>
  </si>
  <si>
    <t>ÚSKP 28599/5-4228; poníženy celkové způsobilé výdaje o 30.250 Kč za položku na montáž nových rozvodů elektro (vč. DPH)</t>
  </si>
  <si>
    <t>ÚSKP 19804/5-4236</t>
  </si>
  <si>
    <t>ÚSKP 40979/5-2829</t>
  </si>
  <si>
    <t>ÚSKP 26276/5-31</t>
  </si>
  <si>
    <t>ÚSKP 19988/6-2746</t>
  </si>
  <si>
    <t>ÚSKP 26479/6-2703</t>
  </si>
  <si>
    <t>ÚSKP 104517</t>
  </si>
  <si>
    <t>ÚSKP36593/5-4418</t>
  </si>
  <si>
    <t>ÚSKP 34706/6-2658</t>
  </si>
  <si>
    <t>ÚSKP 16650/5-146</t>
  </si>
  <si>
    <t>ÚSKP 36311/5-4902</t>
  </si>
  <si>
    <t>ÚSKP 105045</t>
  </si>
  <si>
    <t>ÚSKP 30542/5-3574</t>
  </si>
  <si>
    <t>ÚSKP 105531</t>
  </si>
  <si>
    <t>ÚSKP17541/5-3074</t>
  </si>
  <si>
    <t>ÚSKP 31541/5-3463</t>
  </si>
  <si>
    <t>ÚSKP 35918/5-122</t>
  </si>
  <si>
    <t>ÚSKP 24165/5-4489</t>
  </si>
  <si>
    <t>ÚSKP 44754/6-2814</t>
  </si>
  <si>
    <t>ÚSKP 30646/6-2687</t>
  </si>
  <si>
    <t>ÚSKP 20852/5-4253</t>
  </si>
  <si>
    <t>ÚSKP 16335/5-4193</t>
  </si>
  <si>
    <t>ÚSKP 18135/6-2543; poníženy celkové způsobilé výdaje o 7.008 Kč za položky k obnově a konzervaci ocelových mříží</t>
  </si>
  <si>
    <t>ÚSKP 21386/5-4402</t>
  </si>
  <si>
    <t>ÚSKP 22217/5-3085</t>
  </si>
  <si>
    <t>ÚSKP 25406/5-3034</t>
  </si>
  <si>
    <t>ÚSKP 27970/6-2637</t>
  </si>
  <si>
    <t>ÚSKP 26897/6-2731</t>
  </si>
  <si>
    <t>ÚSKP 102767</t>
  </si>
  <si>
    <t>ÚSKP 21782/6-2852</t>
  </si>
  <si>
    <t>ÚSKP 17375/5-3027</t>
  </si>
  <si>
    <t>ÚSKP 24200/5-3037</t>
  </si>
  <si>
    <t>ÚSKP 50493/6-6160</t>
  </si>
  <si>
    <t>ÚSKP 23365/5-3007</t>
  </si>
  <si>
    <t>ÚSKP 32477/5-4205</t>
  </si>
  <si>
    <t>ÚSKP 26191/5-4209</t>
  </si>
  <si>
    <t>ÚSKP 17346/5-3218</t>
  </si>
  <si>
    <t>630 m2 obnova fasády se soklem; 19 ks obnova šambrán</t>
  </si>
  <si>
    <t>ÚSKP 18068/5-3257</t>
  </si>
  <si>
    <t>ÚSKP 46387/5-3245</t>
  </si>
  <si>
    <t>ÚSKP 35263/5-3348</t>
  </si>
  <si>
    <t>ÚSKP 37606/5-4361</t>
  </si>
  <si>
    <t>ÚSKP 31091/5-2856</t>
  </si>
  <si>
    <t>ÚSKP 38250/5-2994</t>
  </si>
  <si>
    <t>13,96 m3 nové vyzdění smíšeného zdiva (CP+kámen) z původního materiálu</t>
  </si>
  <si>
    <t>117 m2 omítka vnějších stěn, MVC, štuková; 20 kus montáž atypických háků; 282 m2 nátěr stěn vnějších sjednocující</t>
  </si>
  <si>
    <t>ÚSKP 105494; poníženy celkové způsobilé výdaje o částku 54.301,17 Kč (vč. DPH) za opravu střechy nad přístavkem, ke které není vydáno ZS</t>
  </si>
  <si>
    <t>ÚSKP 27136/5-4330; poníženy celkové způsobilé výdaje projektu o 224.107,62 Kč o práce, které nejsou podložené závazným stanoviskem</t>
  </si>
  <si>
    <t>Požadovaná výše dotace v Kč</t>
  </si>
  <si>
    <t>Požadovaná výše dotace v %</t>
  </si>
  <si>
    <t>Požadovaná výše dotace v % přepočet zaokrouhlení</t>
  </si>
  <si>
    <t>Římskokatolická farnost Dobranov</t>
  </si>
  <si>
    <t>ÚSKP 33485/5-2775; v rozpočtu zahrnuta i částka 51243,50 Kč (vč. DPH) na doplňující restaurátorský a materiálový průzkum a dokumentaci - poníženy celkové způsobilé náklady</t>
  </si>
  <si>
    <t>117,7 m2 sanace omítek a reprodukce vápenné malby na nich; 590,6 m2 výmalba - restaurování výmalby</t>
  </si>
  <si>
    <t>ÚSKP 22678/5-3206</t>
  </si>
  <si>
    <t>ÚSKP 16255/5-4297</t>
  </si>
  <si>
    <t>žádost byla stažena</t>
  </si>
  <si>
    <t>ÚSKP 14348/5-3261</t>
  </si>
  <si>
    <t>Pořadí</t>
  </si>
  <si>
    <t>Záchrana vzácných bozkovských varhan - V. etapa</t>
  </si>
  <si>
    <t>Renovace s restaurováním výmalby interieru hrobky sv. Kříže rodu Harrachů v Horní Branné – I. etapa</t>
  </si>
  <si>
    <t>3 ks okenní vitráž zrestaurovaná</t>
  </si>
  <si>
    <t>Ing. Vladimír Roith a Nataša Roithová zastoupená na základě plné moci panem Vladimírem Roithem</t>
  </si>
  <si>
    <t>ÚSKP 45661/5-3169</t>
  </si>
  <si>
    <t xml:space="preserve">ÚSKP 19256/5-4140                                 </t>
  </si>
  <si>
    <t>047_P02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</si>
</sst>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0" fontId="7" fillId="0" borderId="1" xfId="1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10" fontId="1" fillId="0" borderId="0" xfId="1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10" fontId="1" fillId="0" borderId="6" xfId="1" applyNumberFormat="1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0" fontId="2" fillId="0" borderId="7" xfId="1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74"/>
  <sheetViews>
    <sheetView tabSelected="1" zoomScale="60" zoomScaleNormal="60" workbookViewId="0">
      <selection activeCell="P2" sqref="P2:P4"/>
    </sheetView>
  </sheetViews>
  <sheetFormatPr defaultRowHeight="15" x14ac:dyDescent="0.25"/>
  <cols>
    <col min="1" max="1" width="5.7109375" style="46" customWidth="1"/>
    <col min="2" max="2" width="5" style="6" customWidth="1"/>
    <col min="3" max="3" width="31.7109375" style="6" customWidth="1"/>
    <col min="4" max="4" width="29.7109375" style="6" customWidth="1"/>
    <col min="5" max="5" width="23.7109375" style="6" customWidth="1"/>
    <col min="6" max="6" width="22.7109375" style="6" customWidth="1"/>
    <col min="7" max="7" width="16.7109375" style="8" customWidth="1"/>
    <col min="8" max="8" width="19" style="8" customWidth="1"/>
    <col min="9" max="9" width="10.7109375" style="8" customWidth="1"/>
    <col min="10" max="10" width="10.140625" style="6" customWidth="1"/>
    <col min="11" max="11" width="21.42578125" style="6" customWidth="1"/>
    <col min="12" max="13" width="9.140625" style="6"/>
    <col min="14" max="14" width="8.28515625" style="6" customWidth="1"/>
    <col min="15" max="15" width="24.5703125" style="6" customWidth="1"/>
    <col min="16" max="16" width="15.85546875" style="8" customWidth="1"/>
    <col min="17" max="16384" width="9.140625" style="6"/>
  </cols>
  <sheetData>
    <row r="1" spans="1:52" s="46" customFormat="1" ht="30" customHeight="1" x14ac:dyDescent="0.25">
      <c r="G1" s="8"/>
      <c r="H1" s="8"/>
      <c r="I1" s="8"/>
      <c r="O1" s="91"/>
      <c r="P1" s="8" t="s">
        <v>609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</row>
    <row r="2" spans="1:52" ht="26.25" customHeight="1" x14ac:dyDescent="0.25">
      <c r="B2" s="87" t="s">
        <v>0</v>
      </c>
      <c r="C2" s="88"/>
      <c r="D2" s="88"/>
      <c r="E2" s="88"/>
      <c r="F2" s="88"/>
      <c r="G2" s="88"/>
      <c r="H2" s="88"/>
      <c r="I2" s="88"/>
      <c r="J2" s="88"/>
      <c r="K2" s="7" t="s">
        <v>1</v>
      </c>
      <c r="L2" s="87" t="s">
        <v>2</v>
      </c>
      <c r="M2" s="88"/>
      <c r="N2" s="88"/>
      <c r="O2" s="47"/>
      <c r="P2" s="86" t="s">
        <v>13</v>
      </c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</row>
    <row r="3" spans="1:52" ht="25.5" customHeight="1" x14ac:dyDescent="0.25">
      <c r="A3" s="80" t="s">
        <v>602</v>
      </c>
      <c r="B3" s="89" t="s">
        <v>4</v>
      </c>
      <c r="C3" s="89" t="s">
        <v>5</v>
      </c>
      <c r="D3" s="89" t="s">
        <v>6</v>
      </c>
      <c r="E3" s="89" t="s">
        <v>14</v>
      </c>
      <c r="F3" s="89" t="s">
        <v>7</v>
      </c>
      <c r="G3" s="90" t="s">
        <v>8</v>
      </c>
      <c r="H3" s="84" t="s">
        <v>592</v>
      </c>
      <c r="I3" s="84" t="s">
        <v>593</v>
      </c>
      <c r="J3" s="84" t="s">
        <v>594</v>
      </c>
      <c r="K3" s="89" t="s">
        <v>9</v>
      </c>
      <c r="L3" s="89" t="s">
        <v>10</v>
      </c>
      <c r="M3" s="89" t="s">
        <v>11</v>
      </c>
      <c r="N3" s="89" t="s">
        <v>12</v>
      </c>
      <c r="O3" s="82" t="s">
        <v>3</v>
      </c>
      <c r="P3" s="86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</row>
    <row r="4" spans="1:52" ht="69.75" customHeight="1" x14ac:dyDescent="0.25">
      <c r="A4" s="81"/>
      <c r="B4" s="89"/>
      <c r="C4" s="89"/>
      <c r="D4" s="89"/>
      <c r="E4" s="89"/>
      <c r="F4" s="89"/>
      <c r="G4" s="90"/>
      <c r="H4" s="85"/>
      <c r="I4" s="85"/>
      <c r="J4" s="85"/>
      <c r="K4" s="89"/>
      <c r="L4" s="89"/>
      <c r="M4" s="89"/>
      <c r="N4" s="89"/>
      <c r="O4" s="83"/>
      <c r="P4" s="86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</row>
    <row r="5" spans="1:52" s="12" customFormat="1" ht="89.25" x14ac:dyDescent="0.25">
      <c r="A5" s="1">
        <v>1</v>
      </c>
      <c r="B5" s="1">
        <v>27</v>
      </c>
      <c r="C5" s="13" t="s">
        <v>112</v>
      </c>
      <c r="D5" s="13" t="s">
        <v>113</v>
      </c>
      <c r="E5" s="3" t="s">
        <v>114</v>
      </c>
      <c r="F5" s="3" t="s">
        <v>115</v>
      </c>
      <c r="G5" s="14">
        <v>333200</v>
      </c>
      <c r="H5" s="15">
        <v>80000</v>
      </c>
      <c r="I5" s="17">
        <f t="shared" ref="I5:I36" si="0">H5/G5</f>
        <v>0.24009603841536614</v>
      </c>
      <c r="J5" s="5" t="s">
        <v>19</v>
      </c>
      <c r="K5" s="2" t="s">
        <v>20</v>
      </c>
      <c r="L5" s="2">
        <v>5.25</v>
      </c>
      <c r="M5" s="2">
        <v>9</v>
      </c>
      <c r="N5" s="10">
        <f t="shared" ref="N5:N36" si="1">L5+M5</f>
        <v>14.25</v>
      </c>
      <c r="O5" s="1" t="s">
        <v>569</v>
      </c>
      <c r="P5" s="15">
        <v>80000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</row>
    <row r="6" spans="1:52" ht="135.75" customHeight="1" x14ac:dyDescent="0.25">
      <c r="A6" s="1">
        <v>2</v>
      </c>
      <c r="B6" s="1">
        <v>108</v>
      </c>
      <c r="C6" s="13" t="s">
        <v>458</v>
      </c>
      <c r="D6" s="13" t="s">
        <v>459</v>
      </c>
      <c r="E6" s="3" t="s">
        <v>460</v>
      </c>
      <c r="F6" s="3" t="s">
        <v>467</v>
      </c>
      <c r="G6" s="14">
        <v>353016</v>
      </c>
      <c r="H6" s="14">
        <v>40000</v>
      </c>
      <c r="I6" s="17">
        <f t="shared" si="0"/>
        <v>0.11330931175924037</v>
      </c>
      <c r="J6" s="4">
        <v>0.1134</v>
      </c>
      <c r="K6" s="1" t="s">
        <v>20</v>
      </c>
      <c r="L6" s="1">
        <v>5.25</v>
      </c>
      <c r="M6" s="1">
        <v>9</v>
      </c>
      <c r="N6" s="10">
        <f t="shared" si="1"/>
        <v>14.25</v>
      </c>
      <c r="O6" s="1" t="s">
        <v>461</v>
      </c>
      <c r="P6" s="15">
        <v>40000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2" ht="63.75" x14ac:dyDescent="0.25">
      <c r="A7" s="1">
        <v>3</v>
      </c>
      <c r="B7" s="1">
        <v>120</v>
      </c>
      <c r="C7" s="13" t="s">
        <v>513</v>
      </c>
      <c r="D7" s="13" t="s">
        <v>514</v>
      </c>
      <c r="E7" s="3" t="s">
        <v>515</v>
      </c>
      <c r="F7" s="3" t="s">
        <v>516</v>
      </c>
      <c r="G7" s="14">
        <v>1498626</v>
      </c>
      <c r="H7" s="14">
        <v>300000</v>
      </c>
      <c r="I7" s="17">
        <f t="shared" si="0"/>
        <v>0.20018336796505598</v>
      </c>
      <c r="J7" s="4" t="s">
        <v>19</v>
      </c>
      <c r="K7" s="1" t="s">
        <v>20</v>
      </c>
      <c r="L7" s="1">
        <v>5.25</v>
      </c>
      <c r="M7" s="1">
        <v>8</v>
      </c>
      <c r="N7" s="10">
        <f t="shared" si="1"/>
        <v>13.25</v>
      </c>
      <c r="O7" s="1" t="s">
        <v>517</v>
      </c>
      <c r="P7" s="15">
        <v>300000</v>
      </c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99.75" customHeight="1" x14ac:dyDescent="0.25">
      <c r="A8" s="1">
        <v>4</v>
      </c>
      <c r="B8" s="19">
        <v>64</v>
      </c>
      <c r="C8" s="13" t="s">
        <v>262</v>
      </c>
      <c r="D8" s="13" t="s">
        <v>263</v>
      </c>
      <c r="E8" s="20" t="s">
        <v>59</v>
      </c>
      <c r="F8" s="20" t="s">
        <v>264</v>
      </c>
      <c r="G8" s="16">
        <v>297301.51</v>
      </c>
      <c r="H8" s="16">
        <v>127958</v>
      </c>
      <c r="I8" s="21">
        <f t="shared" si="0"/>
        <v>0.43039808307734462</v>
      </c>
      <c r="J8" s="22" t="s">
        <v>19</v>
      </c>
      <c r="K8" s="19" t="s">
        <v>20</v>
      </c>
      <c r="L8" s="19">
        <v>4.05</v>
      </c>
      <c r="M8" s="19">
        <v>9</v>
      </c>
      <c r="N8" s="10">
        <f t="shared" si="1"/>
        <v>13.05</v>
      </c>
      <c r="O8" s="19" t="s">
        <v>596</v>
      </c>
      <c r="P8" s="15">
        <v>127958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</row>
    <row r="9" spans="1:52" ht="85.5" customHeight="1" x14ac:dyDescent="0.25">
      <c r="A9" s="1">
        <v>5</v>
      </c>
      <c r="B9" s="1">
        <v>41</v>
      </c>
      <c r="C9" s="13" t="s">
        <v>163</v>
      </c>
      <c r="D9" s="13" t="s">
        <v>162</v>
      </c>
      <c r="E9" s="3" t="s">
        <v>164</v>
      </c>
      <c r="F9" s="3" t="s">
        <v>165</v>
      </c>
      <c r="G9" s="14">
        <v>799901</v>
      </c>
      <c r="H9" s="14">
        <v>230000</v>
      </c>
      <c r="I9" s="17">
        <f t="shared" si="0"/>
        <v>0.28753558252833789</v>
      </c>
      <c r="J9" s="4">
        <v>0.28760000000000002</v>
      </c>
      <c r="K9" s="1" t="s">
        <v>20</v>
      </c>
      <c r="L9" s="1">
        <v>5.25</v>
      </c>
      <c r="M9" s="1">
        <v>7.75</v>
      </c>
      <c r="N9" s="10">
        <f t="shared" si="1"/>
        <v>13</v>
      </c>
      <c r="O9" s="1" t="s">
        <v>177</v>
      </c>
      <c r="P9" s="15">
        <v>230000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</row>
    <row r="10" spans="1:52" ht="135" customHeight="1" x14ac:dyDescent="0.25">
      <c r="A10" s="1">
        <v>6</v>
      </c>
      <c r="B10" s="1">
        <v>124</v>
      </c>
      <c r="C10" s="13" t="s">
        <v>530</v>
      </c>
      <c r="D10" s="13" t="s">
        <v>534</v>
      </c>
      <c r="E10" s="3" t="s">
        <v>531</v>
      </c>
      <c r="F10" s="3" t="s">
        <v>532</v>
      </c>
      <c r="G10" s="14">
        <v>746062.5</v>
      </c>
      <c r="H10" s="14">
        <v>300000</v>
      </c>
      <c r="I10" s="17">
        <f t="shared" si="0"/>
        <v>0.40211108318673033</v>
      </c>
      <c r="J10" s="4">
        <v>0.4022</v>
      </c>
      <c r="K10" s="1" t="s">
        <v>20</v>
      </c>
      <c r="L10" s="1">
        <v>4.05</v>
      </c>
      <c r="M10" s="1">
        <v>8.75</v>
      </c>
      <c r="N10" s="10">
        <f t="shared" si="1"/>
        <v>12.8</v>
      </c>
      <c r="O10" s="1" t="s">
        <v>533</v>
      </c>
      <c r="P10" s="15">
        <v>300000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</row>
    <row r="11" spans="1:52" ht="28.5" customHeight="1" x14ac:dyDescent="0.25">
      <c r="A11" s="1">
        <v>7</v>
      </c>
      <c r="B11" s="1">
        <v>14</v>
      </c>
      <c r="C11" s="13" t="s">
        <v>66</v>
      </c>
      <c r="D11" s="13" t="s">
        <v>67</v>
      </c>
      <c r="E11" s="3" t="s">
        <v>68</v>
      </c>
      <c r="F11" s="3" t="s">
        <v>69</v>
      </c>
      <c r="G11" s="14">
        <v>180469.5</v>
      </c>
      <c r="H11" s="14">
        <v>54140</v>
      </c>
      <c r="I11" s="17">
        <f t="shared" si="0"/>
        <v>0.2999952900628638</v>
      </c>
      <c r="J11" s="4" t="s">
        <v>19</v>
      </c>
      <c r="K11" s="2" t="s">
        <v>20</v>
      </c>
      <c r="L11" s="1">
        <v>3.75</v>
      </c>
      <c r="M11" s="1">
        <v>9</v>
      </c>
      <c r="N11" s="10">
        <f t="shared" si="1"/>
        <v>12.75</v>
      </c>
      <c r="O11" s="1" t="s">
        <v>558</v>
      </c>
      <c r="P11" s="15">
        <v>54140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</row>
    <row r="12" spans="1:52" ht="147.75" customHeight="1" x14ac:dyDescent="0.25">
      <c r="A12" s="1">
        <v>8</v>
      </c>
      <c r="B12" s="1">
        <v>123</v>
      </c>
      <c r="C12" s="13" t="s">
        <v>525</v>
      </c>
      <c r="D12" s="13" t="s">
        <v>526</v>
      </c>
      <c r="E12" s="3" t="s">
        <v>527</v>
      </c>
      <c r="F12" s="3" t="s">
        <v>528</v>
      </c>
      <c r="G12" s="14">
        <v>1000283</v>
      </c>
      <c r="H12" s="14">
        <v>300000</v>
      </c>
      <c r="I12" s="17">
        <f t="shared" si="0"/>
        <v>0.29991512401990239</v>
      </c>
      <c r="J12" s="4">
        <v>0.3</v>
      </c>
      <c r="K12" s="1" t="s">
        <v>20</v>
      </c>
      <c r="L12" s="1">
        <v>5.25</v>
      </c>
      <c r="M12" s="1">
        <v>7.5</v>
      </c>
      <c r="N12" s="10">
        <f t="shared" si="1"/>
        <v>12.75</v>
      </c>
      <c r="O12" s="1" t="s">
        <v>529</v>
      </c>
      <c r="P12" s="15">
        <v>300000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</row>
    <row r="13" spans="1:52" ht="94.5" customHeight="1" x14ac:dyDescent="0.25">
      <c r="A13" s="1">
        <v>9</v>
      </c>
      <c r="B13" s="1">
        <v>22</v>
      </c>
      <c r="C13" s="13" t="s">
        <v>95</v>
      </c>
      <c r="D13" s="13" t="s">
        <v>96</v>
      </c>
      <c r="E13" s="3" t="s">
        <v>97</v>
      </c>
      <c r="F13" s="3" t="s">
        <v>98</v>
      </c>
      <c r="G13" s="14">
        <v>513609</v>
      </c>
      <c r="H13" s="14">
        <v>150000</v>
      </c>
      <c r="I13" s="17">
        <f t="shared" si="0"/>
        <v>0.29205095705098627</v>
      </c>
      <c r="J13" s="4" t="s">
        <v>19</v>
      </c>
      <c r="K13" s="1" t="s">
        <v>20</v>
      </c>
      <c r="L13" s="1">
        <v>5.25</v>
      </c>
      <c r="M13" s="1">
        <v>7.25</v>
      </c>
      <c r="N13" s="10">
        <f t="shared" si="1"/>
        <v>12.5</v>
      </c>
      <c r="O13" s="1" t="s">
        <v>565</v>
      </c>
      <c r="P13" s="15">
        <v>150000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73.5" customHeight="1" x14ac:dyDescent="0.25">
      <c r="A14" s="1">
        <v>10</v>
      </c>
      <c r="B14" s="19">
        <v>68</v>
      </c>
      <c r="C14" s="13" t="s">
        <v>277</v>
      </c>
      <c r="D14" s="13" t="s">
        <v>278</v>
      </c>
      <c r="E14" s="20" t="s">
        <v>279</v>
      </c>
      <c r="F14" s="20" t="s">
        <v>280</v>
      </c>
      <c r="G14" s="16">
        <v>571072</v>
      </c>
      <c r="H14" s="16">
        <v>170000</v>
      </c>
      <c r="I14" s="21">
        <f t="shared" si="0"/>
        <v>0.29768575591168889</v>
      </c>
      <c r="J14" s="22" t="s">
        <v>19</v>
      </c>
      <c r="K14" s="19" t="s">
        <v>20</v>
      </c>
      <c r="L14" s="19">
        <v>5.25</v>
      </c>
      <c r="M14" s="19">
        <v>7.25</v>
      </c>
      <c r="N14" s="10">
        <f t="shared" si="1"/>
        <v>12.5</v>
      </c>
      <c r="O14" s="19" t="s">
        <v>582</v>
      </c>
      <c r="P14" s="15">
        <v>170000</v>
      </c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</row>
    <row r="15" spans="1:52" ht="88.5" customHeight="1" x14ac:dyDescent="0.25">
      <c r="A15" s="1">
        <v>11</v>
      </c>
      <c r="B15" s="19">
        <v>32</v>
      </c>
      <c r="C15" s="13" t="s">
        <v>119</v>
      </c>
      <c r="D15" s="13" t="s">
        <v>120</v>
      </c>
      <c r="E15" s="20" t="s">
        <v>121</v>
      </c>
      <c r="F15" s="20" t="s">
        <v>122</v>
      </c>
      <c r="G15" s="16">
        <v>638432</v>
      </c>
      <c r="H15" s="16">
        <v>190000</v>
      </c>
      <c r="I15" s="21">
        <f t="shared" si="0"/>
        <v>0.29760413011879105</v>
      </c>
      <c r="J15" s="22">
        <v>0.29770000000000002</v>
      </c>
      <c r="K15" s="31" t="s">
        <v>20</v>
      </c>
      <c r="L15" s="19">
        <v>4.75</v>
      </c>
      <c r="M15" s="19">
        <v>7.5</v>
      </c>
      <c r="N15" s="10">
        <f t="shared" si="1"/>
        <v>12.25</v>
      </c>
      <c r="O15" s="19" t="s">
        <v>574</v>
      </c>
      <c r="P15" s="15">
        <v>190000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221.25" customHeight="1" x14ac:dyDescent="0.25">
      <c r="A16" s="1">
        <v>12</v>
      </c>
      <c r="B16" s="1">
        <v>47</v>
      </c>
      <c r="C16" s="13" t="s">
        <v>194</v>
      </c>
      <c r="D16" s="13" t="s">
        <v>603</v>
      </c>
      <c r="E16" s="3" t="s">
        <v>45</v>
      </c>
      <c r="F16" s="3" t="s">
        <v>195</v>
      </c>
      <c r="G16" s="14">
        <v>400200</v>
      </c>
      <c r="H16" s="14">
        <v>280140</v>
      </c>
      <c r="I16" s="17">
        <f t="shared" si="0"/>
        <v>0.7</v>
      </c>
      <c r="J16" s="4" t="s">
        <v>19</v>
      </c>
      <c r="K16" s="1" t="s">
        <v>20</v>
      </c>
      <c r="L16" s="1">
        <v>3</v>
      </c>
      <c r="M16" s="1">
        <v>9</v>
      </c>
      <c r="N16" s="10">
        <f t="shared" si="1"/>
        <v>12</v>
      </c>
      <c r="O16" s="1" t="s">
        <v>196</v>
      </c>
      <c r="P16" s="15">
        <v>280140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80.25" customHeight="1" x14ac:dyDescent="0.25">
      <c r="A17" s="1">
        <v>13</v>
      </c>
      <c r="B17" s="1">
        <v>55</v>
      </c>
      <c r="C17" s="13" t="s">
        <v>228</v>
      </c>
      <c r="D17" s="13" t="s">
        <v>229</v>
      </c>
      <c r="E17" s="3" t="s">
        <v>68</v>
      </c>
      <c r="F17" s="3" t="s">
        <v>230</v>
      </c>
      <c r="G17" s="15">
        <v>1017133</v>
      </c>
      <c r="H17" s="15">
        <v>300000</v>
      </c>
      <c r="I17" s="17">
        <f t="shared" si="0"/>
        <v>0.29494667855629497</v>
      </c>
      <c r="J17" s="4">
        <v>0.29499999999999998</v>
      </c>
      <c r="K17" s="2" t="s">
        <v>20</v>
      </c>
      <c r="L17" s="1">
        <v>5.25</v>
      </c>
      <c r="M17" s="1">
        <v>6.75</v>
      </c>
      <c r="N17" s="10">
        <f t="shared" si="1"/>
        <v>12</v>
      </c>
      <c r="O17" s="1" t="s">
        <v>586</v>
      </c>
      <c r="P17" s="15">
        <v>300000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111.75" customHeight="1" x14ac:dyDescent="0.25">
      <c r="A18" s="1">
        <v>14</v>
      </c>
      <c r="B18" s="1">
        <v>3</v>
      </c>
      <c r="C18" s="13" t="s">
        <v>25</v>
      </c>
      <c r="D18" s="13" t="s">
        <v>26</v>
      </c>
      <c r="E18" s="3" t="s">
        <v>27</v>
      </c>
      <c r="F18" s="3" t="s">
        <v>28</v>
      </c>
      <c r="G18" s="14">
        <v>220000</v>
      </c>
      <c r="H18" s="14">
        <v>88000</v>
      </c>
      <c r="I18" s="17">
        <f t="shared" si="0"/>
        <v>0.4</v>
      </c>
      <c r="J18" s="4" t="s">
        <v>19</v>
      </c>
      <c r="K18" s="1" t="s">
        <v>20</v>
      </c>
      <c r="L18" s="1">
        <v>4.05</v>
      </c>
      <c r="M18" s="1">
        <v>7.75</v>
      </c>
      <c r="N18" s="10">
        <f t="shared" si="1"/>
        <v>11.8</v>
      </c>
      <c r="O18" s="1" t="s">
        <v>547</v>
      </c>
      <c r="P18" s="15">
        <v>88000</v>
      </c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s="9" customFormat="1" ht="63" customHeight="1" x14ac:dyDescent="0.25">
      <c r="A19" s="1">
        <v>15</v>
      </c>
      <c r="B19" s="1">
        <v>49</v>
      </c>
      <c r="C19" s="13" t="s">
        <v>202</v>
      </c>
      <c r="D19" s="13" t="s">
        <v>203</v>
      </c>
      <c r="E19" s="3" t="s">
        <v>68</v>
      </c>
      <c r="F19" s="3" t="s">
        <v>204</v>
      </c>
      <c r="G19" s="15">
        <v>499540</v>
      </c>
      <c r="H19" s="15">
        <v>149000</v>
      </c>
      <c r="I19" s="17">
        <f t="shared" si="0"/>
        <v>0.29827441245946268</v>
      </c>
      <c r="J19" s="4" t="s">
        <v>19</v>
      </c>
      <c r="K19" s="1" t="s">
        <v>20</v>
      </c>
      <c r="L19" s="1">
        <v>5.25</v>
      </c>
      <c r="M19" s="1">
        <v>6.5</v>
      </c>
      <c r="N19" s="10">
        <f t="shared" si="1"/>
        <v>11.75</v>
      </c>
      <c r="O19" s="1" t="s">
        <v>205</v>
      </c>
      <c r="P19" s="15">
        <v>149000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</row>
    <row r="20" spans="1:52" ht="92.25" customHeight="1" x14ac:dyDescent="0.25">
      <c r="A20" s="1">
        <v>16</v>
      </c>
      <c r="B20" s="1">
        <v>52</v>
      </c>
      <c r="C20" s="13" t="s">
        <v>214</v>
      </c>
      <c r="D20" s="13" t="s">
        <v>215</v>
      </c>
      <c r="E20" s="3" t="s">
        <v>216</v>
      </c>
      <c r="F20" s="3" t="s">
        <v>217</v>
      </c>
      <c r="G20" s="14">
        <v>265420</v>
      </c>
      <c r="H20" s="14">
        <v>115420</v>
      </c>
      <c r="I20" s="17">
        <f t="shared" si="0"/>
        <v>0.43485796096752316</v>
      </c>
      <c r="J20" s="4" t="s">
        <v>19</v>
      </c>
      <c r="K20" s="1" t="s">
        <v>20</v>
      </c>
      <c r="L20" s="1">
        <v>4.05</v>
      </c>
      <c r="M20" s="1">
        <v>7.5</v>
      </c>
      <c r="N20" s="10">
        <f t="shared" si="1"/>
        <v>11.55</v>
      </c>
      <c r="O20" s="1" t="s">
        <v>218</v>
      </c>
      <c r="P20" s="15">
        <v>115420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2" ht="63.75" x14ac:dyDescent="0.25">
      <c r="A21" s="1">
        <v>17</v>
      </c>
      <c r="B21" s="1">
        <v>73</v>
      </c>
      <c r="C21" s="13" t="s">
        <v>298</v>
      </c>
      <c r="D21" s="13" t="s">
        <v>299</v>
      </c>
      <c r="E21" s="3" t="s">
        <v>59</v>
      </c>
      <c r="F21" s="3" t="s">
        <v>300</v>
      </c>
      <c r="G21" s="14">
        <v>511400</v>
      </c>
      <c r="H21" s="16">
        <v>255700</v>
      </c>
      <c r="I21" s="17">
        <f t="shared" si="0"/>
        <v>0.5</v>
      </c>
      <c r="J21" s="4" t="s">
        <v>19</v>
      </c>
      <c r="K21" s="1" t="s">
        <v>20</v>
      </c>
      <c r="L21" s="1">
        <v>4.05</v>
      </c>
      <c r="M21" s="1">
        <v>7.5</v>
      </c>
      <c r="N21" s="10">
        <f t="shared" si="1"/>
        <v>11.55</v>
      </c>
      <c r="O21" s="1" t="s">
        <v>301</v>
      </c>
      <c r="P21" s="15">
        <v>255700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2" ht="96" customHeight="1" x14ac:dyDescent="0.25">
      <c r="A22" s="1">
        <v>18</v>
      </c>
      <c r="B22" s="1">
        <v>91</v>
      </c>
      <c r="C22" s="13" t="s">
        <v>379</v>
      </c>
      <c r="D22" s="13" t="s">
        <v>380</v>
      </c>
      <c r="E22" s="3" t="s">
        <v>381</v>
      </c>
      <c r="F22" s="3" t="s">
        <v>382</v>
      </c>
      <c r="G22" s="14">
        <v>286108.5</v>
      </c>
      <c r="H22" s="14">
        <v>143025</v>
      </c>
      <c r="I22" s="17">
        <f t="shared" si="0"/>
        <v>0.49989776605728248</v>
      </c>
      <c r="J22" s="4" t="s">
        <v>19</v>
      </c>
      <c r="K22" s="1" t="s">
        <v>20</v>
      </c>
      <c r="L22" s="1">
        <v>2.5499999999999998</v>
      </c>
      <c r="M22" s="1">
        <v>9</v>
      </c>
      <c r="N22" s="10">
        <f t="shared" si="1"/>
        <v>11.55</v>
      </c>
      <c r="O22" s="1" t="s">
        <v>400</v>
      </c>
      <c r="P22" s="15">
        <v>143025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2" ht="138" customHeight="1" x14ac:dyDescent="0.25">
      <c r="A23" s="1">
        <v>19</v>
      </c>
      <c r="B23" s="19">
        <v>122</v>
      </c>
      <c r="C23" s="13" t="s">
        <v>522</v>
      </c>
      <c r="D23" s="13" t="s">
        <v>523</v>
      </c>
      <c r="E23" s="20" t="s">
        <v>524</v>
      </c>
      <c r="F23" s="20" t="s">
        <v>588</v>
      </c>
      <c r="G23" s="16">
        <v>405507</v>
      </c>
      <c r="H23" s="16">
        <v>200000</v>
      </c>
      <c r="I23" s="21">
        <f t="shared" si="0"/>
        <v>0.49320973497374893</v>
      </c>
      <c r="J23" s="22" t="s">
        <v>19</v>
      </c>
      <c r="K23" s="19" t="s">
        <v>20</v>
      </c>
      <c r="L23" s="19">
        <v>4.05</v>
      </c>
      <c r="M23" s="19">
        <v>7.5</v>
      </c>
      <c r="N23" s="10">
        <f t="shared" si="1"/>
        <v>11.55</v>
      </c>
      <c r="O23" s="19" t="s">
        <v>587</v>
      </c>
      <c r="P23" s="15">
        <v>200000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2" s="9" customFormat="1" ht="57.75" customHeight="1" x14ac:dyDescent="0.25">
      <c r="A24" s="1">
        <v>20</v>
      </c>
      <c r="B24" s="1">
        <v>8</v>
      </c>
      <c r="C24" s="13" t="s">
        <v>40</v>
      </c>
      <c r="D24" s="13" t="s">
        <v>41</v>
      </c>
      <c r="E24" s="3" t="s">
        <v>47</v>
      </c>
      <c r="F24" s="3" t="s">
        <v>42</v>
      </c>
      <c r="G24" s="14">
        <v>159600</v>
      </c>
      <c r="H24" s="14">
        <v>47880</v>
      </c>
      <c r="I24" s="17">
        <f t="shared" si="0"/>
        <v>0.3</v>
      </c>
      <c r="J24" s="4" t="s">
        <v>19</v>
      </c>
      <c r="K24" s="1" t="s">
        <v>20</v>
      </c>
      <c r="L24" s="1">
        <v>3.5</v>
      </c>
      <c r="M24" s="1">
        <v>8</v>
      </c>
      <c r="N24" s="10">
        <f t="shared" si="1"/>
        <v>11.5</v>
      </c>
      <c r="O24" s="1" t="s">
        <v>552</v>
      </c>
      <c r="P24" s="15">
        <v>47880</v>
      </c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</row>
    <row r="25" spans="1:52" ht="51" x14ac:dyDescent="0.25">
      <c r="A25" s="1">
        <v>21</v>
      </c>
      <c r="B25" s="1">
        <v>21</v>
      </c>
      <c r="C25" s="13" t="s">
        <v>91</v>
      </c>
      <c r="D25" s="13" t="s">
        <v>92</v>
      </c>
      <c r="E25" s="3" t="s">
        <v>93</v>
      </c>
      <c r="F25" s="3" t="s">
        <v>94</v>
      </c>
      <c r="G25" s="14">
        <v>282320.84000000003</v>
      </c>
      <c r="H25" s="14">
        <v>84000</v>
      </c>
      <c r="I25" s="17">
        <f t="shared" si="0"/>
        <v>0.29753382711669457</v>
      </c>
      <c r="J25" s="5">
        <v>0.29759999999999998</v>
      </c>
      <c r="K25" s="2" t="s">
        <v>20</v>
      </c>
      <c r="L25" s="1">
        <v>5.25</v>
      </c>
      <c r="M25" s="1">
        <v>6.25</v>
      </c>
      <c r="N25" s="10">
        <f t="shared" si="1"/>
        <v>11.5</v>
      </c>
      <c r="O25" s="1" t="s">
        <v>564</v>
      </c>
      <c r="P25" s="15">
        <v>84000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pans="1:52" ht="84.75" customHeight="1" x14ac:dyDescent="0.25">
      <c r="A26" s="1">
        <v>22</v>
      </c>
      <c r="B26" s="19">
        <v>25</v>
      </c>
      <c r="C26" s="13" t="s">
        <v>105</v>
      </c>
      <c r="D26" s="13" t="s">
        <v>106</v>
      </c>
      <c r="E26" s="20" t="s">
        <v>107</v>
      </c>
      <c r="F26" s="20" t="s">
        <v>108</v>
      </c>
      <c r="G26" s="16">
        <v>1965975</v>
      </c>
      <c r="H26" s="16">
        <v>300000</v>
      </c>
      <c r="I26" s="21">
        <f t="shared" si="0"/>
        <v>0.15259604013275854</v>
      </c>
      <c r="J26" s="22" t="s">
        <v>19</v>
      </c>
      <c r="K26" s="19" t="s">
        <v>20</v>
      </c>
      <c r="L26" s="19">
        <v>5.25</v>
      </c>
      <c r="M26" s="19">
        <v>6.25</v>
      </c>
      <c r="N26" s="10">
        <f t="shared" si="1"/>
        <v>11.5</v>
      </c>
      <c r="O26" s="19" t="s">
        <v>608</v>
      </c>
      <c r="P26" s="15">
        <v>300000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</row>
    <row r="27" spans="1:52" ht="153" customHeight="1" x14ac:dyDescent="0.25">
      <c r="A27" s="1">
        <v>23</v>
      </c>
      <c r="B27" s="1">
        <v>88</v>
      </c>
      <c r="C27" s="13" t="s">
        <v>366</v>
      </c>
      <c r="D27" s="13" t="s">
        <v>367</v>
      </c>
      <c r="E27" s="3" t="s">
        <v>368</v>
      </c>
      <c r="F27" s="3" t="s">
        <v>369</v>
      </c>
      <c r="G27" s="14">
        <v>187600</v>
      </c>
      <c r="H27" s="14">
        <v>56280</v>
      </c>
      <c r="I27" s="17">
        <f t="shared" si="0"/>
        <v>0.3</v>
      </c>
      <c r="J27" s="4" t="s">
        <v>19</v>
      </c>
      <c r="K27" s="1" t="s">
        <v>20</v>
      </c>
      <c r="L27" s="1">
        <v>5.25</v>
      </c>
      <c r="M27" s="1">
        <v>6.25</v>
      </c>
      <c r="N27" s="10">
        <f t="shared" si="1"/>
        <v>11.5</v>
      </c>
      <c r="O27" s="1" t="s">
        <v>370</v>
      </c>
      <c r="P27" s="15">
        <v>56280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</row>
    <row r="28" spans="1:52" ht="30" customHeight="1" x14ac:dyDescent="0.25">
      <c r="A28" s="1">
        <v>24</v>
      </c>
      <c r="B28" s="1">
        <v>54</v>
      </c>
      <c r="C28" s="13" t="s">
        <v>223</v>
      </c>
      <c r="D28" s="13" t="s">
        <v>224</v>
      </c>
      <c r="E28" s="3" t="s">
        <v>225</v>
      </c>
      <c r="F28" s="3" t="s">
        <v>226</v>
      </c>
      <c r="G28" s="14">
        <v>397146</v>
      </c>
      <c r="H28" s="14">
        <v>197146</v>
      </c>
      <c r="I28" s="17">
        <f t="shared" si="0"/>
        <v>0.49640686296727149</v>
      </c>
      <c r="J28" s="4">
        <v>0.4965</v>
      </c>
      <c r="K28" s="1" t="s">
        <v>20</v>
      </c>
      <c r="L28" s="1">
        <v>3.3</v>
      </c>
      <c r="M28" s="1">
        <v>8</v>
      </c>
      <c r="N28" s="10">
        <f t="shared" si="1"/>
        <v>11.3</v>
      </c>
      <c r="O28" s="1" t="s">
        <v>227</v>
      </c>
      <c r="P28" s="15">
        <v>197146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</row>
    <row r="29" spans="1:52" ht="162" customHeight="1" x14ac:dyDescent="0.25">
      <c r="A29" s="1">
        <v>25</v>
      </c>
      <c r="B29" s="1">
        <v>11</v>
      </c>
      <c r="C29" s="13" t="s">
        <v>56</v>
      </c>
      <c r="D29" s="13" t="s">
        <v>57</v>
      </c>
      <c r="E29" s="3" t="s">
        <v>59</v>
      </c>
      <c r="F29" s="3" t="s">
        <v>58</v>
      </c>
      <c r="G29" s="14">
        <v>197142</v>
      </c>
      <c r="H29" s="14">
        <v>55000</v>
      </c>
      <c r="I29" s="17">
        <f t="shared" si="0"/>
        <v>0.27898672023211696</v>
      </c>
      <c r="J29" s="4" t="s">
        <v>19</v>
      </c>
      <c r="K29" s="1" t="s">
        <v>20</v>
      </c>
      <c r="L29" s="1">
        <v>5.25</v>
      </c>
      <c r="M29" s="1">
        <v>6</v>
      </c>
      <c r="N29" s="10">
        <f t="shared" si="1"/>
        <v>11.25</v>
      </c>
      <c r="O29" s="1" t="s">
        <v>555</v>
      </c>
      <c r="P29" s="15">
        <v>55000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</row>
    <row r="30" spans="1:52" ht="54.75" customHeight="1" x14ac:dyDescent="0.25">
      <c r="A30" s="1">
        <v>26</v>
      </c>
      <c r="B30" s="1">
        <v>60</v>
      </c>
      <c r="C30" s="13" t="s">
        <v>248</v>
      </c>
      <c r="D30" s="13" t="s">
        <v>249</v>
      </c>
      <c r="E30" s="3" t="s">
        <v>31</v>
      </c>
      <c r="F30" s="3" t="s">
        <v>250</v>
      </c>
      <c r="G30" s="14">
        <v>1149500</v>
      </c>
      <c r="H30" s="14">
        <v>300000</v>
      </c>
      <c r="I30" s="17">
        <f t="shared" si="0"/>
        <v>0.26098303610265333</v>
      </c>
      <c r="J30" s="4" t="s">
        <v>19</v>
      </c>
      <c r="K30" s="1" t="s">
        <v>20</v>
      </c>
      <c r="L30" s="1">
        <v>5.25</v>
      </c>
      <c r="M30" s="1">
        <v>6</v>
      </c>
      <c r="N30" s="10">
        <f t="shared" si="1"/>
        <v>11.25</v>
      </c>
      <c r="O30" s="1" t="s">
        <v>251</v>
      </c>
      <c r="P30" s="15">
        <v>300000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</row>
    <row r="31" spans="1:52" ht="126.75" customHeight="1" x14ac:dyDescent="0.25">
      <c r="A31" s="1">
        <v>27</v>
      </c>
      <c r="B31" s="1">
        <v>76</v>
      </c>
      <c r="C31" s="13" t="s">
        <v>316</v>
      </c>
      <c r="D31" s="13" t="s">
        <v>312</v>
      </c>
      <c r="E31" s="3" t="s">
        <v>313</v>
      </c>
      <c r="F31" s="3" t="s">
        <v>314</v>
      </c>
      <c r="G31" s="14">
        <v>490834</v>
      </c>
      <c r="H31" s="14">
        <v>145000</v>
      </c>
      <c r="I31" s="17">
        <f t="shared" si="0"/>
        <v>0.29541555800942887</v>
      </c>
      <c r="J31" s="4">
        <v>0.29549999999999998</v>
      </c>
      <c r="K31" s="1" t="s">
        <v>20</v>
      </c>
      <c r="L31" s="1">
        <v>5.25</v>
      </c>
      <c r="M31" s="1">
        <v>6</v>
      </c>
      <c r="N31" s="10">
        <f t="shared" si="1"/>
        <v>11.25</v>
      </c>
      <c r="O31" s="1" t="s">
        <v>315</v>
      </c>
      <c r="P31" s="15">
        <v>145000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</row>
    <row r="32" spans="1:52" ht="86.25" customHeight="1" x14ac:dyDescent="0.25">
      <c r="A32" s="1">
        <v>28</v>
      </c>
      <c r="B32" s="19">
        <v>90</v>
      </c>
      <c r="C32" s="13" t="s">
        <v>376</v>
      </c>
      <c r="D32" s="20" t="s">
        <v>377</v>
      </c>
      <c r="E32" s="20" t="s">
        <v>81</v>
      </c>
      <c r="F32" s="20" t="s">
        <v>378</v>
      </c>
      <c r="G32" s="16">
        <v>704981</v>
      </c>
      <c r="H32" s="16">
        <v>210000</v>
      </c>
      <c r="I32" s="21">
        <f t="shared" si="0"/>
        <v>0.29788036840709181</v>
      </c>
      <c r="J32" s="22" t="s">
        <v>19</v>
      </c>
      <c r="K32" s="19" t="s">
        <v>20</v>
      </c>
      <c r="L32" s="19">
        <v>5.25</v>
      </c>
      <c r="M32" s="19">
        <v>6</v>
      </c>
      <c r="N32" s="10">
        <f t="shared" si="1"/>
        <v>11.25</v>
      </c>
      <c r="O32" s="19" t="s">
        <v>542</v>
      </c>
      <c r="P32" s="15">
        <v>210000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</row>
    <row r="33" spans="1:52" ht="98.25" customHeight="1" x14ac:dyDescent="0.25">
      <c r="A33" s="1">
        <v>29</v>
      </c>
      <c r="B33" s="19">
        <v>97</v>
      </c>
      <c r="C33" s="13" t="s">
        <v>407</v>
      </c>
      <c r="D33" s="13" t="s">
        <v>409</v>
      </c>
      <c r="E33" s="20" t="s">
        <v>408</v>
      </c>
      <c r="F33" s="20" t="s">
        <v>410</v>
      </c>
      <c r="G33" s="16">
        <v>422443</v>
      </c>
      <c r="H33" s="16">
        <v>125465</v>
      </c>
      <c r="I33" s="21">
        <f t="shared" si="0"/>
        <v>0.29699864833835571</v>
      </c>
      <c r="J33" s="22" t="s">
        <v>19</v>
      </c>
      <c r="K33" s="19" t="s">
        <v>20</v>
      </c>
      <c r="L33" s="19">
        <v>5.25</v>
      </c>
      <c r="M33" s="19">
        <v>6</v>
      </c>
      <c r="N33" s="10">
        <f t="shared" si="1"/>
        <v>11.25</v>
      </c>
      <c r="O33" s="19" t="s">
        <v>434</v>
      </c>
      <c r="P33" s="15">
        <v>125465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</row>
    <row r="34" spans="1:52" ht="108" customHeight="1" x14ac:dyDescent="0.25">
      <c r="A34" s="1">
        <v>30</v>
      </c>
      <c r="B34" s="1">
        <v>103</v>
      </c>
      <c r="C34" s="13" t="s">
        <v>435</v>
      </c>
      <c r="D34" s="13" t="s">
        <v>436</v>
      </c>
      <c r="E34" s="3" t="s">
        <v>114</v>
      </c>
      <c r="F34" s="3" t="s">
        <v>437</v>
      </c>
      <c r="G34" s="14">
        <v>1099824.5</v>
      </c>
      <c r="H34" s="14">
        <v>300000</v>
      </c>
      <c r="I34" s="17">
        <f t="shared" si="0"/>
        <v>0.27277079206727983</v>
      </c>
      <c r="J34" s="4" t="s">
        <v>19</v>
      </c>
      <c r="K34" s="1" t="s">
        <v>20</v>
      </c>
      <c r="L34" s="1">
        <v>5.25</v>
      </c>
      <c r="M34" s="1">
        <v>6</v>
      </c>
      <c r="N34" s="10">
        <f t="shared" si="1"/>
        <v>11.25</v>
      </c>
      <c r="O34" s="1" t="s">
        <v>443</v>
      </c>
      <c r="P34" s="15">
        <v>300000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</row>
    <row r="35" spans="1:52" s="9" customFormat="1" ht="78" customHeight="1" x14ac:dyDescent="0.25">
      <c r="A35" s="1">
        <v>31</v>
      </c>
      <c r="B35" s="1">
        <v>23</v>
      </c>
      <c r="C35" s="13" t="s">
        <v>99</v>
      </c>
      <c r="D35" s="13" t="s">
        <v>604</v>
      </c>
      <c r="E35" s="3" t="s">
        <v>100</v>
      </c>
      <c r="F35" s="3" t="s">
        <v>597</v>
      </c>
      <c r="G35" s="14">
        <v>468754</v>
      </c>
      <c r="H35" s="54">
        <v>147798</v>
      </c>
      <c r="I35" s="17">
        <f t="shared" si="0"/>
        <v>0.31529970944247943</v>
      </c>
      <c r="J35" s="55" t="s">
        <v>19</v>
      </c>
      <c r="K35" s="56" t="s">
        <v>20</v>
      </c>
      <c r="L35" s="56">
        <v>3.3</v>
      </c>
      <c r="M35" s="56">
        <v>7.75</v>
      </c>
      <c r="N35" s="10">
        <f t="shared" si="1"/>
        <v>11.05</v>
      </c>
      <c r="O35" s="1" t="s">
        <v>566</v>
      </c>
      <c r="P35" s="15">
        <v>147798</v>
      </c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</row>
    <row r="36" spans="1:52" ht="43.5" customHeight="1" x14ac:dyDescent="0.25">
      <c r="A36" s="1">
        <v>32</v>
      </c>
      <c r="B36" s="1">
        <v>50</v>
      </c>
      <c r="C36" s="13" t="s">
        <v>206</v>
      </c>
      <c r="D36" s="13" t="s">
        <v>207</v>
      </c>
      <c r="E36" s="3" t="s">
        <v>68</v>
      </c>
      <c r="F36" s="3" t="s">
        <v>208</v>
      </c>
      <c r="G36" s="14">
        <v>400287</v>
      </c>
      <c r="H36" s="14">
        <v>120000</v>
      </c>
      <c r="I36" s="17">
        <f t="shared" si="0"/>
        <v>0.29978490433114241</v>
      </c>
      <c r="J36" s="4" t="s">
        <v>19</v>
      </c>
      <c r="K36" s="1" t="s">
        <v>20</v>
      </c>
      <c r="L36" s="1">
        <v>4.5</v>
      </c>
      <c r="M36" s="1">
        <v>6.5</v>
      </c>
      <c r="N36" s="10">
        <f t="shared" si="1"/>
        <v>11</v>
      </c>
      <c r="O36" s="1" t="s">
        <v>209</v>
      </c>
      <c r="P36" s="15">
        <v>120000</v>
      </c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</row>
    <row r="37" spans="1:52" ht="50.25" customHeight="1" x14ac:dyDescent="0.25">
      <c r="A37" s="1">
        <v>33</v>
      </c>
      <c r="B37" s="1">
        <v>24</v>
      </c>
      <c r="C37" s="13" t="s">
        <v>101</v>
      </c>
      <c r="D37" s="13" t="s">
        <v>102</v>
      </c>
      <c r="E37" s="3" t="s">
        <v>103</v>
      </c>
      <c r="F37" s="3" t="s">
        <v>104</v>
      </c>
      <c r="G37" s="14">
        <v>329340</v>
      </c>
      <c r="H37" s="14">
        <v>164670</v>
      </c>
      <c r="I37" s="17">
        <f t="shared" ref="I37:I68" si="2">H37/G37</f>
        <v>0.5</v>
      </c>
      <c r="J37" s="5" t="s">
        <v>19</v>
      </c>
      <c r="K37" s="1" t="s">
        <v>20</v>
      </c>
      <c r="L37" s="1">
        <v>3.05</v>
      </c>
      <c r="M37" s="1">
        <v>7.75</v>
      </c>
      <c r="N37" s="10">
        <f t="shared" ref="N37:N68" si="3">L37+M37</f>
        <v>10.8</v>
      </c>
      <c r="O37" s="1" t="s">
        <v>567</v>
      </c>
      <c r="P37" s="15">
        <v>164670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</row>
    <row r="38" spans="1:52" ht="116.25" customHeight="1" x14ac:dyDescent="0.25">
      <c r="A38" s="1">
        <v>34</v>
      </c>
      <c r="B38" s="1">
        <v>30</v>
      </c>
      <c r="C38" s="13" t="s">
        <v>130</v>
      </c>
      <c r="D38" s="13" t="s">
        <v>131</v>
      </c>
      <c r="E38" s="3" t="s">
        <v>132</v>
      </c>
      <c r="F38" s="3" t="s">
        <v>133</v>
      </c>
      <c r="G38" s="14">
        <v>603586</v>
      </c>
      <c r="H38" s="14">
        <v>300000</v>
      </c>
      <c r="I38" s="17">
        <f t="shared" si="2"/>
        <v>0.49702942082818358</v>
      </c>
      <c r="J38" s="4">
        <v>0.49709999999999999</v>
      </c>
      <c r="K38" s="1" t="s">
        <v>20</v>
      </c>
      <c r="L38" s="1">
        <v>4.05</v>
      </c>
      <c r="M38" s="1">
        <v>6.75</v>
      </c>
      <c r="N38" s="10">
        <f t="shared" si="3"/>
        <v>10.8</v>
      </c>
      <c r="O38" s="1" t="s">
        <v>572</v>
      </c>
      <c r="P38" s="15">
        <v>300000</v>
      </c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</row>
    <row r="39" spans="1:52" ht="55.5" customHeight="1" x14ac:dyDescent="0.25">
      <c r="A39" s="1">
        <v>35</v>
      </c>
      <c r="B39" s="1">
        <v>58</v>
      </c>
      <c r="C39" s="13" t="s">
        <v>239</v>
      </c>
      <c r="D39" s="13" t="s">
        <v>240</v>
      </c>
      <c r="E39" s="3" t="s">
        <v>241</v>
      </c>
      <c r="F39" s="3" t="s">
        <v>242</v>
      </c>
      <c r="G39" s="14">
        <v>410490</v>
      </c>
      <c r="H39" s="14">
        <v>200000</v>
      </c>
      <c r="I39" s="17">
        <f t="shared" si="2"/>
        <v>0.48722258763916293</v>
      </c>
      <c r="J39" s="4">
        <v>0.48730000000000001</v>
      </c>
      <c r="K39" s="1" t="s">
        <v>20</v>
      </c>
      <c r="L39" s="1">
        <v>3.3</v>
      </c>
      <c r="M39" s="1">
        <v>7.5</v>
      </c>
      <c r="N39" s="10">
        <f t="shared" si="3"/>
        <v>10.8</v>
      </c>
      <c r="O39" s="1" t="s">
        <v>243</v>
      </c>
      <c r="P39" s="15">
        <v>200000</v>
      </c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</row>
    <row r="40" spans="1:52" ht="59.25" customHeight="1" x14ac:dyDescent="0.25">
      <c r="A40" s="1">
        <v>36</v>
      </c>
      <c r="B40" s="1">
        <v>2</v>
      </c>
      <c r="C40" s="13" t="s">
        <v>21</v>
      </c>
      <c r="D40" s="13" t="s">
        <v>22</v>
      </c>
      <c r="E40" s="3" t="s">
        <v>23</v>
      </c>
      <c r="F40" s="3" t="s">
        <v>24</v>
      </c>
      <c r="G40" s="14">
        <v>238471</v>
      </c>
      <c r="H40" s="14">
        <v>166000</v>
      </c>
      <c r="I40" s="17">
        <f t="shared" si="2"/>
        <v>0.69610141275039727</v>
      </c>
      <c r="J40" s="4">
        <v>0.69620000000000004</v>
      </c>
      <c r="K40" s="1" t="s">
        <v>20</v>
      </c>
      <c r="L40" s="1">
        <v>3</v>
      </c>
      <c r="M40" s="1">
        <v>7.75</v>
      </c>
      <c r="N40" s="10">
        <f t="shared" si="3"/>
        <v>10.75</v>
      </c>
      <c r="O40" s="1" t="s">
        <v>546</v>
      </c>
      <c r="P40" s="15">
        <v>166000</v>
      </c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</row>
    <row r="41" spans="1:52" ht="99.75" customHeight="1" x14ac:dyDescent="0.25">
      <c r="A41" s="1">
        <v>37</v>
      </c>
      <c r="B41" s="1">
        <v>17</v>
      </c>
      <c r="C41" s="13" t="s">
        <v>76</v>
      </c>
      <c r="D41" s="13" t="s">
        <v>77</v>
      </c>
      <c r="E41" s="3" t="s">
        <v>45</v>
      </c>
      <c r="F41" s="3" t="s">
        <v>78</v>
      </c>
      <c r="G41" s="14">
        <v>277922.08</v>
      </c>
      <c r="H41" s="14">
        <v>75000</v>
      </c>
      <c r="I41" s="17">
        <f t="shared" si="2"/>
        <v>0.26985981106646867</v>
      </c>
      <c r="J41" s="4" t="s">
        <v>19</v>
      </c>
      <c r="K41" s="1" t="s">
        <v>20</v>
      </c>
      <c r="L41" s="1">
        <v>4.25</v>
      </c>
      <c r="M41" s="1">
        <v>6.5</v>
      </c>
      <c r="N41" s="10">
        <f t="shared" si="3"/>
        <v>10.75</v>
      </c>
      <c r="O41" s="1" t="s">
        <v>560</v>
      </c>
      <c r="P41" s="15">
        <v>75000</v>
      </c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</row>
    <row r="42" spans="1:52" ht="72.75" customHeight="1" x14ac:dyDescent="0.25">
      <c r="A42" s="1">
        <v>38</v>
      </c>
      <c r="B42" s="1">
        <v>20</v>
      </c>
      <c r="C42" s="13" t="s">
        <v>87</v>
      </c>
      <c r="D42" s="13" t="s">
        <v>88</v>
      </c>
      <c r="E42" s="3" t="s">
        <v>89</v>
      </c>
      <c r="F42" s="3" t="s">
        <v>90</v>
      </c>
      <c r="G42" s="14">
        <v>198000</v>
      </c>
      <c r="H42" s="14">
        <v>133000</v>
      </c>
      <c r="I42" s="17">
        <f t="shared" si="2"/>
        <v>0.67171717171717171</v>
      </c>
      <c r="J42" s="4">
        <v>0.67179999999999995</v>
      </c>
      <c r="K42" s="1" t="s">
        <v>20</v>
      </c>
      <c r="L42" s="1">
        <v>3</v>
      </c>
      <c r="M42" s="1">
        <v>7.75</v>
      </c>
      <c r="N42" s="10">
        <f t="shared" si="3"/>
        <v>10.75</v>
      </c>
      <c r="O42" s="1" t="s">
        <v>563</v>
      </c>
      <c r="P42" s="15">
        <v>133000</v>
      </c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</row>
    <row r="43" spans="1:52" ht="228.75" customHeight="1" x14ac:dyDescent="0.25">
      <c r="A43" s="1">
        <v>39</v>
      </c>
      <c r="B43" s="1">
        <v>13</v>
      </c>
      <c r="C43" s="13" t="s">
        <v>63</v>
      </c>
      <c r="D43" s="13" t="s">
        <v>64</v>
      </c>
      <c r="E43" s="3" t="s">
        <v>31</v>
      </c>
      <c r="F43" s="3" t="s">
        <v>65</v>
      </c>
      <c r="G43" s="14">
        <v>1041563</v>
      </c>
      <c r="H43" s="14">
        <v>300000</v>
      </c>
      <c r="I43" s="17">
        <f t="shared" si="2"/>
        <v>0.28802866461270227</v>
      </c>
      <c r="J43" s="4">
        <v>0.28810000000000002</v>
      </c>
      <c r="K43" s="2" t="s">
        <v>20</v>
      </c>
      <c r="L43" s="1">
        <v>4.25</v>
      </c>
      <c r="M43" s="1">
        <v>6.25</v>
      </c>
      <c r="N43" s="10">
        <f t="shared" si="3"/>
        <v>10.5</v>
      </c>
      <c r="O43" s="1" t="s">
        <v>557</v>
      </c>
      <c r="P43" s="15">
        <v>300000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</row>
    <row r="44" spans="1:52" ht="77.25" customHeight="1" x14ac:dyDescent="0.25">
      <c r="A44" s="1">
        <v>40</v>
      </c>
      <c r="B44" s="1">
        <v>16</v>
      </c>
      <c r="C44" s="13" t="s">
        <v>73</v>
      </c>
      <c r="D44" s="13" t="s">
        <v>74</v>
      </c>
      <c r="E44" s="3" t="s">
        <v>31</v>
      </c>
      <c r="F44" s="3" t="s">
        <v>75</v>
      </c>
      <c r="G44" s="14">
        <v>918999</v>
      </c>
      <c r="H44" s="14">
        <v>271104</v>
      </c>
      <c r="I44" s="17">
        <f t="shared" si="2"/>
        <v>0.29499923286097157</v>
      </c>
      <c r="J44" s="4" t="s">
        <v>19</v>
      </c>
      <c r="K44" s="1" t="s">
        <v>20</v>
      </c>
      <c r="L44" s="1">
        <v>4</v>
      </c>
      <c r="M44" s="1">
        <v>6.5</v>
      </c>
      <c r="N44" s="10">
        <f t="shared" si="3"/>
        <v>10.5</v>
      </c>
      <c r="O44" s="1" t="s">
        <v>544</v>
      </c>
      <c r="P44" s="15">
        <v>271104</v>
      </c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</row>
    <row r="45" spans="1:52" ht="150.75" customHeight="1" x14ac:dyDescent="0.25">
      <c r="A45" s="1">
        <v>41</v>
      </c>
      <c r="B45" s="1">
        <v>99</v>
      </c>
      <c r="C45" s="13" t="s">
        <v>415</v>
      </c>
      <c r="D45" s="13" t="s">
        <v>416</v>
      </c>
      <c r="E45" s="3" t="s">
        <v>417</v>
      </c>
      <c r="F45" s="3" t="s">
        <v>418</v>
      </c>
      <c r="G45" s="14">
        <v>255070</v>
      </c>
      <c r="H45" s="14">
        <v>176000</v>
      </c>
      <c r="I45" s="17">
        <f t="shared" si="2"/>
        <v>0.69000666483710349</v>
      </c>
      <c r="J45" s="4">
        <v>0.69010000000000005</v>
      </c>
      <c r="K45" s="1" t="s">
        <v>20</v>
      </c>
      <c r="L45" s="1">
        <v>3</v>
      </c>
      <c r="M45" s="1">
        <v>7.25</v>
      </c>
      <c r="N45" s="10">
        <f t="shared" si="3"/>
        <v>10.25</v>
      </c>
      <c r="O45" s="1" t="s">
        <v>419</v>
      </c>
      <c r="P45" s="15">
        <v>176000</v>
      </c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</row>
    <row r="46" spans="1:52" ht="123.75" customHeight="1" x14ac:dyDescent="0.25">
      <c r="A46" s="1">
        <v>42</v>
      </c>
      <c r="B46" s="1">
        <v>109</v>
      </c>
      <c r="C46" s="13" t="s">
        <v>462</v>
      </c>
      <c r="D46" s="13" t="s">
        <v>463</v>
      </c>
      <c r="E46" s="3" t="s">
        <v>464</v>
      </c>
      <c r="F46" s="3" t="s">
        <v>465</v>
      </c>
      <c r="G46" s="14">
        <v>421745</v>
      </c>
      <c r="H46" s="14">
        <v>295000</v>
      </c>
      <c r="I46" s="17">
        <f t="shared" si="2"/>
        <v>0.69947480112390192</v>
      </c>
      <c r="J46" s="4" t="s">
        <v>19</v>
      </c>
      <c r="K46" s="1" t="s">
        <v>20</v>
      </c>
      <c r="L46" s="1">
        <v>3</v>
      </c>
      <c r="M46" s="1">
        <v>7.25</v>
      </c>
      <c r="N46" s="10">
        <f t="shared" si="3"/>
        <v>10.25</v>
      </c>
      <c r="O46" s="1" t="s">
        <v>466</v>
      </c>
      <c r="P46" s="15">
        <v>295000</v>
      </c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</row>
    <row r="47" spans="1:52" ht="87" customHeight="1" x14ac:dyDescent="0.25">
      <c r="A47" s="1">
        <v>43</v>
      </c>
      <c r="B47" s="1">
        <v>71</v>
      </c>
      <c r="C47" s="13" t="s">
        <v>289</v>
      </c>
      <c r="D47" s="13" t="s">
        <v>290</v>
      </c>
      <c r="E47" s="3" t="s">
        <v>45</v>
      </c>
      <c r="F47" s="3" t="s">
        <v>291</v>
      </c>
      <c r="G47" s="14">
        <v>483500</v>
      </c>
      <c r="H47" s="14">
        <v>241500</v>
      </c>
      <c r="I47" s="17">
        <f t="shared" si="2"/>
        <v>0.49948293691830403</v>
      </c>
      <c r="J47" s="4" t="s">
        <v>19</v>
      </c>
      <c r="K47" s="1" t="s">
        <v>20</v>
      </c>
      <c r="L47" s="1">
        <v>3.55</v>
      </c>
      <c r="M47" s="1">
        <v>6.5</v>
      </c>
      <c r="N47" s="10">
        <f t="shared" si="3"/>
        <v>10.050000000000001</v>
      </c>
      <c r="O47" s="1" t="s">
        <v>292</v>
      </c>
      <c r="P47" s="15">
        <v>241500</v>
      </c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</row>
    <row r="48" spans="1:52" ht="63.75" x14ac:dyDescent="0.25">
      <c r="A48" s="1">
        <v>44</v>
      </c>
      <c r="B48" s="19">
        <v>69</v>
      </c>
      <c r="C48" s="13" t="s">
        <v>281</v>
      </c>
      <c r="D48" s="13" t="s">
        <v>282</v>
      </c>
      <c r="E48" s="20" t="s">
        <v>114</v>
      </c>
      <c r="F48" s="20" t="s">
        <v>283</v>
      </c>
      <c r="G48" s="16">
        <v>427569</v>
      </c>
      <c r="H48" s="16">
        <v>128000</v>
      </c>
      <c r="I48" s="21">
        <f t="shared" si="2"/>
        <v>0.29936688581258231</v>
      </c>
      <c r="J48" s="22" t="s">
        <v>19</v>
      </c>
      <c r="K48" s="19" t="s">
        <v>20</v>
      </c>
      <c r="L48" s="19">
        <v>4.5</v>
      </c>
      <c r="M48" s="19">
        <v>5.5</v>
      </c>
      <c r="N48" s="10">
        <f t="shared" si="3"/>
        <v>10</v>
      </c>
      <c r="O48" s="19" t="s">
        <v>583</v>
      </c>
      <c r="P48" s="15">
        <v>128000</v>
      </c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</row>
    <row r="49" spans="1:52" ht="62.25" customHeight="1" x14ac:dyDescent="0.25">
      <c r="A49" s="1">
        <v>45</v>
      </c>
      <c r="B49" s="1">
        <v>56</v>
      </c>
      <c r="C49" s="13" t="s">
        <v>231</v>
      </c>
      <c r="D49" s="13" t="s">
        <v>233</v>
      </c>
      <c r="E49" s="3" t="s">
        <v>31</v>
      </c>
      <c r="F49" s="3" t="s">
        <v>232</v>
      </c>
      <c r="G49" s="14">
        <v>686673</v>
      </c>
      <c r="H49" s="14">
        <v>300000</v>
      </c>
      <c r="I49" s="17">
        <f t="shared" si="2"/>
        <v>0.43688917432314944</v>
      </c>
      <c r="J49" s="4" t="s">
        <v>19</v>
      </c>
      <c r="K49" s="1" t="s">
        <v>20</v>
      </c>
      <c r="L49" s="1">
        <v>3.05</v>
      </c>
      <c r="M49" s="1">
        <v>6.75</v>
      </c>
      <c r="N49" s="10">
        <f t="shared" si="3"/>
        <v>9.8000000000000007</v>
      </c>
      <c r="O49" s="1" t="s">
        <v>598</v>
      </c>
      <c r="P49" s="15">
        <v>300000</v>
      </c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</row>
    <row r="50" spans="1:52" ht="51" x14ac:dyDescent="0.25">
      <c r="A50" s="1">
        <v>46</v>
      </c>
      <c r="B50" s="1">
        <v>57</v>
      </c>
      <c r="C50" s="13" t="s">
        <v>234</v>
      </c>
      <c r="D50" s="13" t="s">
        <v>235</v>
      </c>
      <c r="E50" s="3" t="s">
        <v>236</v>
      </c>
      <c r="F50" s="3" t="s">
        <v>237</v>
      </c>
      <c r="G50" s="14">
        <v>723022</v>
      </c>
      <c r="H50" s="14">
        <v>283000</v>
      </c>
      <c r="I50" s="17">
        <f t="shared" si="2"/>
        <v>0.39141270943346124</v>
      </c>
      <c r="J50" s="4">
        <v>0.39150000000000001</v>
      </c>
      <c r="K50" s="1" t="s">
        <v>20</v>
      </c>
      <c r="L50" s="1">
        <v>3.05</v>
      </c>
      <c r="M50" s="1">
        <v>6.75</v>
      </c>
      <c r="N50" s="10">
        <f t="shared" si="3"/>
        <v>9.8000000000000007</v>
      </c>
      <c r="O50" s="1" t="s">
        <v>238</v>
      </c>
      <c r="P50" s="15">
        <v>283000</v>
      </c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</row>
    <row r="51" spans="1:52" ht="148.5" customHeight="1" x14ac:dyDescent="0.25">
      <c r="A51" s="1">
        <v>47</v>
      </c>
      <c r="B51" s="1">
        <v>4</v>
      </c>
      <c r="C51" s="13" t="s">
        <v>29</v>
      </c>
      <c r="D51" s="13" t="s">
        <v>30</v>
      </c>
      <c r="E51" s="3" t="s">
        <v>31</v>
      </c>
      <c r="F51" s="3" t="s">
        <v>32</v>
      </c>
      <c r="G51" s="14">
        <v>363480</v>
      </c>
      <c r="H51" s="14">
        <v>109044</v>
      </c>
      <c r="I51" s="17">
        <f t="shared" si="2"/>
        <v>0.3</v>
      </c>
      <c r="J51" s="4" t="s">
        <v>19</v>
      </c>
      <c r="K51" s="1" t="s">
        <v>20</v>
      </c>
      <c r="L51" s="1">
        <v>4.25</v>
      </c>
      <c r="M51" s="1">
        <v>5.5</v>
      </c>
      <c r="N51" s="10">
        <f t="shared" si="3"/>
        <v>9.75</v>
      </c>
      <c r="O51" s="1" t="s">
        <v>548</v>
      </c>
      <c r="P51" s="15">
        <v>109044</v>
      </c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</row>
    <row r="52" spans="1:52" ht="66" customHeight="1" x14ac:dyDescent="0.25">
      <c r="A52" s="1">
        <v>48</v>
      </c>
      <c r="B52" s="1">
        <v>33</v>
      </c>
      <c r="C52" s="13" t="s">
        <v>118</v>
      </c>
      <c r="D52" s="13" t="s">
        <v>116</v>
      </c>
      <c r="E52" s="3" t="s">
        <v>114</v>
      </c>
      <c r="F52" s="3" t="s">
        <v>117</v>
      </c>
      <c r="G52" s="14">
        <v>414523</v>
      </c>
      <c r="H52" s="14">
        <v>124000</v>
      </c>
      <c r="I52" s="17">
        <f t="shared" si="2"/>
        <v>0.29913901038060614</v>
      </c>
      <c r="J52" s="4">
        <v>0.29920000000000002</v>
      </c>
      <c r="K52" s="1" t="s">
        <v>20</v>
      </c>
      <c r="L52" s="1">
        <v>4.25</v>
      </c>
      <c r="M52" s="1">
        <v>5.5</v>
      </c>
      <c r="N52" s="10">
        <f t="shared" si="3"/>
        <v>9.75</v>
      </c>
      <c r="O52" s="1" t="s">
        <v>575</v>
      </c>
      <c r="P52" s="15">
        <v>124000</v>
      </c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</row>
    <row r="53" spans="1:52" ht="45" customHeight="1" x14ac:dyDescent="0.25">
      <c r="A53" s="1">
        <v>49</v>
      </c>
      <c r="B53" s="1">
        <v>102</v>
      </c>
      <c r="C53" s="13" t="s">
        <v>430</v>
      </c>
      <c r="D53" s="13" t="s">
        <v>431</v>
      </c>
      <c r="E53" s="3" t="s">
        <v>432</v>
      </c>
      <c r="F53" s="3" t="s">
        <v>605</v>
      </c>
      <c r="G53" s="14">
        <v>150228</v>
      </c>
      <c r="H53" s="14">
        <v>105000</v>
      </c>
      <c r="I53" s="17">
        <f t="shared" si="2"/>
        <v>0.69893761482546535</v>
      </c>
      <c r="J53" s="4">
        <v>0.69899999999999995</v>
      </c>
      <c r="K53" s="1" t="s">
        <v>20</v>
      </c>
      <c r="L53" s="1">
        <v>2</v>
      </c>
      <c r="M53" s="1">
        <v>7.75</v>
      </c>
      <c r="N53" s="10">
        <f t="shared" si="3"/>
        <v>9.75</v>
      </c>
      <c r="O53" s="1" t="s">
        <v>599</v>
      </c>
      <c r="P53" s="15">
        <v>105000</v>
      </c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</row>
    <row r="54" spans="1:52" ht="116.25" customHeight="1" x14ac:dyDescent="0.25">
      <c r="A54" s="1">
        <v>50</v>
      </c>
      <c r="B54" s="1">
        <v>6</v>
      </c>
      <c r="C54" s="13" t="s">
        <v>36</v>
      </c>
      <c r="D54" s="13" t="s">
        <v>37</v>
      </c>
      <c r="E54" s="3" t="s">
        <v>38</v>
      </c>
      <c r="F54" s="3" t="s">
        <v>39</v>
      </c>
      <c r="G54" s="14">
        <v>372600</v>
      </c>
      <c r="H54" s="14">
        <v>186000</v>
      </c>
      <c r="I54" s="17">
        <f t="shared" si="2"/>
        <v>0.49919484702093397</v>
      </c>
      <c r="J54" s="4" t="s">
        <v>19</v>
      </c>
      <c r="K54" s="1" t="s">
        <v>20</v>
      </c>
      <c r="L54" s="1">
        <v>3.05</v>
      </c>
      <c r="M54" s="1">
        <v>6.5</v>
      </c>
      <c r="N54" s="10">
        <f t="shared" si="3"/>
        <v>9.5500000000000007</v>
      </c>
      <c r="O54" s="1" t="s">
        <v>550</v>
      </c>
      <c r="P54" s="15">
        <v>186000</v>
      </c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</row>
    <row r="55" spans="1:52" ht="111" customHeight="1" x14ac:dyDescent="0.25">
      <c r="A55" s="1">
        <v>51</v>
      </c>
      <c r="B55" s="19">
        <v>74</v>
      </c>
      <c r="C55" s="13" t="s">
        <v>302</v>
      </c>
      <c r="D55" s="13" t="s">
        <v>303</v>
      </c>
      <c r="E55" s="20" t="s">
        <v>305</v>
      </c>
      <c r="F55" s="20" t="s">
        <v>304</v>
      </c>
      <c r="G55" s="16">
        <v>133300</v>
      </c>
      <c r="H55" s="16">
        <v>40000</v>
      </c>
      <c r="I55" s="21">
        <f t="shared" si="2"/>
        <v>0.30007501875468867</v>
      </c>
      <c r="J55" s="22" t="s">
        <v>19</v>
      </c>
      <c r="K55" s="19" t="s">
        <v>20</v>
      </c>
      <c r="L55" s="19">
        <v>2.5499999999999998</v>
      </c>
      <c r="M55" s="19">
        <v>7</v>
      </c>
      <c r="N55" s="10">
        <f t="shared" si="3"/>
        <v>9.5500000000000007</v>
      </c>
      <c r="O55" s="19" t="s">
        <v>317</v>
      </c>
      <c r="P55" s="15">
        <v>40000</v>
      </c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</row>
    <row r="56" spans="1:52" ht="54.75" customHeight="1" x14ac:dyDescent="0.25">
      <c r="A56" s="1">
        <v>52</v>
      </c>
      <c r="B56" s="1">
        <v>10</v>
      </c>
      <c r="C56" s="13" t="s">
        <v>52</v>
      </c>
      <c r="D56" s="13" t="s">
        <v>53</v>
      </c>
      <c r="E56" s="3" t="s">
        <v>54</v>
      </c>
      <c r="F56" s="3" t="s">
        <v>55</v>
      </c>
      <c r="G56" s="14">
        <v>428350</v>
      </c>
      <c r="H56" s="14">
        <v>128505</v>
      </c>
      <c r="I56" s="17">
        <f t="shared" si="2"/>
        <v>0.3</v>
      </c>
      <c r="J56" s="4" t="s">
        <v>19</v>
      </c>
      <c r="K56" s="1" t="s">
        <v>20</v>
      </c>
      <c r="L56" s="1">
        <v>4.25</v>
      </c>
      <c r="M56" s="1">
        <v>5.25</v>
      </c>
      <c r="N56" s="10">
        <f t="shared" si="3"/>
        <v>9.5</v>
      </c>
      <c r="O56" s="1" t="s">
        <v>554</v>
      </c>
      <c r="P56" s="15">
        <v>128505</v>
      </c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</row>
    <row r="57" spans="1:52" ht="118.5" customHeight="1" x14ac:dyDescent="0.25">
      <c r="A57" s="1">
        <v>53</v>
      </c>
      <c r="B57" s="1">
        <v>40</v>
      </c>
      <c r="C57" s="13" t="s">
        <v>159</v>
      </c>
      <c r="D57" s="13" t="s">
        <v>160</v>
      </c>
      <c r="E57" s="3" t="s">
        <v>45</v>
      </c>
      <c r="F57" s="3" t="s">
        <v>161</v>
      </c>
      <c r="G57" s="14">
        <v>596191</v>
      </c>
      <c r="H57" s="14">
        <v>178000</v>
      </c>
      <c r="I57" s="17">
        <f t="shared" si="2"/>
        <v>0.29856203800459918</v>
      </c>
      <c r="J57" s="4" t="s">
        <v>19</v>
      </c>
      <c r="K57" s="1" t="s">
        <v>20</v>
      </c>
      <c r="L57" s="1">
        <v>4.25</v>
      </c>
      <c r="M57" s="1">
        <v>5.25</v>
      </c>
      <c r="N57" s="10">
        <f t="shared" si="3"/>
        <v>9.5</v>
      </c>
      <c r="O57" s="1" t="s">
        <v>176</v>
      </c>
      <c r="P57" s="15">
        <v>178000</v>
      </c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</row>
    <row r="58" spans="1:52" ht="148.5" customHeight="1" x14ac:dyDescent="0.25">
      <c r="A58" s="1">
        <v>54</v>
      </c>
      <c r="B58" s="1">
        <v>115</v>
      </c>
      <c r="C58" s="13" t="s">
        <v>493</v>
      </c>
      <c r="D58" s="13" t="s">
        <v>494</v>
      </c>
      <c r="E58" s="3" t="s">
        <v>502</v>
      </c>
      <c r="F58" s="3" t="s">
        <v>495</v>
      </c>
      <c r="G58" s="14">
        <v>330337</v>
      </c>
      <c r="H58" s="14">
        <v>99000</v>
      </c>
      <c r="I58" s="17">
        <f t="shared" si="2"/>
        <v>0.29969394890672252</v>
      </c>
      <c r="J58" s="4" t="s">
        <v>19</v>
      </c>
      <c r="K58" s="1" t="s">
        <v>20</v>
      </c>
      <c r="L58" s="1">
        <v>4.25</v>
      </c>
      <c r="M58" s="1">
        <v>5.25</v>
      </c>
      <c r="N58" s="10">
        <f t="shared" si="3"/>
        <v>9.5</v>
      </c>
      <c r="O58" s="1" t="s">
        <v>501</v>
      </c>
      <c r="P58" s="15">
        <v>99000</v>
      </c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</row>
    <row r="59" spans="1:52" ht="45" customHeight="1" x14ac:dyDescent="0.25">
      <c r="A59" s="1">
        <v>55</v>
      </c>
      <c r="B59" s="1">
        <v>53</v>
      </c>
      <c r="C59" s="13" t="s">
        <v>219</v>
      </c>
      <c r="D59" s="13" t="s">
        <v>220</v>
      </c>
      <c r="E59" s="3" t="s">
        <v>31</v>
      </c>
      <c r="F59" s="3" t="s">
        <v>221</v>
      </c>
      <c r="G59" s="14">
        <v>496216</v>
      </c>
      <c r="H59" s="14">
        <v>246216</v>
      </c>
      <c r="I59" s="17">
        <f t="shared" si="2"/>
        <v>0.49618714430812388</v>
      </c>
      <c r="J59" s="4" t="s">
        <v>19</v>
      </c>
      <c r="K59" s="1" t="s">
        <v>20</v>
      </c>
      <c r="L59" s="1">
        <v>3.05</v>
      </c>
      <c r="M59" s="1">
        <v>6.25</v>
      </c>
      <c r="N59" s="10">
        <f t="shared" si="3"/>
        <v>9.3000000000000007</v>
      </c>
      <c r="O59" s="1" t="s">
        <v>222</v>
      </c>
      <c r="P59" s="15">
        <v>246216</v>
      </c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</row>
    <row r="60" spans="1:52" ht="59.25" customHeight="1" thickBot="1" x14ac:dyDescent="0.3">
      <c r="A60" s="61">
        <v>56</v>
      </c>
      <c r="B60" s="66">
        <v>61</v>
      </c>
      <c r="C60" s="62" t="s">
        <v>595</v>
      </c>
      <c r="D60" s="62" t="s">
        <v>252</v>
      </c>
      <c r="E60" s="67" t="s">
        <v>31</v>
      </c>
      <c r="F60" s="67" t="s">
        <v>253</v>
      </c>
      <c r="G60" s="68">
        <v>388026</v>
      </c>
      <c r="H60" s="68">
        <v>180000</v>
      </c>
      <c r="I60" s="69">
        <f t="shared" si="2"/>
        <v>0.46388644059934125</v>
      </c>
      <c r="J60" s="70" t="s">
        <v>19</v>
      </c>
      <c r="K60" s="71" t="s">
        <v>20</v>
      </c>
      <c r="L60" s="66">
        <v>3.05</v>
      </c>
      <c r="M60" s="66">
        <v>6.25</v>
      </c>
      <c r="N60" s="63">
        <f t="shared" si="3"/>
        <v>9.3000000000000007</v>
      </c>
      <c r="O60" s="66" t="s">
        <v>543</v>
      </c>
      <c r="P60" s="65">
        <v>180000</v>
      </c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</row>
    <row r="61" spans="1:52" ht="66" customHeight="1" thickTop="1" x14ac:dyDescent="0.25">
      <c r="A61" s="2">
        <v>57</v>
      </c>
      <c r="B61" s="1">
        <v>29</v>
      </c>
      <c r="C61" s="13" t="s">
        <v>126</v>
      </c>
      <c r="D61" s="13" t="s">
        <v>127</v>
      </c>
      <c r="E61" s="3" t="s">
        <v>128</v>
      </c>
      <c r="F61" s="3" t="s">
        <v>129</v>
      </c>
      <c r="G61" s="14">
        <v>410650</v>
      </c>
      <c r="H61" s="14">
        <v>120000</v>
      </c>
      <c r="I61" s="17">
        <f t="shared" si="2"/>
        <v>0.29221965177158166</v>
      </c>
      <c r="J61" s="4">
        <v>0.2923</v>
      </c>
      <c r="K61" s="1" t="s">
        <v>20</v>
      </c>
      <c r="L61" s="1">
        <v>4.25</v>
      </c>
      <c r="M61" s="1">
        <v>5</v>
      </c>
      <c r="N61" s="10">
        <f t="shared" si="3"/>
        <v>9.25</v>
      </c>
      <c r="O61" s="1" t="s">
        <v>571</v>
      </c>
      <c r="P61" s="77">
        <v>0</v>
      </c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</row>
    <row r="62" spans="1:52" ht="54.75" customHeight="1" x14ac:dyDescent="0.25">
      <c r="A62" s="56">
        <v>58</v>
      </c>
      <c r="B62" s="56">
        <v>37</v>
      </c>
      <c r="C62" s="57" t="s">
        <v>148</v>
      </c>
      <c r="D62" s="57" t="s">
        <v>147</v>
      </c>
      <c r="E62" s="58" t="s">
        <v>149</v>
      </c>
      <c r="F62" s="58" t="s">
        <v>150</v>
      </c>
      <c r="G62" s="72">
        <v>320093.58</v>
      </c>
      <c r="H62" s="72">
        <v>94427.6</v>
      </c>
      <c r="I62" s="59">
        <f t="shared" si="2"/>
        <v>0.29499998094307295</v>
      </c>
      <c r="J62" s="55" t="s">
        <v>19</v>
      </c>
      <c r="K62" s="56" t="s">
        <v>20</v>
      </c>
      <c r="L62" s="56">
        <v>4.25</v>
      </c>
      <c r="M62" s="56">
        <v>5</v>
      </c>
      <c r="N62" s="60">
        <f t="shared" si="3"/>
        <v>9.25</v>
      </c>
      <c r="O62" s="56" t="s">
        <v>579</v>
      </c>
      <c r="P62" s="1">
        <v>0</v>
      </c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</row>
    <row r="63" spans="1:52" ht="124.5" customHeight="1" x14ac:dyDescent="0.25">
      <c r="A63" s="1">
        <v>59</v>
      </c>
      <c r="B63" s="1">
        <v>39</v>
      </c>
      <c r="C63" s="13" t="s">
        <v>155</v>
      </c>
      <c r="D63" s="13" t="s">
        <v>156</v>
      </c>
      <c r="E63" s="3" t="s">
        <v>157</v>
      </c>
      <c r="F63" s="3" t="s">
        <v>158</v>
      </c>
      <c r="G63" s="14">
        <v>1175335.19</v>
      </c>
      <c r="H63" s="14">
        <v>300000</v>
      </c>
      <c r="I63" s="17">
        <f t="shared" si="2"/>
        <v>0.25524633530286794</v>
      </c>
      <c r="J63" s="4">
        <v>0.25530000000000003</v>
      </c>
      <c r="K63" s="2" t="s">
        <v>20</v>
      </c>
      <c r="L63" s="1">
        <v>4.25</v>
      </c>
      <c r="M63" s="1">
        <v>5</v>
      </c>
      <c r="N63" s="10">
        <f t="shared" si="3"/>
        <v>9.25</v>
      </c>
      <c r="O63" s="1" t="s">
        <v>175</v>
      </c>
      <c r="P63" s="1">
        <v>0</v>
      </c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</row>
    <row r="64" spans="1:52" ht="125.25" customHeight="1" x14ac:dyDescent="0.25">
      <c r="A64" s="1">
        <v>60</v>
      </c>
      <c r="B64" s="1">
        <v>51</v>
      </c>
      <c r="C64" s="13" t="s">
        <v>210</v>
      </c>
      <c r="D64" s="13" t="s">
        <v>211</v>
      </c>
      <c r="E64" s="3" t="s">
        <v>68</v>
      </c>
      <c r="F64" s="3" t="s">
        <v>212</v>
      </c>
      <c r="G64" s="14">
        <v>1002345</v>
      </c>
      <c r="H64" s="14">
        <v>300000</v>
      </c>
      <c r="I64" s="17">
        <f t="shared" si="2"/>
        <v>0.29929814584798647</v>
      </c>
      <c r="J64" s="4" t="s">
        <v>19</v>
      </c>
      <c r="K64" s="2" t="s">
        <v>20</v>
      </c>
      <c r="L64" s="1">
        <v>4.25</v>
      </c>
      <c r="M64" s="1">
        <v>5</v>
      </c>
      <c r="N64" s="10">
        <f t="shared" si="3"/>
        <v>9.25</v>
      </c>
      <c r="O64" s="1" t="s">
        <v>213</v>
      </c>
      <c r="P64" s="1">
        <v>0</v>
      </c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</row>
    <row r="65" spans="1:52" ht="51" x14ac:dyDescent="0.25">
      <c r="A65" s="1">
        <v>61</v>
      </c>
      <c r="B65" s="19">
        <v>63</v>
      </c>
      <c r="C65" s="13" t="s">
        <v>258</v>
      </c>
      <c r="D65" s="13" t="s">
        <v>259</v>
      </c>
      <c r="E65" s="20" t="s">
        <v>31</v>
      </c>
      <c r="F65" s="20" t="s">
        <v>260</v>
      </c>
      <c r="G65" s="16">
        <v>513132</v>
      </c>
      <c r="H65" s="16">
        <v>150000</v>
      </c>
      <c r="I65" s="21">
        <f t="shared" si="2"/>
        <v>0.29232244334791047</v>
      </c>
      <c r="J65" s="22">
        <v>0.29239999999999999</v>
      </c>
      <c r="K65" s="19" t="s">
        <v>20</v>
      </c>
      <c r="L65" s="19">
        <v>4.25</v>
      </c>
      <c r="M65" s="19">
        <v>5</v>
      </c>
      <c r="N65" s="10">
        <f t="shared" si="3"/>
        <v>9.25</v>
      </c>
      <c r="O65" s="19" t="s">
        <v>261</v>
      </c>
      <c r="P65" s="1">
        <v>0</v>
      </c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</row>
    <row r="66" spans="1:52" ht="165" customHeight="1" x14ac:dyDescent="0.25">
      <c r="A66" s="1">
        <v>62</v>
      </c>
      <c r="B66" s="1">
        <v>92</v>
      </c>
      <c r="C66" s="13" t="s">
        <v>383</v>
      </c>
      <c r="D66" s="13" t="s">
        <v>384</v>
      </c>
      <c r="E66" s="3" t="s">
        <v>385</v>
      </c>
      <c r="F66" s="3" t="s">
        <v>386</v>
      </c>
      <c r="G66" s="14">
        <v>606732</v>
      </c>
      <c r="H66" s="14">
        <v>180000</v>
      </c>
      <c r="I66" s="17">
        <f t="shared" si="2"/>
        <v>0.29667134748126028</v>
      </c>
      <c r="J66" s="4" t="s">
        <v>19</v>
      </c>
      <c r="K66" s="1" t="s">
        <v>20</v>
      </c>
      <c r="L66" s="1">
        <v>4.25</v>
      </c>
      <c r="M66" s="1">
        <v>5</v>
      </c>
      <c r="N66" s="10">
        <f t="shared" si="3"/>
        <v>9.25</v>
      </c>
      <c r="O66" s="1" t="s">
        <v>387</v>
      </c>
      <c r="P66" s="1">
        <v>0</v>
      </c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</row>
    <row r="67" spans="1:52" ht="161.25" customHeight="1" x14ac:dyDescent="0.25">
      <c r="A67" s="1">
        <v>63</v>
      </c>
      <c r="B67" s="1">
        <v>117</v>
      </c>
      <c r="C67" s="13" t="s">
        <v>503</v>
      </c>
      <c r="D67" s="13" t="s">
        <v>507</v>
      </c>
      <c r="E67" s="3" t="s">
        <v>505</v>
      </c>
      <c r="F67" s="3" t="s">
        <v>504</v>
      </c>
      <c r="G67" s="14">
        <v>706244</v>
      </c>
      <c r="H67" s="14">
        <v>210000</v>
      </c>
      <c r="I67" s="17">
        <f t="shared" si="2"/>
        <v>0.29734765888276571</v>
      </c>
      <c r="J67" s="4">
        <v>0.2974</v>
      </c>
      <c r="K67" s="1" t="s">
        <v>20</v>
      </c>
      <c r="L67" s="1">
        <v>4.25</v>
      </c>
      <c r="M67" s="1">
        <v>5</v>
      </c>
      <c r="N67" s="10">
        <f t="shared" si="3"/>
        <v>9.25</v>
      </c>
      <c r="O67" s="1" t="s">
        <v>506</v>
      </c>
      <c r="P67" s="1">
        <v>0</v>
      </c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</row>
    <row r="68" spans="1:52" ht="66.75" customHeight="1" x14ac:dyDescent="0.25">
      <c r="A68" s="1">
        <v>64</v>
      </c>
      <c r="B68" s="1">
        <v>114</v>
      </c>
      <c r="C68" s="13" t="s">
        <v>488</v>
      </c>
      <c r="D68" s="13" t="s">
        <v>489</v>
      </c>
      <c r="E68" s="3" t="s">
        <v>490</v>
      </c>
      <c r="F68" s="3" t="s">
        <v>491</v>
      </c>
      <c r="G68" s="14">
        <v>125852</v>
      </c>
      <c r="H68" s="14">
        <v>61667</v>
      </c>
      <c r="I68" s="17">
        <f t="shared" si="2"/>
        <v>0.48999618599624956</v>
      </c>
      <c r="J68" s="4" t="s">
        <v>19</v>
      </c>
      <c r="K68" s="1" t="s">
        <v>20</v>
      </c>
      <c r="L68" s="1">
        <v>4.05</v>
      </c>
      <c r="M68" s="1">
        <v>5</v>
      </c>
      <c r="N68" s="10">
        <f t="shared" si="3"/>
        <v>9.0500000000000007</v>
      </c>
      <c r="O68" s="1" t="s">
        <v>492</v>
      </c>
      <c r="P68" s="1">
        <v>0</v>
      </c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</row>
    <row r="69" spans="1:52" ht="75.75" customHeight="1" x14ac:dyDescent="0.25">
      <c r="A69" s="1">
        <v>65</v>
      </c>
      <c r="B69" s="1">
        <v>83</v>
      </c>
      <c r="C69" s="13" t="s">
        <v>606</v>
      </c>
      <c r="D69" s="13" t="s">
        <v>342</v>
      </c>
      <c r="E69" s="3" t="s">
        <v>343</v>
      </c>
      <c r="F69" s="3" t="s">
        <v>344</v>
      </c>
      <c r="G69" s="14">
        <v>583843</v>
      </c>
      <c r="H69" s="14">
        <v>120000</v>
      </c>
      <c r="I69" s="17">
        <f t="shared" ref="I69:I100" si="4">H69/G69</f>
        <v>0.20553470710447844</v>
      </c>
      <c r="J69" s="4">
        <v>0.2056</v>
      </c>
      <c r="K69" s="1" t="s">
        <v>20</v>
      </c>
      <c r="L69" s="1">
        <v>3.75</v>
      </c>
      <c r="M69" s="1">
        <v>5.25</v>
      </c>
      <c r="N69" s="10">
        <f t="shared" ref="N69:N100" si="5">L69+M69</f>
        <v>9</v>
      </c>
      <c r="O69" s="1" t="s">
        <v>345</v>
      </c>
      <c r="P69" s="1">
        <v>0</v>
      </c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</row>
    <row r="70" spans="1:52" ht="108" customHeight="1" x14ac:dyDescent="0.25">
      <c r="A70" s="1">
        <v>66</v>
      </c>
      <c r="B70" s="1">
        <v>84</v>
      </c>
      <c r="C70" s="13" t="s">
        <v>346</v>
      </c>
      <c r="D70" s="13" t="s">
        <v>347</v>
      </c>
      <c r="E70" s="3" t="s">
        <v>348</v>
      </c>
      <c r="F70" s="3" t="s">
        <v>349</v>
      </c>
      <c r="G70" s="14">
        <v>209775.5</v>
      </c>
      <c r="H70" s="14">
        <v>146800</v>
      </c>
      <c r="I70" s="17">
        <f t="shared" si="4"/>
        <v>0.69979573401088302</v>
      </c>
      <c r="J70" s="4" t="s">
        <v>19</v>
      </c>
      <c r="K70" s="1" t="s">
        <v>20</v>
      </c>
      <c r="L70" s="1">
        <v>3</v>
      </c>
      <c r="M70" s="1">
        <v>6</v>
      </c>
      <c r="N70" s="10">
        <f t="shared" si="5"/>
        <v>9</v>
      </c>
      <c r="O70" s="1" t="s">
        <v>357</v>
      </c>
      <c r="P70" s="1">
        <v>0</v>
      </c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</row>
    <row r="71" spans="1:52" ht="51" x14ac:dyDescent="0.25">
      <c r="A71" s="1">
        <v>67</v>
      </c>
      <c r="B71" s="2">
        <v>94</v>
      </c>
      <c r="C71" s="73" t="s">
        <v>394</v>
      </c>
      <c r="D71" s="73" t="s">
        <v>393</v>
      </c>
      <c r="E71" s="74" t="s">
        <v>45</v>
      </c>
      <c r="F71" s="74" t="s">
        <v>395</v>
      </c>
      <c r="G71" s="15">
        <v>141318.9</v>
      </c>
      <c r="H71" s="15">
        <v>70659</v>
      </c>
      <c r="I71" s="75">
        <f t="shared" si="4"/>
        <v>0.499996815712548</v>
      </c>
      <c r="J71" s="5" t="s">
        <v>19</v>
      </c>
      <c r="K71" s="2" t="s">
        <v>20</v>
      </c>
      <c r="L71" s="2">
        <v>3.55</v>
      </c>
      <c r="M71" s="2">
        <v>5.25</v>
      </c>
      <c r="N71" s="76">
        <f t="shared" si="5"/>
        <v>8.8000000000000007</v>
      </c>
      <c r="O71" s="2" t="s">
        <v>396</v>
      </c>
      <c r="P71" s="1">
        <v>0</v>
      </c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</row>
    <row r="72" spans="1:52" ht="44.25" customHeight="1" x14ac:dyDescent="0.25">
      <c r="A72" s="1">
        <v>68</v>
      </c>
      <c r="B72" s="1">
        <v>19</v>
      </c>
      <c r="C72" s="13" t="s">
        <v>83</v>
      </c>
      <c r="D72" s="13" t="s">
        <v>84</v>
      </c>
      <c r="E72" s="3" t="s">
        <v>85</v>
      </c>
      <c r="F72" s="3" t="s">
        <v>86</v>
      </c>
      <c r="G72" s="14">
        <v>152900</v>
      </c>
      <c r="H72" s="14">
        <v>45500</v>
      </c>
      <c r="I72" s="17">
        <f t="shared" si="4"/>
        <v>0.29758011772400261</v>
      </c>
      <c r="J72" s="4" t="s">
        <v>19</v>
      </c>
      <c r="K72" s="1" t="s">
        <v>20</v>
      </c>
      <c r="L72" s="1">
        <v>3</v>
      </c>
      <c r="M72" s="1">
        <v>5.75</v>
      </c>
      <c r="N72" s="10">
        <f t="shared" si="5"/>
        <v>8.75</v>
      </c>
      <c r="O72" s="1" t="s">
        <v>562</v>
      </c>
      <c r="P72" s="1">
        <v>0</v>
      </c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</row>
    <row r="73" spans="1:52" s="9" customFormat="1" ht="69.75" customHeight="1" x14ac:dyDescent="0.25">
      <c r="A73" s="1">
        <v>69</v>
      </c>
      <c r="B73" s="1">
        <v>89</v>
      </c>
      <c r="C73" s="13" t="s">
        <v>371</v>
      </c>
      <c r="D73" s="13" t="s">
        <v>372</v>
      </c>
      <c r="E73" s="3" t="s">
        <v>373</v>
      </c>
      <c r="F73" s="3" t="s">
        <v>374</v>
      </c>
      <c r="G73" s="14">
        <v>82000</v>
      </c>
      <c r="H73" s="14">
        <v>57000</v>
      </c>
      <c r="I73" s="17">
        <f t="shared" si="4"/>
        <v>0.69512195121951215</v>
      </c>
      <c r="J73" s="4">
        <v>0.69520000000000004</v>
      </c>
      <c r="K73" s="1" t="s">
        <v>20</v>
      </c>
      <c r="L73" s="1">
        <v>2</v>
      </c>
      <c r="M73" s="1">
        <v>6.75</v>
      </c>
      <c r="N73" s="10">
        <f t="shared" si="5"/>
        <v>8.75</v>
      </c>
      <c r="O73" s="1" t="s">
        <v>375</v>
      </c>
      <c r="P73" s="1">
        <v>0</v>
      </c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</row>
    <row r="74" spans="1:52" s="9" customFormat="1" ht="63.75" x14ac:dyDescent="0.25">
      <c r="A74" s="1">
        <v>70</v>
      </c>
      <c r="B74" s="19">
        <v>119</v>
      </c>
      <c r="C74" s="13" t="s">
        <v>511</v>
      </c>
      <c r="D74" s="13" t="s">
        <v>512</v>
      </c>
      <c r="E74" s="20" t="s">
        <v>539</v>
      </c>
      <c r="F74" s="20" t="s">
        <v>540</v>
      </c>
      <c r="G74" s="16">
        <v>2331427</v>
      </c>
      <c r="H74" s="16">
        <v>294925</v>
      </c>
      <c r="I74" s="21">
        <f t="shared" si="4"/>
        <v>0.12649977889078234</v>
      </c>
      <c r="J74" s="22" t="s">
        <v>19</v>
      </c>
      <c r="K74" s="19" t="s">
        <v>20</v>
      </c>
      <c r="L74" s="19">
        <v>4.75</v>
      </c>
      <c r="M74" s="19">
        <v>4</v>
      </c>
      <c r="N74" s="10">
        <f t="shared" si="5"/>
        <v>8.75</v>
      </c>
      <c r="O74" s="19" t="s">
        <v>541</v>
      </c>
      <c r="P74" s="1">
        <v>0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</row>
    <row r="75" spans="1:52" ht="42" customHeight="1" x14ac:dyDescent="0.25">
      <c r="A75" s="1">
        <v>71</v>
      </c>
      <c r="B75" s="1">
        <v>75</v>
      </c>
      <c r="C75" s="13" t="s">
        <v>307</v>
      </c>
      <c r="D75" s="13" t="s">
        <v>308</v>
      </c>
      <c r="E75" s="3" t="s">
        <v>309</v>
      </c>
      <c r="F75" s="3" t="s">
        <v>310</v>
      </c>
      <c r="G75" s="14">
        <v>692174</v>
      </c>
      <c r="H75" s="14">
        <v>300000</v>
      </c>
      <c r="I75" s="17">
        <f t="shared" si="4"/>
        <v>0.43341703097775991</v>
      </c>
      <c r="J75" s="4">
        <v>0.4335</v>
      </c>
      <c r="K75" s="1" t="s">
        <v>20</v>
      </c>
      <c r="L75" s="1">
        <v>3.05</v>
      </c>
      <c r="M75" s="1">
        <v>5.5</v>
      </c>
      <c r="N75" s="10">
        <f t="shared" si="5"/>
        <v>8.5500000000000007</v>
      </c>
      <c r="O75" s="1" t="s">
        <v>311</v>
      </c>
      <c r="P75" s="1">
        <v>0</v>
      </c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</row>
    <row r="76" spans="1:52" ht="174" customHeight="1" x14ac:dyDescent="0.25">
      <c r="A76" s="1">
        <v>72</v>
      </c>
      <c r="B76" s="1">
        <v>77</v>
      </c>
      <c r="C76" s="13" t="s">
        <v>318</v>
      </c>
      <c r="D76" s="13" t="s">
        <v>319</v>
      </c>
      <c r="E76" s="3" t="s">
        <v>17</v>
      </c>
      <c r="F76" s="3" t="s">
        <v>320</v>
      </c>
      <c r="G76" s="14">
        <v>990600</v>
      </c>
      <c r="H76" s="14">
        <v>290600</v>
      </c>
      <c r="I76" s="17">
        <f t="shared" si="4"/>
        <v>0.2933575610740965</v>
      </c>
      <c r="J76" s="4" t="s">
        <v>19</v>
      </c>
      <c r="K76" s="1" t="s">
        <v>20</v>
      </c>
      <c r="L76" s="1">
        <v>4.25</v>
      </c>
      <c r="M76" s="1">
        <v>4.25</v>
      </c>
      <c r="N76" s="10">
        <f t="shared" si="5"/>
        <v>8.5</v>
      </c>
      <c r="O76" s="1" t="s">
        <v>321</v>
      </c>
      <c r="P76" s="1">
        <v>0</v>
      </c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</row>
    <row r="77" spans="1:52" s="9" customFormat="1" ht="150.75" customHeight="1" x14ac:dyDescent="0.25">
      <c r="A77" s="1">
        <v>73</v>
      </c>
      <c r="B77" s="19">
        <v>113</v>
      </c>
      <c r="C77" s="13" t="s">
        <v>484</v>
      </c>
      <c r="D77" s="13" t="s">
        <v>485</v>
      </c>
      <c r="E77" s="20" t="s">
        <v>486</v>
      </c>
      <c r="F77" s="20" t="s">
        <v>487</v>
      </c>
      <c r="G77" s="16">
        <v>332774</v>
      </c>
      <c r="H77" s="16">
        <v>95000</v>
      </c>
      <c r="I77" s="21">
        <f t="shared" si="4"/>
        <v>0.28547903381874784</v>
      </c>
      <c r="J77" s="22" t="s">
        <v>19</v>
      </c>
      <c r="K77" s="19" t="s">
        <v>20</v>
      </c>
      <c r="L77" s="19">
        <v>3.75</v>
      </c>
      <c r="M77" s="19">
        <v>4.75</v>
      </c>
      <c r="N77" s="10">
        <f t="shared" si="5"/>
        <v>8.5</v>
      </c>
      <c r="O77" s="19" t="s">
        <v>584</v>
      </c>
      <c r="P77" s="1">
        <v>0</v>
      </c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</row>
    <row r="78" spans="1:52" ht="36" customHeight="1" x14ac:dyDescent="0.25">
      <c r="A78" s="1">
        <v>74</v>
      </c>
      <c r="B78" s="1">
        <v>42</v>
      </c>
      <c r="C78" s="13" t="s">
        <v>166</v>
      </c>
      <c r="D78" s="13" t="s">
        <v>167</v>
      </c>
      <c r="E78" s="3" t="s">
        <v>168</v>
      </c>
      <c r="F78" s="3" t="s">
        <v>169</v>
      </c>
      <c r="G78" s="14">
        <v>118500</v>
      </c>
      <c r="H78" s="14">
        <v>59250</v>
      </c>
      <c r="I78" s="17">
        <f t="shared" si="4"/>
        <v>0.5</v>
      </c>
      <c r="J78" s="4" t="s">
        <v>19</v>
      </c>
      <c r="K78" s="1" t="s">
        <v>20</v>
      </c>
      <c r="L78" s="1">
        <v>1.55</v>
      </c>
      <c r="M78" s="1">
        <v>6.75</v>
      </c>
      <c r="N78" s="10">
        <f t="shared" si="5"/>
        <v>8.3000000000000007</v>
      </c>
      <c r="O78" s="1" t="s">
        <v>178</v>
      </c>
      <c r="P78" s="1">
        <v>0</v>
      </c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</row>
    <row r="79" spans="1:52" ht="138.75" customHeight="1" x14ac:dyDescent="0.25">
      <c r="A79" s="1">
        <v>75</v>
      </c>
      <c r="B79" s="1">
        <v>100</v>
      </c>
      <c r="C79" s="13" t="s">
        <v>421</v>
      </c>
      <c r="D79" s="13" t="s">
        <v>420</v>
      </c>
      <c r="E79" s="3" t="s">
        <v>422</v>
      </c>
      <c r="F79" s="3" t="s">
        <v>423</v>
      </c>
      <c r="G79" s="14">
        <v>101500</v>
      </c>
      <c r="H79" s="14">
        <v>50750</v>
      </c>
      <c r="I79" s="17">
        <f t="shared" si="4"/>
        <v>0.5</v>
      </c>
      <c r="J79" s="4" t="s">
        <v>19</v>
      </c>
      <c r="K79" s="1" t="s">
        <v>20</v>
      </c>
      <c r="L79" s="1">
        <v>1.55</v>
      </c>
      <c r="M79" s="1">
        <v>6.75</v>
      </c>
      <c r="N79" s="10">
        <f t="shared" si="5"/>
        <v>8.3000000000000007</v>
      </c>
      <c r="O79" s="1" t="s">
        <v>424</v>
      </c>
      <c r="P79" s="1">
        <v>0</v>
      </c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</row>
    <row r="80" spans="1:52" ht="44.25" customHeight="1" x14ac:dyDescent="0.25">
      <c r="A80" s="1">
        <v>76</v>
      </c>
      <c r="B80" s="1">
        <v>70</v>
      </c>
      <c r="C80" s="13" t="s">
        <v>285</v>
      </c>
      <c r="D80" s="13" t="s">
        <v>286</v>
      </c>
      <c r="E80" s="3" t="s">
        <v>54</v>
      </c>
      <c r="F80" s="3" t="s">
        <v>288</v>
      </c>
      <c r="G80" s="14">
        <v>2278250</v>
      </c>
      <c r="H80" s="14">
        <v>300000</v>
      </c>
      <c r="I80" s="17">
        <f t="shared" si="4"/>
        <v>0.13168001755733569</v>
      </c>
      <c r="J80" s="4" t="s">
        <v>19</v>
      </c>
      <c r="K80" s="1" t="s">
        <v>20</v>
      </c>
      <c r="L80" s="1">
        <v>2.75</v>
      </c>
      <c r="M80" s="1">
        <v>5.5</v>
      </c>
      <c r="N80" s="10">
        <f t="shared" si="5"/>
        <v>8.25</v>
      </c>
      <c r="O80" s="1" t="s">
        <v>287</v>
      </c>
      <c r="P80" s="1">
        <v>0</v>
      </c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</row>
    <row r="81" spans="1:52" ht="44.25" customHeight="1" x14ac:dyDescent="0.25">
      <c r="A81" s="1">
        <v>77</v>
      </c>
      <c r="B81" s="1">
        <v>116</v>
      </c>
      <c r="C81" s="13" t="s">
        <v>496</v>
      </c>
      <c r="D81" s="13" t="s">
        <v>497</v>
      </c>
      <c r="E81" s="3" t="s">
        <v>498</v>
      </c>
      <c r="F81" s="3" t="s">
        <v>499</v>
      </c>
      <c r="G81" s="14">
        <v>372600</v>
      </c>
      <c r="H81" s="14">
        <v>111780</v>
      </c>
      <c r="I81" s="17">
        <f t="shared" si="4"/>
        <v>0.3</v>
      </c>
      <c r="J81" s="4" t="s">
        <v>19</v>
      </c>
      <c r="K81" s="1" t="s">
        <v>20</v>
      </c>
      <c r="L81" s="1">
        <v>2.75</v>
      </c>
      <c r="M81" s="1">
        <v>5.5</v>
      </c>
      <c r="N81" s="10">
        <f t="shared" si="5"/>
        <v>8.25</v>
      </c>
      <c r="O81" s="1" t="s">
        <v>500</v>
      </c>
      <c r="P81" s="1">
        <v>0</v>
      </c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</row>
    <row r="82" spans="1:52" ht="108" customHeight="1" x14ac:dyDescent="0.25">
      <c r="A82" s="1">
        <v>78</v>
      </c>
      <c r="B82" s="19">
        <v>118</v>
      </c>
      <c r="C82" s="13" t="s">
        <v>508</v>
      </c>
      <c r="D82" s="13" t="s">
        <v>509</v>
      </c>
      <c r="E82" s="20" t="s">
        <v>510</v>
      </c>
      <c r="F82" s="20" t="s">
        <v>589</v>
      </c>
      <c r="G82" s="16">
        <v>894759.83</v>
      </c>
      <c r="H82" s="16">
        <v>268427</v>
      </c>
      <c r="I82" s="21">
        <f t="shared" si="4"/>
        <v>0.29999893938019101</v>
      </c>
      <c r="J82" s="22" t="s">
        <v>19</v>
      </c>
      <c r="K82" s="19" t="s">
        <v>20</v>
      </c>
      <c r="L82" s="19">
        <v>4.25</v>
      </c>
      <c r="M82" s="19">
        <v>4</v>
      </c>
      <c r="N82" s="10">
        <f t="shared" si="5"/>
        <v>8.25</v>
      </c>
      <c r="O82" s="19" t="s">
        <v>590</v>
      </c>
      <c r="P82" s="1">
        <v>0</v>
      </c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</row>
    <row r="83" spans="1:52" ht="76.5" x14ac:dyDescent="0.25">
      <c r="A83" s="1">
        <v>79</v>
      </c>
      <c r="B83" s="19">
        <v>62</v>
      </c>
      <c r="C83" s="13" t="s">
        <v>254</v>
      </c>
      <c r="D83" s="13" t="s">
        <v>255</v>
      </c>
      <c r="E83" s="20" t="s">
        <v>59</v>
      </c>
      <c r="F83" s="20" t="s">
        <v>256</v>
      </c>
      <c r="G83" s="16">
        <v>315269.56</v>
      </c>
      <c r="H83" s="16">
        <v>147136</v>
      </c>
      <c r="I83" s="21">
        <f t="shared" si="4"/>
        <v>0.46669903684960895</v>
      </c>
      <c r="J83" s="22" t="s">
        <v>19</v>
      </c>
      <c r="K83" s="31" t="s">
        <v>20</v>
      </c>
      <c r="L83" s="19">
        <v>3.05</v>
      </c>
      <c r="M83" s="19">
        <v>5</v>
      </c>
      <c r="N83" s="10">
        <f t="shared" si="5"/>
        <v>8.0500000000000007</v>
      </c>
      <c r="O83" s="19" t="s">
        <v>257</v>
      </c>
      <c r="P83" s="1">
        <v>0</v>
      </c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</row>
    <row r="84" spans="1:52" ht="67.5" customHeight="1" x14ac:dyDescent="0.25">
      <c r="A84" s="1">
        <v>80</v>
      </c>
      <c r="B84" s="1">
        <v>5</v>
      </c>
      <c r="C84" s="13" t="s">
        <v>33</v>
      </c>
      <c r="D84" s="13" t="s">
        <v>34</v>
      </c>
      <c r="E84" s="3" t="s">
        <v>31</v>
      </c>
      <c r="F84" s="3" t="s">
        <v>35</v>
      </c>
      <c r="G84" s="14">
        <v>646562.35</v>
      </c>
      <c r="H84" s="14">
        <v>193000</v>
      </c>
      <c r="I84" s="17">
        <f t="shared" si="4"/>
        <v>0.29850176088972702</v>
      </c>
      <c r="J84" s="4">
        <v>0.29859999999999998</v>
      </c>
      <c r="K84" s="2" t="s">
        <v>20</v>
      </c>
      <c r="L84" s="1">
        <v>3.75</v>
      </c>
      <c r="M84" s="1">
        <v>4.25</v>
      </c>
      <c r="N84" s="10">
        <f t="shared" si="5"/>
        <v>8</v>
      </c>
      <c r="O84" s="1" t="s">
        <v>549</v>
      </c>
      <c r="P84" s="1">
        <v>0</v>
      </c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</row>
    <row r="85" spans="1:52" ht="188.25" customHeight="1" x14ac:dyDescent="0.25">
      <c r="A85" s="1">
        <v>81</v>
      </c>
      <c r="B85" s="1">
        <v>15</v>
      </c>
      <c r="C85" s="13" t="s">
        <v>70</v>
      </c>
      <c r="D85" s="13" t="s">
        <v>71</v>
      </c>
      <c r="E85" s="3" t="s">
        <v>54</v>
      </c>
      <c r="F85" s="3" t="s">
        <v>72</v>
      </c>
      <c r="G85" s="14">
        <v>727273</v>
      </c>
      <c r="H85" s="14">
        <v>218180</v>
      </c>
      <c r="I85" s="17">
        <f t="shared" si="4"/>
        <v>0.29999738750097971</v>
      </c>
      <c r="J85" s="4" t="s">
        <v>19</v>
      </c>
      <c r="K85" s="1" t="s">
        <v>20</v>
      </c>
      <c r="L85" s="1">
        <v>3.75</v>
      </c>
      <c r="M85" s="1">
        <v>4.25</v>
      </c>
      <c r="N85" s="10">
        <f t="shared" si="5"/>
        <v>8</v>
      </c>
      <c r="O85" s="1" t="s">
        <v>559</v>
      </c>
      <c r="P85" s="1">
        <v>0</v>
      </c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</row>
    <row r="86" spans="1:52" ht="118.5" customHeight="1" x14ac:dyDescent="0.25">
      <c r="A86" s="1">
        <v>82</v>
      </c>
      <c r="B86" s="19">
        <v>34</v>
      </c>
      <c r="C86" s="13" t="s">
        <v>152</v>
      </c>
      <c r="D86" s="13" t="s">
        <v>138</v>
      </c>
      <c r="E86" s="20" t="s">
        <v>54</v>
      </c>
      <c r="F86" s="20" t="s">
        <v>139</v>
      </c>
      <c r="G86" s="16">
        <v>251740.1</v>
      </c>
      <c r="H86" s="16">
        <v>75500</v>
      </c>
      <c r="I86" s="21">
        <f t="shared" si="4"/>
        <v>0.29991248911079321</v>
      </c>
      <c r="J86" s="22">
        <v>0.3</v>
      </c>
      <c r="K86" s="19" t="s">
        <v>20</v>
      </c>
      <c r="L86" s="19">
        <v>3.75</v>
      </c>
      <c r="M86" s="19">
        <v>4.25</v>
      </c>
      <c r="N86" s="10">
        <f t="shared" si="5"/>
        <v>8</v>
      </c>
      <c r="O86" s="1" t="s">
        <v>576</v>
      </c>
      <c r="P86" s="1">
        <v>0</v>
      </c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</row>
    <row r="87" spans="1:52" ht="70.5" customHeight="1" x14ac:dyDescent="0.25">
      <c r="A87" s="1">
        <v>83</v>
      </c>
      <c r="B87" s="1">
        <v>36</v>
      </c>
      <c r="C87" s="13" t="s">
        <v>145</v>
      </c>
      <c r="D87" s="13" t="s">
        <v>144</v>
      </c>
      <c r="E87" s="3" t="s">
        <v>174</v>
      </c>
      <c r="F87" s="3" t="s">
        <v>146</v>
      </c>
      <c r="G87" s="14">
        <v>1158174</v>
      </c>
      <c r="H87" s="14">
        <v>300000</v>
      </c>
      <c r="I87" s="17">
        <f t="shared" si="4"/>
        <v>0.25902843614171966</v>
      </c>
      <c r="J87" s="4">
        <v>0.2591</v>
      </c>
      <c r="K87" s="1" t="s">
        <v>20</v>
      </c>
      <c r="L87" s="1">
        <v>3.75</v>
      </c>
      <c r="M87" s="1">
        <v>4.25</v>
      </c>
      <c r="N87" s="10">
        <f t="shared" si="5"/>
        <v>8</v>
      </c>
      <c r="O87" s="1" t="s">
        <v>578</v>
      </c>
      <c r="P87" s="1">
        <v>0</v>
      </c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</row>
    <row r="88" spans="1:52" ht="44.25" customHeight="1" x14ac:dyDescent="0.25">
      <c r="A88" s="1">
        <v>84</v>
      </c>
      <c r="B88" s="1">
        <v>93</v>
      </c>
      <c r="C88" s="13" t="s">
        <v>388</v>
      </c>
      <c r="D88" s="13" t="s">
        <v>389</v>
      </c>
      <c r="E88" s="3" t="s">
        <v>390</v>
      </c>
      <c r="F88" s="3" t="s">
        <v>391</v>
      </c>
      <c r="G88" s="14">
        <v>169945.91</v>
      </c>
      <c r="H88" s="14">
        <v>50000</v>
      </c>
      <c r="I88" s="17">
        <f t="shared" si="4"/>
        <v>0.29421125815855176</v>
      </c>
      <c r="J88" s="4">
        <v>0.29430000000000001</v>
      </c>
      <c r="K88" s="1" t="s">
        <v>20</v>
      </c>
      <c r="L88" s="1">
        <v>3.75</v>
      </c>
      <c r="M88" s="1">
        <v>4.25</v>
      </c>
      <c r="N88" s="10">
        <f t="shared" si="5"/>
        <v>8</v>
      </c>
      <c r="O88" s="1" t="s">
        <v>392</v>
      </c>
      <c r="P88" s="1">
        <v>0</v>
      </c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</row>
    <row r="89" spans="1:52" ht="105.75" customHeight="1" x14ac:dyDescent="0.25">
      <c r="A89" s="1">
        <v>85</v>
      </c>
      <c r="B89" s="1">
        <v>95</v>
      </c>
      <c r="C89" s="13" t="s">
        <v>401</v>
      </c>
      <c r="D89" s="13" t="s">
        <v>397</v>
      </c>
      <c r="E89" s="3" t="s">
        <v>114</v>
      </c>
      <c r="F89" s="3" t="s">
        <v>399</v>
      </c>
      <c r="G89" s="14">
        <v>219545</v>
      </c>
      <c r="H89" s="14">
        <v>50000</v>
      </c>
      <c r="I89" s="17">
        <f t="shared" si="4"/>
        <v>0.22774374274066819</v>
      </c>
      <c r="J89" s="4">
        <v>0.2278</v>
      </c>
      <c r="K89" s="1" t="s">
        <v>20</v>
      </c>
      <c r="L89" s="1">
        <v>4.25</v>
      </c>
      <c r="M89" s="1">
        <v>3.75</v>
      </c>
      <c r="N89" s="10">
        <f t="shared" si="5"/>
        <v>8</v>
      </c>
      <c r="O89" s="1" t="s">
        <v>398</v>
      </c>
      <c r="P89" s="1">
        <v>0</v>
      </c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</row>
    <row r="90" spans="1:52" ht="108" customHeight="1" x14ac:dyDescent="0.25">
      <c r="A90" s="1">
        <v>86</v>
      </c>
      <c r="B90" s="1">
        <v>96</v>
      </c>
      <c r="C90" s="13" t="s">
        <v>402</v>
      </c>
      <c r="D90" s="13" t="s">
        <v>403</v>
      </c>
      <c r="E90" s="3" t="s">
        <v>404</v>
      </c>
      <c r="F90" s="3" t="s">
        <v>405</v>
      </c>
      <c r="G90" s="14">
        <v>804983</v>
      </c>
      <c r="H90" s="14">
        <v>240000</v>
      </c>
      <c r="I90" s="17">
        <f t="shared" si="4"/>
        <v>0.29814294214908887</v>
      </c>
      <c r="J90" s="4">
        <v>0.29820000000000002</v>
      </c>
      <c r="K90" s="1" t="s">
        <v>20</v>
      </c>
      <c r="L90" s="1">
        <v>3.75</v>
      </c>
      <c r="M90" s="1">
        <v>4.25</v>
      </c>
      <c r="N90" s="10">
        <f t="shared" si="5"/>
        <v>8</v>
      </c>
      <c r="O90" s="1" t="s">
        <v>406</v>
      </c>
      <c r="P90" s="1">
        <v>0</v>
      </c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</row>
    <row r="91" spans="1:52" ht="38.25" x14ac:dyDescent="0.25">
      <c r="A91" s="1">
        <v>87</v>
      </c>
      <c r="B91" s="1">
        <v>112</v>
      </c>
      <c r="C91" s="13" t="s">
        <v>479</v>
      </c>
      <c r="D91" s="13" t="s">
        <v>480</v>
      </c>
      <c r="E91" s="3" t="s">
        <v>481</v>
      </c>
      <c r="F91" s="3" t="s">
        <v>482</v>
      </c>
      <c r="G91" s="14">
        <v>144716</v>
      </c>
      <c r="H91" s="14">
        <v>100000</v>
      </c>
      <c r="I91" s="17">
        <f t="shared" si="4"/>
        <v>0.6910085961469361</v>
      </c>
      <c r="J91" s="4">
        <v>0.69110000000000005</v>
      </c>
      <c r="K91" s="1" t="s">
        <v>20</v>
      </c>
      <c r="L91" s="1">
        <v>3</v>
      </c>
      <c r="M91" s="1">
        <v>5</v>
      </c>
      <c r="N91" s="10">
        <f t="shared" si="5"/>
        <v>8</v>
      </c>
      <c r="O91" s="1" t="s">
        <v>483</v>
      </c>
      <c r="P91" s="1">
        <v>0</v>
      </c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</row>
    <row r="92" spans="1:52" ht="76.5" x14ac:dyDescent="0.25">
      <c r="A92" s="1">
        <v>88</v>
      </c>
      <c r="B92" s="19">
        <v>66</v>
      </c>
      <c r="C92" s="13" t="s">
        <v>273</v>
      </c>
      <c r="D92" s="13" t="s">
        <v>270</v>
      </c>
      <c r="E92" s="20" t="s">
        <v>271</v>
      </c>
      <c r="F92" s="20" t="s">
        <v>581</v>
      </c>
      <c r="G92" s="16">
        <v>1044506.71</v>
      </c>
      <c r="H92" s="16">
        <v>247025</v>
      </c>
      <c r="I92" s="21">
        <f t="shared" si="4"/>
        <v>0.23649919874617178</v>
      </c>
      <c r="J92" s="22" t="s">
        <v>19</v>
      </c>
      <c r="K92" s="19" t="s">
        <v>20</v>
      </c>
      <c r="L92" s="19">
        <v>2.25</v>
      </c>
      <c r="M92" s="19">
        <v>5.5</v>
      </c>
      <c r="N92" s="10">
        <f t="shared" si="5"/>
        <v>7.75</v>
      </c>
      <c r="O92" s="19" t="s">
        <v>591</v>
      </c>
      <c r="P92" s="1">
        <v>0</v>
      </c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</row>
    <row r="93" spans="1:52" ht="111" customHeight="1" x14ac:dyDescent="0.25">
      <c r="A93" s="1">
        <v>89</v>
      </c>
      <c r="B93" s="1">
        <v>85</v>
      </c>
      <c r="C93" s="13" t="s">
        <v>350</v>
      </c>
      <c r="D93" s="13" t="s">
        <v>351</v>
      </c>
      <c r="E93" s="3" t="s">
        <v>352</v>
      </c>
      <c r="F93" s="3" t="s">
        <v>358</v>
      </c>
      <c r="G93" s="14">
        <v>383980</v>
      </c>
      <c r="H93" s="14">
        <v>100000</v>
      </c>
      <c r="I93" s="17">
        <f t="shared" si="4"/>
        <v>0.26043023074118443</v>
      </c>
      <c r="J93" s="4">
        <v>0.26050000000000001</v>
      </c>
      <c r="K93" s="1" t="s">
        <v>20</v>
      </c>
      <c r="L93" s="1">
        <v>4.25</v>
      </c>
      <c r="M93" s="1">
        <v>3.5</v>
      </c>
      <c r="N93" s="10">
        <f t="shared" si="5"/>
        <v>7.75</v>
      </c>
      <c r="O93" s="1" t="s">
        <v>359</v>
      </c>
      <c r="P93" s="1">
        <v>0</v>
      </c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</row>
    <row r="94" spans="1:52" ht="142.5" customHeight="1" x14ac:dyDescent="0.25">
      <c r="A94" s="1">
        <v>90</v>
      </c>
      <c r="B94" s="1">
        <v>72</v>
      </c>
      <c r="C94" s="13" t="s">
        <v>293</v>
      </c>
      <c r="D94" s="13" t="s">
        <v>294</v>
      </c>
      <c r="E94" s="3" t="s">
        <v>295</v>
      </c>
      <c r="F94" s="3" t="s">
        <v>297</v>
      </c>
      <c r="G94" s="14">
        <v>572853</v>
      </c>
      <c r="H94" s="14">
        <v>280000</v>
      </c>
      <c r="I94" s="17">
        <f t="shared" si="4"/>
        <v>0.48878158969229452</v>
      </c>
      <c r="J94" s="4" t="s">
        <v>19</v>
      </c>
      <c r="K94" s="2" t="s">
        <v>20</v>
      </c>
      <c r="L94" s="1">
        <v>2.2999999999999998</v>
      </c>
      <c r="M94" s="1">
        <v>5.25</v>
      </c>
      <c r="N94" s="10">
        <f t="shared" si="5"/>
        <v>7.55</v>
      </c>
      <c r="O94" s="1" t="s">
        <v>296</v>
      </c>
      <c r="P94" s="1">
        <v>0</v>
      </c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</row>
    <row r="95" spans="1:52" ht="38.25" x14ac:dyDescent="0.25">
      <c r="A95" s="1">
        <v>91</v>
      </c>
      <c r="B95" s="1">
        <v>111</v>
      </c>
      <c r="C95" s="13" t="s">
        <v>474</v>
      </c>
      <c r="D95" s="13" t="s">
        <v>475</v>
      </c>
      <c r="E95" s="3" t="s">
        <v>476</v>
      </c>
      <c r="F95" s="3" t="s">
        <v>477</v>
      </c>
      <c r="G95" s="14">
        <v>203400</v>
      </c>
      <c r="H95" s="14">
        <v>100000</v>
      </c>
      <c r="I95" s="17">
        <f t="shared" si="4"/>
        <v>0.49164208456243852</v>
      </c>
      <c r="J95" s="4">
        <v>0.49170000000000003</v>
      </c>
      <c r="K95" s="1" t="s">
        <v>20</v>
      </c>
      <c r="L95" s="1">
        <v>2.2999999999999998</v>
      </c>
      <c r="M95" s="1">
        <v>5.25</v>
      </c>
      <c r="N95" s="10">
        <f t="shared" si="5"/>
        <v>7.55</v>
      </c>
      <c r="O95" s="1" t="s">
        <v>478</v>
      </c>
      <c r="P95" s="1">
        <v>0</v>
      </c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</row>
    <row r="96" spans="1:52" ht="46.5" customHeight="1" x14ac:dyDescent="0.25">
      <c r="A96" s="1">
        <v>92</v>
      </c>
      <c r="B96" s="1">
        <v>12</v>
      </c>
      <c r="C96" s="13" t="s">
        <v>60</v>
      </c>
      <c r="D96" s="13" t="s">
        <v>61</v>
      </c>
      <c r="E96" s="3" t="s">
        <v>45</v>
      </c>
      <c r="F96" s="3" t="s">
        <v>62</v>
      </c>
      <c r="G96" s="14">
        <v>763791</v>
      </c>
      <c r="H96" s="14">
        <v>300000</v>
      </c>
      <c r="I96" s="17">
        <f t="shared" si="4"/>
        <v>0.39277760539205098</v>
      </c>
      <c r="J96" s="4" t="s">
        <v>19</v>
      </c>
      <c r="K96" s="2" t="s">
        <v>20</v>
      </c>
      <c r="L96" s="1">
        <v>3.05</v>
      </c>
      <c r="M96" s="1">
        <v>4.25</v>
      </c>
      <c r="N96" s="10">
        <f t="shared" si="5"/>
        <v>7.3</v>
      </c>
      <c r="O96" s="1" t="s">
        <v>556</v>
      </c>
      <c r="P96" s="1">
        <v>0</v>
      </c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</row>
    <row r="97" spans="1:52" ht="57" customHeight="1" x14ac:dyDescent="0.25">
      <c r="A97" s="1">
        <v>93</v>
      </c>
      <c r="B97" s="1">
        <v>107</v>
      </c>
      <c r="C97" s="13" t="s">
        <v>454</v>
      </c>
      <c r="D97" s="13" t="s">
        <v>455</v>
      </c>
      <c r="E97" s="3" t="s">
        <v>17</v>
      </c>
      <c r="F97" s="3" t="s">
        <v>456</v>
      </c>
      <c r="G97" s="14">
        <v>133000</v>
      </c>
      <c r="H97" s="14">
        <v>66500</v>
      </c>
      <c r="I97" s="17">
        <f t="shared" si="4"/>
        <v>0.5</v>
      </c>
      <c r="J97" s="4" t="s">
        <v>19</v>
      </c>
      <c r="K97" s="1" t="s">
        <v>20</v>
      </c>
      <c r="L97" s="1">
        <v>1.55</v>
      </c>
      <c r="M97" s="1">
        <v>5.75</v>
      </c>
      <c r="N97" s="10">
        <f t="shared" si="5"/>
        <v>7.3</v>
      </c>
      <c r="O97" s="1" t="s">
        <v>457</v>
      </c>
      <c r="P97" s="1">
        <v>0</v>
      </c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</row>
    <row r="98" spans="1:52" ht="81" customHeight="1" x14ac:dyDescent="0.25">
      <c r="A98" s="1">
        <v>94</v>
      </c>
      <c r="B98" s="1">
        <v>35</v>
      </c>
      <c r="C98" s="13" t="s">
        <v>141</v>
      </c>
      <c r="D98" s="13" t="s">
        <v>140</v>
      </c>
      <c r="E98" s="3" t="s">
        <v>142</v>
      </c>
      <c r="F98" s="3" t="s">
        <v>143</v>
      </c>
      <c r="G98" s="14">
        <v>308190</v>
      </c>
      <c r="H98" s="14">
        <v>215733</v>
      </c>
      <c r="I98" s="17">
        <f t="shared" si="4"/>
        <v>0.7</v>
      </c>
      <c r="J98" s="4" t="s">
        <v>19</v>
      </c>
      <c r="K98" s="1" t="s">
        <v>20</v>
      </c>
      <c r="L98" s="1">
        <v>2</v>
      </c>
      <c r="M98" s="1">
        <v>5.25</v>
      </c>
      <c r="N98" s="10">
        <f t="shared" si="5"/>
        <v>7.25</v>
      </c>
      <c r="O98" s="1" t="s">
        <v>577</v>
      </c>
      <c r="P98" s="1">
        <v>0</v>
      </c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</row>
    <row r="99" spans="1:52" ht="113.25" customHeight="1" x14ac:dyDescent="0.25">
      <c r="A99" s="1">
        <v>95</v>
      </c>
      <c r="B99" s="1">
        <v>79</v>
      </c>
      <c r="C99" s="13" t="s">
        <v>326</v>
      </c>
      <c r="D99" s="13" t="s">
        <v>327</v>
      </c>
      <c r="E99" s="3" t="s">
        <v>45</v>
      </c>
      <c r="F99" s="3" t="s">
        <v>328</v>
      </c>
      <c r="G99" s="14">
        <v>335584</v>
      </c>
      <c r="H99" s="14">
        <v>100000</v>
      </c>
      <c r="I99" s="17">
        <f t="shared" si="4"/>
        <v>0.2979879851244398</v>
      </c>
      <c r="J99" s="4" t="s">
        <v>19</v>
      </c>
      <c r="K99" s="1" t="s">
        <v>20</v>
      </c>
      <c r="L99" s="1">
        <v>3</v>
      </c>
      <c r="M99" s="1">
        <v>4.25</v>
      </c>
      <c r="N99" s="10">
        <f t="shared" si="5"/>
        <v>7.25</v>
      </c>
      <c r="O99" s="1" t="s">
        <v>329</v>
      </c>
      <c r="P99" s="1">
        <v>0</v>
      </c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</row>
    <row r="100" spans="1:52" ht="122.25" customHeight="1" x14ac:dyDescent="0.25">
      <c r="A100" s="1">
        <v>96</v>
      </c>
      <c r="B100" s="1">
        <v>46</v>
      </c>
      <c r="C100" s="13" t="s">
        <v>189</v>
      </c>
      <c r="D100" s="13" t="s">
        <v>190</v>
      </c>
      <c r="E100" s="3" t="s">
        <v>191</v>
      </c>
      <c r="F100" s="3" t="s">
        <v>192</v>
      </c>
      <c r="G100" s="14">
        <v>295032.5</v>
      </c>
      <c r="H100" s="14">
        <v>132764</v>
      </c>
      <c r="I100" s="17">
        <f t="shared" si="4"/>
        <v>0.44999788158931642</v>
      </c>
      <c r="J100" s="4" t="s">
        <v>19</v>
      </c>
      <c r="K100" s="1" t="s">
        <v>20</v>
      </c>
      <c r="L100" s="1">
        <v>1.55</v>
      </c>
      <c r="M100" s="1">
        <v>5.5</v>
      </c>
      <c r="N100" s="10">
        <f t="shared" si="5"/>
        <v>7.05</v>
      </c>
      <c r="O100" s="1" t="s">
        <v>193</v>
      </c>
      <c r="P100" s="1">
        <v>0</v>
      </c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</row>
    <row r="101" spans="1:52" ht="168" customHeight="1" x14ac:dyDescent="0.25">
      <c r="A101" s="1">
        <v>97</v>
      </c>
      <c r="B101" s="1">
        <v>48</v>
      </c>
      <c r="C101" s="13" t="s">
        <v>197</v>
      </c>
      <c r="D101" s="13" t="s">
        <v>198</v>
      </c>
      <c r="E101" s="3" t="s">
        <v>199</v>
      </c>
      <c r="F101" s="3" t="s">
        <v>200</v>
      </c>
      <c r="G101" s="14">
        <v>704490</v>
      </c>
      <c r="H101" s="14">
        <v>300000</v>
      </c>
      <c r="I101" s="17">
        <f t="shared" ref="I101:I129" si="6">H101/G101</f>
        <v>0.42583996933952223</v>
      </c>
      <c r="J101" s="4">
        <v>0.4259</v>
      </c>
      <c r="K101" s="1" t="s">
        <v>20</v>
      </c>
      <c r="L101" s="1">
        <v>1.55</v>
      </c>
      <c r="M101" s="1">
        <v>5.5</v>
      </c>
      <c r="N101" s="10">
        <f t="shared" ref="N101:N126" si="7">L101+M101</f>
        <v>7.05</v>
      </c>
      <c r="O101" s="1" t="s">
        <v>201</v>
      </c>
      <c r="P101" s="1">
        <v>0</v>
      </c>
      <c r="Q101" s="40"/>
      <c r="R101" s="40"/>
      <c r="S101" s="40"/>
      <c r="T101" s="39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</row>
    <row r="102" spans="1:52" ht="48" customHeight="1" x14ac:dyDescent="0.25">
      <c r="A102" s="1">
        <v>98</v>
      </c>
      <c r="B102" s="1">
        <v>121</v>
      </c>
      <c r="C102" s="13" t="s">
        <v>518</v>
      </c>
      <c r="D102" s="13" t="s">
        <v>519</v>
      </c>
      <c r="E102" s="3" t="s">
        <v>520</v>
      </c>
      <c r="F102" s="3" t="s">
        <v>521</v>
      </c>
      <c r="G102" s="14">
        <v>349018.8</v>
      </c>
      <c r="H102" s="14">
        <v>104705.7</v>
      </c>
      <c r="I102" s="17">
        <f t="shared" si="6"/>
        <v>0.30000017191051026</v>
      </c>
      <c r="J102" s="4" t="s">
        <v>19</v>
      </c>
      <c r="K102" s="1" t="s">
        <v>20</v>
      </c>
      <c r="L102" s="1">
        <v>3.5</v>
      </c>
      <c r="M102" s="1">
        <v>3.5</v>
      </c>
      <c r="N102" s="10">
        <f t="shared" si="7"/>
        <v>7</v>
      </c>
      <c r="O102" s="1" t="s">
        <v>585</v>
      </c>
      <c r="P102" s="1">
        <v>0</v>
      </c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</row>
    <row r="103" spans="1:52" ht="33" customHeight="1" x14ac:dyDescent="0.25">
      <c r="A103" s="1">
        <v>99</v>
      </c>
      <c r="B103" s="1">
        <v>59</v>
      </c>
      <c r="C103" s="13" t="s">
        <v>244</v>
      </c>
      <c r="D103" s="13" t="s">
        <v>245</v>
      </c>
      <c r="E103" s="3" t="s">
        <v>54</v>
      </c>
      <c r="F103" s="3" t="s">
        <v>246</v>
      </c>
      <c r="G103" s="14">
        <v>602580</v>
      </c>
      <c r="H103" s="14">
        <v>300000</v>
      </c>
      <c r="I103" s="17">
        <f t="shared" si="6"/>
        <v>0.49785920541670814</v>
      </c>
      <c r="J103" s="4" t="s">
        <v>19</v>
      </c>
      <c r="K103" s="1" t="s">
        <v>20</v>
      </c>
      <c r="L103" s="1">
        <v>2.5499999999999998</v>
      </c>
      <c r="M103" s="1">
        <v>4.25</v>
      </c>
      <c r="N103" s="10">
        <f t="shared" si="7"/>
        <v>6.8</v>
      </c>
      <c r="O103" s="1" t="s">
        <v>247</v>
      </c>
      <c r="P103" s="1">
        <v>0</v>
      </c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</row>
    <row r="104" spans="1:52" ht="113.25" customHeight="1" x14ac:dyDescent="0.25">
      <c r="A104" s="1">
        <v>100</v>
      </c>
      <c r="B104" s="19">
        <v>80</v>
      </c>
      <c r="C104" s="13" t="s">
        <v>330</v>
      </c>
      <c r="D104" s="13" t="s">
        <v>331</v>
      </c>
      <c r="E104" s="20" t="s">
        <v>31</v>
      </c>
      <c r="F104" s="20" t="s">
        <v>332</v>
      </c>
      <c r="G104" s="16">
        <v>292614</v>
      </c>
      <c r="H104" s="16">
        <v>146307</v>
      </c>
      <c r="I104" s="21">
        <f t="shared" si="6"/>
        <v>0.5</v>
      </c>
      <c r="J104" s="22" t="s">
        <v>19</v>
      </c>
      <c r="K104" s="19" t="s">
        <v>20</v>
      </c>
      <c r="L104" s="19">
        <v>2.5499999999999998</v>
      </c>
      <c r="M104" s="19">
        <v>4.25</v>
      </c>
      <c r="N104" s="10">
        <f t="shared" si="7"/>
        <v>6.8</v>
      </c>
      <c r="O104" s="19" t="s">
        <v>468</v>
      </c>
      <c r="P104" s="1">
        <v>0</v>
      </c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</row>
    <row r="105" spans="1:52" ht="141" customHeight="1" x14ac:dyDescent="0.25">
      <c r="A105" s="1">
        <v>101</v>
      </c>
      <c r="B105" s="1">
        <v>9</v>
      </c>
      <c r="C105" s="13" t="s">
        <v>48</v>
      </c>
      <c r="D105" s="13" t="s">
        <v>49</v>
      </c>
      <c r="E105" s="3" t="s">
        <v>50</v>
      </c>
      <c r="F105" s="3" t="s">
        <v>51</v>
      </c>
      <c r="G105" s="15">
        <v>162262</v>
      </c>
      <c r="H105" s="15">
        <v>48000</v>
      </c>
      <c r="I105" s="17">
        <f t="shared" si="6"/>
        <v>0.29581787479508448</v>
      </c>
      <c r="J105" s="4">
        <v>0.2959</v>
      </c>
      <c r="K105" s="1" t="s">
        <v>20</v>
      </c>
      <c r="L105" s="2">
        <v>3.75</v>
      </c>
      <c r="M105" s="2">
        <v>3</v>
      </c>
      <c r="N105" s="10">
        <f t="shared" si="7"/>
        <v>6.75</v>
      </c>
      <c r="O105" s="1" t="s">
        <v>553</v>
      </c>
      <c r="P105" s="1">
        <v>0</v>
      </c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</row>
    <row r="106" spans="1:52" ht="126.75" customHeight="1" x14ac:dyDescent="0.25">
      <c r="A106" s="1">
        <v>102</v>
      </c>
      <c r="B106" s="1">
        <v>38</v>
      </c>
      <c r="C106" s="13" t="s">
        <v>151</v>
      </c>
      <c r="D106" s="13" t="s">
        <v>153</v>
      </c>
      <c r="E106" s="3" t="s">
        <v>45</v>
      </c>
      <c r="F106" s="3" t="s">
        <v>154</v>
      </c>
      <c r="G106" s="14">
        <v>180435</v>
      </c>
      <c r="H106" s="14">
        <v>54000</v>
      </c>
      <c r="I106" s="17">
        <f t="shared" si="6"/>
        <v>0.29927674785933994</v>
      </c>
      <c r="J106" s="5" t="s">
        <v>19</v>
      </c>
      <c r="K106" s="1" t="s">
        <v>20</v>
      </c>
      <c r="L106" s="1">
        <v>3.75</v>
      </c>
      <c r="M106" s="1">
        <v>3</v>
      </c>
      <c r="N106" s="10">
        <f t="shared" si="7"/>
        <v>6.75</v>
      </c>
      <c r="O106" s="1" t="s">
        <v>580</v>
      </c>
      <c r="P106" s="1">
        <v>0</v>
      </c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</row>
    <row r="107" spans="1:52" ht="150" customHeight="1" x14ac:dyDescent="0.25">
      <c r="A107" s="1">
        <v>103</v>
      </c>
      <c r="B107" s="1">
        <v>65</v>
      </c>
      <c r="C107" s="13" t="s">
        <v>265</v>
      </c>
      <c r="D107" s="13" t="s">
        <v>266</v>
      </c>
      <c r="E107" s="3" t="s">
        <v>267</v>
      </c>
      <c r="F107" s="3" t="s">
        <v>268</v>
      </c>
      <c r="G107" s="14">
        <v>2046108.47</v>
      </c>
      <c r="H107" s="14">
        <v>300000</v>
      </c>
      <c r="I107" s="17">
        <f t="shared" si="6"/>
        <v>0.14661979284021048</v>
      </c>
      <c r="J107" s="4">
        <v>0.1467</v>
      </c>
      <c r="K107" s="1" t="s">
        <v>20</v>
      </c>
      <c r="L107" s="1">
        <v>3.75</v>
      </c>
      <c r="M107" s="1">
        <v>3</v>
      </c>
      <c r="N107" s="10">
        <f t="shared" si="7"/>
        <v>6.75</v>
      </c>
      <c r="O107" s="1" t="s">
        <v>269</v>
      </c>
      <c r="P107" s="1">
        <v>0</v>
      </c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</row>
    <row r="108" spans="1:52" ht="76.5" x14ac:dyDescent="0.25">
      <c r="A108" s="1">
        <v>104</v>
      </c>
      <c r="B108" s="1">
        <v>26</v>
      </c>
      <c r="C108" s="13" t="s">
        <v>109</v>
      </c>
      <c r="D108" s="13" t="s">
        <v>110</v>
      </c>
      <c r="E108" s="18" t="s">
        <v>59</v>
      </c>
      <c r="F108" s="3" t="s">
        <v>111</v>
      </c>
      <c r="G108" s="14">
        <v>237791</v>
      </c>
      <c r="H108" s="14">
        <v>71000</v>
      </c>
      <c r="I108" s="17">
        <f t="shared" si="6"/>
        <v>0.29858152747580857</v>
      </c>
      <c r="J108" s="4" t="s">
        <v>19</v>
      </c>
      <c r="K108" s="1" t="s">
        <v>20</v>
      </c>
      <c r="L108" s="1">
        <v>3.75</v>
      </c>
      <c r="M108" s="1">
        <v>2.75</v>
      </c>
      <c r="N108" s="10">
        <f t="shared" si="7"/>
        <v>6.5</v>
      </c>
      <c r="O108" s="1" t="s">
        <v>568</v>
      </c>
      <c r="P108" s="1">
        <v>0</v>
      </c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</row>
    <row r="109" spans="1:52" ht="147.75" customHeight="1" x14ac:dyDescent="0.25">
      <c r="A109" s="1">
        <v>105</v>
      </c>
      <c r="B109" s="1">
        <v>67</v>
      </c>
      <c r="C109" s="13" t="s">
        <v>272</v>
      </c>
      <c r="D109" s="13" t="s">
        <v>284</v>
      </c>
      <c r="E109" s="3" t="s">
        <v>274</v>
      </c>
      <c r="F109" s="3" t="s">
        <v>275</v>
      </c>
      <c r="G109" s="15">
        <v>660781</v>
      </c>
      <c r="H109" s="14">
        <v>150000</v>
      </c>
      <c r="I109" s="17">
        <f t="shared" si="6"/>
        <v>0.22700410574759261</v>
      </c>
      <c r="J109" s="4">
        <v>0.2271</v>
      </c>
      <c r="K109" s="2" t="s">
        <v>20</v>
      </c>
      <c r="L109" s="1">
        <v>3.5</v>
      </c>
      <c r="M109" s="1">
        <v>3</v>
      </c>
      <c r="N109" s="10">
        <f t="shared" si="7"/>
        <v>6.5</v>
      </c>
      <c r="O109" s="1" t="s">
        <v>276</v>
      </c>
      <c r="P109" s="1">
        <v>0</v>
      </c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</row>
    <row r="110" spans="1:52" ht="111.75" customHeight="1" x14ac:dyDescent="0.25">
      <c r="A110" s="1">
        <v>106</v>
      </c>
      <c r="B110" s="1">
        <v>125</v>
      </c>
      <c r="C110" s="13" t="s">
        <v>535</v>
      </c>
      <c r="D110" s="13" t="s">
        <v>538</v>
      </c>
      <c r="E110" s="3" t="s">
        <v>362</v>
      </c>
      <c r="F110" s="3" t="s">
        <v>536</v>
      </c>
      <c r="G110" s="14">
        <v>118450</v>
      </c>
      <c r="H110" s="14">
        <v>82915</v>
      </c>
      <c r="I110" s="17">
        <f t="shared" si="6"/>
        <v>0.7</v>
      </c>
      <c r="J110" s="4" t="s">
        <v>19</v>
      </c>
      <c r="K110" s="1" t="s">
        <v>20</v>
      </c>
      <c r="L110" s="1">
        <v>0.75</v>
      </c>
      <c r="M110" s="1">
        <v>5.5</v>
      </c>
      <c r="N110" s="10">
        <f t="shared" si="7"/>
        <v>6.25</v>
      </c>
      <c r="O110" s="1" t="s">
        <v>537</v>
      </c>
      <c r="P110" s="1">
        <v>0</v>
      </c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</row>
    <row r="111" spans="1:52" ht="63.75" customHeight="1" x14ac:dyDescent="0.25">
      <c r="A111" s="1">
        <v>107</v>
      </c>
      <c r="B111" s="1">
        <v>28</v>
      </c>
      <c r="C111" s="13" t="s">
        <v>123</v>
      </c>
      <c r="D111" s="13" t="s">
        <v>124</v>
      </c>
      <c r="E111" s="3" t="s">
        <v>59</v>
      </c>
      <c r="F111" s="3" t="s">
        <v>125</v>
      </c>
      <c r="G111" s="14">
        <v>210000</v>
      </c>
      <c r="H111" s="14">
        <v>105000</v>
      </c>
      <c r="I111" s="17">
        <f t="shared" si="6"/>
        <v>0.5</v>
      </c>
      <c r="J111" s="4" t="s">
        <v>19</v>
      </c>
      <c r="K111" s="1" t="s">
        <v>20</v>
      </c>
      <c r="L111" s="1">
        <v>3.05</v>
      </c>
      <c r="M111" s="1">
        <v>3</v>
      </c>
      <c r="N111" s="10">
        <f t="shared" si="7"/>
        <v>6.05</v>
      </c>
      <c r="O111" s="1" t="s">
        <v>570</v>
      </c>
      <c r="P111" s="1">
        <v>0</v>
      </c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</row>
    <row r="112" spans="1:52" ht="165" customHeight="1" x14ac:dyDescent="0.25">
      <c r="A112" s="1">
        <v>108</v>
      </c>
      <c r="B112" s="1">
        <v>44</v>
      </c>
      <c r="C112" s="13" t="s">
        <v>180</v>
      </c>
      <c r="D112" s="13" t="s">
        <v>181</v>
      </c>
      <c r="E112" s="3" t="s">
        <v>182</v>
      </c>
      <c r="F112" s="3" t="s">
        <v>183</v>
      </c>
      <c r="G112" s="14">
        <v>158223</v>
      </c>
      <c r="H112" s="14">
        <v>110000</v>
      </c>
      <c r="I112" s="17">
        <f t="shared" si="6"/>
        <v>0.69522130158068041</v>
      </c>
      <c r="J112" s="5">
        <v>0.69530000000000003</v>
      </c>
      <c r="K112" s="2" t="s">
        <v>20</v>
      </c>
      <c r="L112" s="1">
        <v>1.5</v>
      </c>
      <c r="M112" s="1">
        <v>4.5</v>
      </c>
      <c r="N112" s="10">
        <f t="shared" si="7"/>
        <v>6</v>
      </c>
      <c r="O112" s="1" t="s">
        <v>184</v>
      </c>
      <c r="P112" s="1">
        <v>0</v>
      </c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</row>
    <row r="113" spans="1:52" ht="55.5" customHeight="1" x14ac:dyDescent="0.25">
      <c r="A113" s="1">
        <v>109</v>
      </c>
      <c r="B113" s="1">
        <v>45</v>
      </c>
      <c r="C113" s="13" t="s">
        <v>185</v>
      </c>
      <c r="D113" s="13" t="s">
        <v>186</v>
      </c>
      <c r="E113" s="3" t="s">
        <v>59</v>
      </c>
      <c r="F113" s="3" t="s">
        <v>187</v>
      </c>
      <c r="G113" s="14">
        <v>118841</v>
      </c>
      <c r="H113" s="14">
        <v>83188</v>
      </c>
      <c r="I113" s="17">
        <f t="shared" si="6"/>
        <v>0.69999410977692889</v>
      </c>
      <c r="J113" s="4" t="s">
        <v>19</v>
      </c>
      <c r="K113" s="1" t="s">
        <v>20</v>
      </c>
      <c r="L113" s="1">
        <v>2</v>
      </c>
      <c r="M113" s="1">
        <v>4</v>
      </c>
      <c r="N113" s="10">
        <f t="shared" si="7"/>
        <v>6</v>
      </c>
      <c r="O113" s="1" t="s">
        <v>188</v>
      </c>
      <c r="P113" s="1">
        <v>0</v>
      </c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</row>
    <row r="114" spans="1:52" ht="97.5" customHeight="1" x14ac:dyDescent="0.25">
      <c r="A114" s="1">
        <v>110</v>
      </c>
      <c r="B114" s="1">
        <v>101</v>
      </c>
      <c r="C114" s="13" t="s">
        <v>425</v>
      </c>
      <c r="D114" s="13" t="s">
        <v>426</v>
      </c>
      <c r="E114" s="3" t="s">
        <v>427</v>
      </c>
      <c r="F114" s="3" t="s">
        <v>428</v>
      </c>
      <c r="G114" s="14">
        <v>388803.64</v>
      </c>
      <c r="H114" s="14">
        <v>272162</v>
      </c>
      <c r="I114" s="17">
        <f t="shared" si="6"/>
        <v>0.69999859054817493</v>
      </c>
      <c r="J114" s="4" t="s">
        <v>19</v>
      </c>
      <c r="K114" s="1" t="s">
        <v>20</v>
      </c>
      <c r="L114" s="1">
        <v>1.5</v>
      </c>
      <c r="M114" s="1">
        <v>4.25</v>
      </c>
      <c r="N114" s="10">
        <f t="shared" si="7"/>
        <v>5.75</v>
      </c>
      <c r="O114" s="1" t="s">
        <v>429</v>
      </c>
      <c r="P114" s="1">
        <v>0</v>
      </c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</row>
    <row r="115" spans="1:52" ht="68.25" customHeight="1" x14ac:dyDescent="0.25">
      <c r="A115" s="1">
        <v>111</v>
      </c>
      <c r="B115" s="19">
        <v>43</v>
      </c>
      <c r="C115" s="13" t="s">
        <v>170</v>
      </c>
      <c r="D115" s="13" t="s">
        <v>171</v>
      </c>
      <c r="E115" s="20" t="s">
        <v>172</v>
      </c>
      <c r="F115" s="20" t="s">
        <v>173</v>
      </c>
      <c r="G115" s="16">
        <v>205850</v>
      </c>
      <c r="H115" s="16">
        <v>102925</v>
      </c>
      <c r="I115" s="21">
        <f t="shared" si="6"/>
        <v>0.5</v>
      </c>
      <c r="J115" s="22" t="s">
        <v>19</v>
      </c>
      <c r="K115" s="19" t="s">
        <v>20</v>
      </c>
      <c r="L115" s="19">
        <v>2.5499999999999998</v>
      </c>
      <c r="M115" s="19">
        <v>3</v>
      </c>
      <c r="N115" s="10">
        <f t="shared" si="7"/>
        <v>5.55</v>
      </c>
      <c r="O115" s="19" t="s">
        <v>179</v>
      </c>
      <c r="P115" s="1">
        <v>0</v>
      </c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</row>
    <row r="116" spans="1:52" ht="103.5" customHeight="1" x14ac:dyDescent="0.25">
      <c r="A116" s="1">
        <v>112</v>
      </c>
      <c r="B116" s="1">
        <v>31</v>
      </c>
      <c r="C116" s="13" t="s">
        <v>134</v>
      </c>
      <c r="D116" s="13" t="s">
        <v>135</v>
      </c>
      <c r="E116" s="3" t="s">
        <v>136</v>
      </c>
      <c r="F116" s="3" t="s">
        <v>137</v>
      </c>
      <c r="G116" s="14">
        <v>171570</v>
      </c>
      <c r="H116" s="15">
        <v>85785</v>
      </c>
      <c r="I116" s="17">
        <f t="shared" si="6"/>
        <v>0.5</v>
      </c>
      <c r="J116" s="5" t="s">
        <v>19</v>
      </c>
      <c r="K116" s="2" t="s">
        <v>20</v>
      </c>
      <c r="L116" s="2">
        <v>2.2999999999999998</v>
      </c>
      <c r="M116" s="2">
        <v>3</v>
      </c>
      <c r="N116" s="10">
        <f t="shared" si="7"/>
        <v>5.3</v>
      </c>
      <c r="O116" s="1" t="s">
        <v>573</v>
      </c>
      <c r="P116" s="1">
        <v>0</v>
      </c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</row>
    <row r="117" spans="1:52" ht="76.5" x14ac:dyDescent="0.25">
      <c r="A117" s="1">
        <v>113</v>
      </c>
      <c r="B117" s="1">
        <v>105</v>
      </c>
      <c r="C117" s="13" t="s">
        <v>444</v>
      </c>
      <c r="D117" s="13" t="s">
        <v>445</v>
      </c>
      <c r="E117" s="3" t="s">
        <v>446</v>
      </c>
      <c r="F117" s="3" t="s">
        <v>447</v>
      </c>
      <c r="G117" s="14">
        <v>362649</v>
      </c>
      <c r="H117" s="14">
        <v>180000</v>
      </c>
      <c r="I117" s="17">
        <f t="shared" si="6"/>
        <v>0.49634770811445778</v>
      </c>
      <c r="J117" s="4">
        <v>0.49640000000000001</v>
      </c>
      <c r="K117" s="1" t="s">
        <v>20</v>
      </c>
      <c r="L117" s="1">
        <v>1.05</v>
      </c>
      <c r="M117" s="1">
        <v>4.25</v>
      </c>
      <c r="N117" s="10">
        <f t="shared" si="7"/>
        <v>5.3</v>
      </c>
      <c r="O117" s="1" t="s">
        <v>448</v>
      </c>
      <c r="P117" s="1">
        <v>0</v>
      </c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</row>
    <row r="118" spans="1:52" ht="150.75" customHeight="1" x14ac:dyDescent="0.25">
      <c r="A118" s="1">
        <v>114</v>
      </c>
      <c r="B118" s="1">
        <v>1</v>
      </c>
      <c r="C118" s="13" t="s">
        <v>15</v>
      </c>
      <c r="D118" s="13" t="s">
        <v>16</v>
      </c>
      <c r="E118" s="3" t="s">
        <v>17</v>
      </c>
      <c r="F118" s="3" t="s">
        <v>18</v>
      </c>
      <c r="G118" s="14">
        <v>261823.41</v>
      </c>
      <c r="H118" s="14">
        <v>75000</v>
      </c>
      <c r="I118" s="17">
        <f t="shared" si="6"/>
        <v>0.28645261323271282</v>
      </c>
      <c r="J118" s="4" t="s">
        <v>19</v>
      </c>
      <c r="K118" s="1" t="s">
        <v>20</v>
      </c>
      <c r="L118" s="1">
        <v>2.25</v>
      </c>
      <c r="M118" s="1">
        <v>3</v>
      </c>
      <c r="N118" s="10">
        <f t="shared" si="7"/>
        <v>5.25</v>
      </c>
      <c r="O118" s="1" t="s">
        <v>545</v>
      </c>
      <c r="P118" s="1">
        <v>0</v>
      </c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</row>
    <row r="119" spans="1:52" ht="95.25" customHeight="1" x14ac:dyDescent="0.25">
      <c r="A119" s="1">
        <v>115</v>
      </c>
      <c r="B119" s="1">
        <v>78</v>
      </c>
      <c r="C119" s="13" t="s">
        <v>322</v>
      </c>
      <c r="D119" s="13" t="s">
        <v>323</v>
      </c>
      <c r="E119" s="3" t="s">
        <v>17</v>
      </c>
      <c r="F119" s="3" t="s">
        <v>324</v>
      </c>
      <c r="G119" s="14">
        <v>1146572</v>
      </c>
      <c r="H119" s="14">
        <v>300000</v>
      </c>
      <c r="I119" s="17">
        <f t="shared" si="6"/>
        <v>0.26164950827335748</v>
      </c>
      <c r="J119" s="4">
        <v>0.26169999999999999</v>
      </c>
      <c r="K119" s="1" t="s">
        <v>20</v>
      </c>
      <c r="L119" s="1">
        <v>3</v>
      </c>
      <c r="M119" s="1">
        <v>2.25</v>
      </c>
      <c r="N119" s="10">
        <f t="shared" si="7"/>
        <v>5.25</v>
      </c>
      <c r="O119" s="1" t="s">
        <v>325</v>
      </c>
      <c r="P119" s="1">
        <v>0</v>
      </c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</row>
    <row r="120" spans="1:52" ht="96" customHeight="1" x14ac:dyDescent="0.25">
      <c r="A120" s="1">
        <v>116</v>
      </c>
      <c r="B120" s="1">
        <v>86</v>
      </c>
      <c r="C120" s="13" t="s">
        <v>353</v>
      </c>
      <c r="D120" s="13" t="s">
        <v>354</v>
      </c>
      <c r="E120" s="3" t="s">
        <v>355</v>
      </c>
      <c r="F120" s="3" t="s">
        <v>356</v>
      </c>
      <c r="G120" s="14">
        <v>134098.37</v>
      </c>
      <c r="H120" s="14">
        <v>40000</v>
      </c>
      <c r="I120" s="17">
        <f t="shared" si="6"/>
        <v>0.29828848777207362</v>
      </c>
      <c r="J120" s="4" t="s">
        <v>19</v>
      </c>
      <c r="K120" s="1" t="s">
        <v>20</v>
      </c>
      <c r="L120" s="1">
        <v>2.25</v>
      </c>
      <c r="M120" s="1">
        <v>3</v>
      </c>
      <c r="N120" s="10">
        <f t="shared" si="7"/>
        <v>5.25</v>
      </c>
      <c r="O120" s="1" t="s">
        <v>360</v>
      </c>
      <c r="P120" s="1">
        <v>0</v>
      </c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</row>
    <row r="121" spans="1:52" ht="99" customHeight="1" x14ac:dyDescent="0.25">
      <c r="A121" s="1">
        <v>117</v>
      </c>
      <c r="B121" s="19">
        <v>98</v>
      </c>
      <c r="C121" s="13" t="s">
        <v>411</v>
      </c>
      <c r="D121" s="13" t="s">
        <v>412</v>
      </c>
      <c r="E121" s="20" t="s">
        <v>413</v>
      </c>
      <c r="F121" s="20" t="s">
        <v>414</v>
      </c>
      <c r="G121" s="16">
        <v>656464</v>
      </c>
      <c r="H121" s="16">
        <v>196000</v>
      </c>
      <c r="I121" s="21">
        <f t="shared" si="6"/>
        <v>0.29856930463818276</v>
      </c>
      <c r="J121" s="22" t="s">
        <v>19</v>
      </c>
      <c r="K121" s="19" t="s">
        <v>438</v>
      </c>
      <c r="L121" s="19">
        <v>2.25</v>
      </c>
      <c r="M121" s="19">
        <v>3</v>
      </c>
      <c r="N121" s="10">
        <f t="shared" si="7"/>
        <v>5.25</v>
      </c>
      <c r="O121" s="19" t="s">
        <v>607</v>
      </c>
      <c r="P121" s="1">
        <v>0</v>
      </c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</row>
    <row r="122" spans="1:52" ht="69.75" customHeight="1" x14ac:dyDescent="0.25">
      <c r="A122" s="1">
        <v>118</v>
      </c>
      <c r="B122" s="1">
        <v>7</v>
      </c>
      <c r="C122" s="13" t="s">
        <v>43</v>
      </c>
      <c r="D122" s="13" t="s">
        <v>44</v>
      </c>
      <c r="E122" s="3" t="s">
        <v>45</v>
      </c>
      <c r="F122" s="3" t="s">
        <v>46</v>
      </c>
      <c r="G122" s="14">
        <v>205458</v>
      </c>
      <c r="H122" s="14">
        <v>102729</v>
      </c>
      <c r="I122" s="17">
        <f t="shared" si="6"/>
        <v>0.5</v>
      </c>
      <c r="J122" s="4" t="s">
        <v>19</v>
      </c>
      <c r="K122" s="1" t="s">
        <v>20</v>
      </c>
      <c r="L122" s="1">
        <v>1.05</v>
      </c>
      <c r="M122" s="1">
        <v>4</v>
      </c>
      <c r="N122" s="10">
        <f t="shared" si="7"/>
        <v>5.05</v>
      </c>
      <c r="O122" s="1" t="s">
        <v>551</v>
      </c>
      <c r="P122" s="1">
        <v>0</v>
      </c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</row>
    <row r="123" spans="1:52" ht="112.5" customHeight="1" x14ac:dyDescent="0.25">
      <c r="A123" s="1">
        <v>119</v>
      </c>
      <c r="B123" s="1">
        <v>106</v>
      </c>
      <c r="C123" s="13" t="s">
        <v>449</v>
      </c>
      <c r="D123" s="13" t="s">
        <v>450</v>
      </c>
      <c r="E123" s="3" t="s">
        <v>451</v>
      </c>
      <c r="F123" s="3" t="s">
        <v>452</v>
      </c>
      <c r="G123" s="14">
        <v>98141</v>
      </c>
      <c r="H123" s="14">
        <v>63792</v>
      </c>
      <c r="I123" s="17">
        <f t="shared" si="6"/>
        <v>0.65000356629746991</v>
      </c>
      <c r="J123" s="4">
        <v>0.65010000000000001</v>
      </c>
      <c r="K123" s="1" t="s">
        <v>20</v>
      </c>
      <c r="L123" s="1">
        <v>1.5</v>
      </c>
      <c r="M123" s="1">
        <v>3.5</v>
      </c>
      <c r="N123" s="10">
        <f t="shared" si="7"/>
        <v>5</v>
      </c>
      <c r="O123" s="1" t="s">
        <v>453</v>
      </c>
      <c r="P123" s="1">
        <v>0</v>
      </c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</row>
    <row r="124" spans="1:52" ht="80.25" customHeight="1" x14ac:dyDescent="0.25">
      <c r="A124" s="1">
        <v>120</v>
      </c>
      <c r="B124" s="19">
        <v>18</v>
      </c>
      <c r="C124" s="13" t="s">
        <v>79</v>
      </c>
      <c r="D124" s="13" t="s">
        <v>80</v>
      </c>
      <c r="E124" s="20" t="s">
        <v>81</v>
      </c>
      <c r="F124" s="20" t="s">
        <v>82</v>
      </c>
      <c r="G124" s="16">
        <v>69852.240000000005</v>
      </c>
      <c r="H124" s="16">
        <v>40000</v>
      </c>
      <c r="I124" s="21">
        <f t="shared" si="6"/>
        <v>0.57263732702057935</v>
      </c>
      <c r="J124" s="22">
        <v>0.57269999999999999</v>
      </c>
      <c r="K124" s="19" t="s">
        <v>20</v>
      </c>
      <c r="L124" s="1">
        <v>1.5</v>
      </c>
      <c r="M124" s="1">
        <v>3</v>
      </c>
      <c r="N124" s="10">
        <f t="shared" si="7"/>
        <v>4.5</v>
      </c>
      <c r="O124" s="1" t="s">
        <v>561</v>
      </c>
      <c r="P124" s="1">
        <v>0</v>
      </c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</row>
    <row r="125" spans="1:52" ht="57.75" customHeight="1" x14ac:dyDescent="0.25">
      <c r="A125" s="1">
        <v>121</v>
      </c>
      <c r="B125" s="1">
        <v>87</v>
      </c>
      <c r="C125" s="13" t="s">
        <v>365</v>
      </c>
      <c r="D125" s="13" t="s">
        <v>361</v>
      </c>
      <c r="E125" s="3" t="s">
        <v>362</v>
      </c>
      <c r="F125" s="3" t="s">
        <v>363</v>
      </c>
      <c r="G125" s="14">
        <v>200000</v>
      </c>
      <c r="H125" s="14">
        <v>120000</v>
      </c>
      <c r="I125" s="17">
        <f t="shared" si="6"/>
        <v>0.6</v>
      </c>
      <c r="J125" s="4" t="s">
        <v>19</v>
      </c>
      <c r="K125" s="1" t="s">
        <v>20</v>
      </c>
      <c r="L125" s="1">
        <v>0.75</v>
      </c>
      <c r="M125" s="1">
        <v>3.75</v>
      </c>
      <c r="N125" s="10">
        <f t="shared" si="7"/>
        <v>4.5</v>
      </c>
      <c r="O125" s="1" t="s">
        <v>364</v>
      </c>
      <c r="P125" s="1">
        <v>0</v>
      </c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</row>
    <row r="126" spans="1:52" ht="63.75" x14ac:dyDescent="0.25">
      <c r="A126" s="1">
        <v>122</v>
      </c>
      <c r="B126" s="1">
        <v>110</v>
      </c>
      <c r="C126" s="13" t="s">
        <v>469</v>
      </c>
      <c r="D126" s="13" t="s">
        <v>470</v>
      </c>
      <c r="E126" s="3" t="s">
        <v>471</v>
      </c>
      <c r="F126" s="3" t="s">
        <v>473</v>
      </c>
      <c r="G126" s="14">
        <v>196840</v>
      </c>
      <c r="H126" s="14">
        <v>95000</v>
      </c>
      <c r="I126" s="17">
        <f t="shared" si="6"/>
        <v>0.4826254826254826</v>
      </c>
      <c r="J126" s="4">
        <v>0.48270000000000002</v>
      </c>
      <c r="K126" s="1" t="s">
        <v>20</v>
      </c>
      <c r="L126" s="1">
        <v>1.05</v>
      </c>
      <c r="M126" s="1">
        <v>2.75</v>
      </c>
      <c r="N126" s="10">
        <f t="shared" si="7"/>
        <v>3.8</v>
      </c>
      <c r="O126" s="1" t="s">
        <v>472</v>
      </c>
      <c r="P126" s="1">
        <v>0</v>
      </c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</row>
    <row r="127" spans="1:52" ht="63.75" x14ac:dyDescent="0.25">
      <c r="A127" s="1">
        <v>123</v>
      </c>
      <c r="B127" s="11">
        <v>81</v>
      </c>
      <c r="C127" s="23" t="s">
        <v>333</v>
      </c>
      <c r="D127" s="23" t="s">
        <v>334</v>
      </c>
      <c r="E127" s="24" t="s">
        <v>335</v>
      </c>
      <c r="F127" s="24" t="s">
        <v>336</v>
      </c>
      <c r="G127" s="29">
        <v>193263</v>
      </c>
      <c r="H127" s="29">
        <v>40000</v>
      </c>
      <c r="I127" s="26">
        <f t="shared" si="6"/>
        <v>0.20697184665455881</v>
      </c>
      <c r="J127" s="30" t="s">
        <v>19</v>
      </c>
      <c r="K127" s="28" t="s">
        <v>306</v>
      </c>
      <c r="L127" s="28">
        <v>0</v>
      </c>
      <c r="M127" s="28">
        <v>0</v>
      </c>
      <c r="N127" s="11">
        <v>0</v>
      </c>
      <c r="O127" s="11" t="s">
        <v>337</v>
      </c>
      <c r="P127" s="28">
        <v>0</v>
      </c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</row>
    <row r="128" spans="1:52" ht="147" customHeight="1" x14ac:dyDescent="0.25">
      <c r="A128" s="1">
        <v>124</v>
      </c>
      <c r="B128" s="11">
        <v>82</v>
      </c>
      <c r="C128" s="23" t="s">
        <v>338</v>
      </c>
      <c r="D128" s="23" t="s">
        <v>339</v>
      </c>
      <c r="E128" s="24" t="s">
        <v>340</v>
      </c>
      <c r="F128" s="24" t="s">
        <v>341</v>
      </c>
      <c r="G128" s="25">
        <v>338428</v>
      </c>
      <c r="H128" s="25">
        <v>236899.6</v>
      </c>
      <c r="I128" s="26">
        <f t="shared" si="6"/>
        <v>0.70000000000000007</v>
      </c>
      <c r="J128" s="27" t="s">
        <v>19</v>
      </c>
      <c r="K128" s="11" t="s">
        <v>306</v>
      </c>
      <c r="L128" s="11">
        <v>0</v>
      </c>
      <c r="M128" s="11">
        <v>0</v>
      </c>
      <c r="N128" s="11">
        <f>L128+M128</f>
        <v>0</v>
      </c>
      <c r="O128" s="11" t="s">
        <v>433</v>
      </c>
      <c r="P128" s="28">
        <v>0</v>
      </c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</row>
    <row r="129" spans="1:52" ht="111.75" customHeight="1" x14ac:dyDescent="0.25">
      <c r="A129" s="1">
        <v>125</v>
      </c>
      <c r="B129" s="11">
        <v>104</v>
      </c>
      <c r="C129" s="23" t="s">
        <v>439</v>
      </c>
      <c r="D129" s="23" t="s">
        <v>440</v>
      </c>
      <c r="E129" s="24" t="s">
        <v>441</v>
      </c>
      <c r="F129" s="24" t="s">
        <v>442</v>
      </c>
      <c r="G129" s="25">
        <v>950000</v>
      </c>
      <c r="H129" s="25">
        <v>300000</v>
      </c>
      <c r="I129" s="26">
        <f t="shared" si="6"/>
        <v>0.31578947368421051</v>
      </c>
      <c r="J129" s="27" t="s">
        <v>19</v>
      </c>
      <c r="K129" s="11" t="s">
        <v>600</v>
      </c>
      <c r="L129" s="11">
        <v>0</v>
      </c>
      <c r="M129" s="11">
        <v>0</v>
      </c>
      <c r="N129" s="11">
        <f>L129+M129</f>
        <v>0</v>
      </c>
      <c r="O129" s="11" t="s">
        <v>601</v>
      </c>
      <c r="P129" s="28">
        <v>0</v>
      </c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</row>
    <row r="130" spans="1:52" ht="15.75" x14ac:dyDescent="0.2">
      <c r="A130" s="64"/>
      <c r="B130" s="48"/>
      <c r="C130" s="49"/>
      <c r="D130" s="50"/>
      <c r="E130" s="49"/>
      <c r="F130" s="49"/>
      <c r="G130" s="79">
        <f>SUM(G5:G129)</f>
        <v>63195648.489999995</v>
      </c>
      <c r="H130" s="79">
        <f>SUM(H5:H129)</f>
        <v>20639022.900000002</v>
      </c>
      <c r="I130" s="51"/>
      <c r="J130" s="52"/>
      <c r="K130" s="48"/>
      <c r="L130" s="48"/>
      <c r="M130" s="48"/>
      <c r="N130" s="53"/>
      <c r="O130" s="48"/>
      <c r="P130" s="78">
        <f>SUM(P5:P129)</f>
        <v>9990991</v>
      </c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</row>
    <row r="131" spans="1:52" x14ac:dyDescent="0.2">
      <c r="A131" s="40"/>
      <c r="B131" s="32"/>
      <c r="C131" s="33"/>
      <c r="D131" s="34"/>
      <c r="E131" s="33"/>
      <c r="F131" s="33"/>
      <c r="G131" s="35"/>
      <c r="H131" s="35"/>
      <c r="I131" s="36"/>
      <c r="J131" s="37"/>
      <c r="K131" s="32"/>
      <c r="L131" s="32"/>
      <c r="M131" s="32"/>
      <c r="N131" s="38"/>
      <c r="O131" s="32"/>
      <c r="P131" s="39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</row>
    <row r="132" spans="1:52" x14ac:dyDescent="0.2">
      <c r="A132" s="40"/>
      <c r="B132" s="32"/>
      <c r="C132" s="33"/>
      <c r="D132" s="34"/>
      <c r="E132" s="33"/>
      <c r="F132" s="33"/>
      <c r="G132" s="35"/>
      <c r="H132" s="35"/>
      <c r="I132" s="36"/>
      <c r="J132" s="37"/>
      <c r="K132" s="32"/>
      <c r="L132" s="32"/>
      <c r="M132" s="32"/>
      <c r="N132" s="38"/>
      <c r="O132" s="32"/>
      <c r="P132" s="39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</row>
    <row r="133" spans="1:52" x14ac:dyDescent="0.2">
      <c r="A133" s="40"/>
      <c r="B133" s="32"/>
      <c r="C133" s="41"/>
      <c r="D133" s="33"/>
      <c r="E133" s="33"/>
      <c r="F133" s="33"/>
      <c r="G133" s="35"/>
      <c r="H133" s="35"/>
      <c r="I133" s="36"/>
      <c r="J133" s="37"/>
      <c r="K133" s="32"/>
      <c r="L133" s="32"/>
      <c r="M133" s="32"/>
      <c r="N133" s="38"/>
      <c r="O133" s="32"/>
      <c r="P133" s="39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</row>
    <row r="134" spans="1:52" x14ac:dyDescent="0.2">
      <c r="A134" s="40"/>
      <c r="B134" s="32"/>
      <c r="C134" s="33"/>
      <c r="D134" s="33"/>
      <c r="E134" s="33"/>
      <c r="F134" s="33"/>
      <c r="G134" s="42"/>
      <c r="H134" s="40"/>
      <c r="I134" s="40"/>
      <c r="J134" s="40"/>
      <c r="K134" s="32"/>
      <c r="L134" s="40"/>
      <c r="M134" s="40"/>
      <c r="N134" s="40"/>
      <c r="O134" s="40"/>
      <c r="P134" s="39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</row>
    <row r="135" spans="1:52" x14ac:dyDescent="0.2">
      <c r="A135" s="40"/>
      <c r="B135" s="33"/>
      <c r="C135" s="33"/>
      <c r="D135" s="33"/>
      <c r="E135" s="33"/>
      <c r="F135" s="33"/>
      <c r="G135" s="40"/>
      <c r="H135" s="40"/>
      <c r="I135" s="40"/>
      <c r="J135" s="40"/>
      <c r="K135" s="32"/>
      <c r="L135" s="40"/>
      <c r="M135" s="40"/>
      <c r="N135" s="40"/>
      <c r="O135" s="40"/>
      <c r="P135" s="39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</row>
    <row r="136" spans="1:52" x14ac:dyDescent="0.2">
      <c r="A136" s="40"/>
      <c r="B136" s="33"/>
      <c r="C136" s="33"/>
      <c r="D136" s="33"/>
      <c r="E136" s="33"/>
      <c r="F136" s="33"/>
      <c r="G136" s="40"/>
      <c r="H136" s="40"/>
      <c r="I136" s="40"/>
      <c r="J136" s="40"/>
      <c r="K136" s="32"/>
      <c r="L136" s="40"/>
      <c r="M136" s="40"/>
      <c r="N136" s="40"/>
      <c r="O136" s="40"/>
      <c r="P136" s="39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</row>
    <row r="137" spans="1:52" x14ac:dyDescent="0.2">
      <c r="A137" s="40"/>
      <c r="B137" s="33"/>
      <c r="C137" s="33"/>
      <c r="D137" s="33"/>
      <c r="E137" s="33"/>
      <c r="F137" s="33"/>
      <c r="G137" s="40"/>
      <c r="H137" s="40"/>
      <c r="I137" s="40"/>
      <c r="J137" s="40"/>
      <c r="K137" s="32"/>
      <c r="L137" s="40"/>
      <c r="M137" s="40"/>
      <c r="N137" s="40"/>
      <c r="O137" s="40"/>
      <c r="P137" s="39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</row>
    <row r="138" spans="1:52" x14ac:dyDescent="0.2">
      <c r="A138" s="40"/>
      <c r="B138" s="33"/>
      <c r="C138" s="33"/>
      <c r="D138" s="33"/>
      <c r="E138" s="33"/>
      <c r="F138" s="33"/>
      <c r="G138" s="40"/>
      <c r="H138" s="40"/>
      <c r="I138" s="40"/>
      <c r="J138" s="40"/>
      <c r="K138" s="32"/>
      <c r="L138" s="40"/>
      <c r="M138" s="40"/>
      <c r="N138" s="40"/>
      <c r="O138" s="40"/>
      <c r="P138" s="39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</row>
    <row r="139" spans="1:52" x14ac:dyDescent="0.2">
      <c r="A139" s="40"/>
      <c r="B139" s="33"/>
      <c r="C139" s="33"/>
      <c r="D139" s="33"/>
      <c r="E139" s="33"/>
      <c r="F139" s="33"/>
      <c r="G139" s="40"/>
      <c r="H139" s="40"/>
      <c r="I139" s="40"/>
      <c r="J139" s="40"/>
      <c r="K139" s="32"/>
      <c r="L139" s="40"/>
      <c r="M139" s="40"/>
      <c r="N139" s="40"/>
      <c r="O139" s="40"/>
      <c r="P139" s="39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</row>
    <row r="140" spans="1:52" x14ac:dyDescent="0.2">
      <c r="A140" s="40"/>
      <c r="B140" s="33"/>
      <c r="C140" s="33"/>
      <c r="D140" s="33"/>
      <c r="E140" s="33"/>
      <c r="F140" s="33"/>
      <c r="G140" s="40"/>
      <c r="H140" s="40"/>
      <c r="I140" s="40"/>
      <c r="J140" s="40"/>
      <c r="K140" s="32"/>
      <c r="L140" s="40"/>
      <c r="M140" s="40"/>
      <c r="N140" s="40"/>
      <c r="O140" s="40"/>
      <c r="P140" s="39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</row>
    <row r="141" spans="1:52" x14ac:dyDescent="0.2">
      <c r="A141" s="40"/>
      <c r="B141" s="33"/>
      <c r="C141" s="33"/>
      <c r="D141" s="33"/>
      <c r="E141" s="33"/>
      <c r="F141" s="33"/>
      <c r="G141" s="40"/>
      <c r="H141" s="40"/>
      <c r="I141" s="40"/>
      <c r="J141" s="40"/>
      <c r="K141" s="32"/>
      <c r="L141" s="40"/>
      <c r="M141" s="40"/>
      <c r="N141" s="40"/>
      <c r="O141" s="40"/>
      <c r="P141" s="39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</row>
    <row r="142" spans="1:52" x14ac:dyDescent="0.2">
      <c r="A142" s="40"/>
      <c r="B142" s="33"/>
      <c r="C142" s="33"/>
      <c r="D142" s="33"/>
      <c r="E142" s="33"/>
      <c r="F142" s="33"/>
      <c r="G142" s="40"/>
      <c r="H142" s="40"/>
      <c r="I142" s="40"/>
      <c r="J142" s="40"/>
      <c r="K142" s="32"/>
      <c r="L142" s="40"/>
      <c r="M142" s="40"/>
      <c r="N142" s="40"/>
      <c r="O142" s="40"/>
      <c r="P142" s="39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</row>
    <row r="143" spans="1:52" x14ac:dyDescent="0.2">
      <c r="A143" s="40"/>
      <c r="B143" s="33"/>
      <c r="C143" s="33"/>
      <c r="D143" s="33"/>
      <c r="E143" s="33"/>
      <c r="F143" s="33"/>
      <c r="G143" s="40"/>
      <c r="H143" s="40"/>
      <c r="I143" s="40"/>
      <c r="J143" s="40"/>
      <c r="K143" s="32"/>
      <c r="L143" s="40"/>
      <c r="M143" s="40"/>
      <c r="N143" s="40"/>
      <c r="O143" s="40"/>
      <c r="P143" s="39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</row>
    <row r="144" spans="1:52" x14ac:dyDescent="0.2">
      <c r="A144" s="40"/>
      <c r="B144" s="33"/>
      <c r="C144" s="33"/>
      <c r="D144" s="33"/>
      <c r="E144" s="33"/>
      <c r="F144" s="33"/>
      <c r="G144" s="40"/>
      <c r="H144" s="40"/>
      <c r="I144" s="40"/>
      <c r="J144" s="40"/>
      <c r="K144" s="32"/>
      <c r="L144" s="40"/>
      <c r="M144" s="40"/>
      <c r="N144" s="40"/>
      <c r="O144" s="40"/>
      <c r="P144" s="39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</row>
    <row r="145" spans="1:52" x14ac:dyDescent="0.2">
      <c r="A145" s="40"/>
      <c r="B145" s="33"/>
      <c r="C145" s="33"/>
      <c r="D145" s="33"/>
      <c r="E145" s="33"/>
      <c r="F145" s="33"/>
      <c r="G145" s="40"/>
      <c r="H145" s="40"/>
      <c r="I145" s="40"/>
      <c r="J145" s="40"/>
      <c r="K145" s="32"/>
      <c r="L145" s="40"/>
      <c r="M145" s="40"/>
      <c r="N145" s="40"/>
      <c r="O145" s="40"/>
      <c r="P145" s="39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</row>
    <row r="146" spans="1:52" x14ac:dyDescent="0.2">
      <c r="A146" s="40"/>
      <c r="B146" s="33"/>
      <c r="C146" s="33"/>
      <c r="D146" s="33"/>
      <c r="E146" s="33"/>
      <c r="F146" s="33"/>
      <c r="G146" s="40"/>
      <c r="H146" s="40"/>
      <c r="I146" s="40"/>
      <c r="J146" s="40"/>
      <c r="K146" s="32"/>
      <c r="L146" s="40"/>
      <c r="M146" s="40"/>
      <c r="N146" s="40"/>
      <c r="O146" s="40"/>
      <c r="P146" s="39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</row>
    <row r="147" spans="1:52" x14ac:dyDescent="0.2">
      <c r="A147" s="40"/>
      <c r="B147" s="33"/>
      <c r="C147" s="33"/>
      <c r="D147" s="33"/>
      <c r="E147" s="33"/>
      <c r="F147" s="33"/>
      <c r="G147" s="40"/>
      <c r="H147" s="40"/>
      <c r="I147" s="40"/>
      <c r="J147" s="40"/>
      <c r="K147" s="32"/>
      <c r="L147" s="40"/>
      <c r="M147" s="40"/>
      <c r="N147" s="40"/>
      <c r="O147" s="40"/>
      <c r="P147" s="39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</row>
    <row r="148" spans="1:52" x14ac:dyDescent="0.25">
      <c r="A148" s="40"/>
      <c r="B148" s="40"/>
      <c r="C148" s="40"/>
      <c r="D148" s="40"/>
      <c r="E148" s="39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39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</row>
    <row r="149" spans="1:52" x14ac:dyDescent="0.25">
      <c r="A149" s="40"/>
      <c r="B149" s="40"/>
      <c r="C149" s="40"/>
      <c r="D149" s="40"/>
      <c r="E149" s="39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39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</row>
    <row r="150" spans="1:52" x14ac:dyDescent="0.25">
      <c r="A150" s="40"/>
      <c r="B150" s="40"/>
      <c r="C150" s="40"/>
      <c r="D150" s="40"/>
      <c r="E150" s="39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39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</row>
    <row r="151" spans="1:52" x14ac:dyDescent="0.25">
      <c r="A151" s="40"/>
      <c r="B151" s="40"/>
      <c r="C151" s="40"/>
      <c r="D151" s="40"/>
      <c r="E151" s="39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39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</row>
    <row r="152" spans="1:52" x14ac:dyDescent="0.25">
      <c r="A152" s="40"/>
      <c r="B152" s="40"/>
      <c r="C152" s="40"/>
      <c r="D152" s="40"/>
      <c r="E152" s="39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39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</row>
    <row r="153" spans="1:52" x14ac:dyDescent="0.25">
      <c r="A153" s="40"/>
      <c r="B153" s="40"/>
      <c r="C153" s="40"/>
      <c r="D153" s="40"/>
      <c r="E153" s="39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39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</row>
    <row r="154" spans="1:52" x14ac:dyDescent="0.25">
      <c r="A154" s="40"/>
      <c r="B154" s="40"/>
      <c r="C154" s="40"/>
      <c r="D154" s="40"/>
      <c r="E154" s="39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39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</row>
    <row r="155" spans="1:52" x14ac:dyDescent="0.25">
      <c r="A155" s="40"/>
      <c r="B155" s="40"/>
      <c r="C155" s="40"/>
      <c r="D155" s="40"/>
      <c r="E155" s="39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39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</row>
    <row r="156" spans="1:52" x14ac:dyDescent="0.25">
      <c r="A156" s="40"/>
      <c r="B156" s="40"/>
      <c r="C156" s="40"/>
      <c r="D156" s="40"/>
      <c r="E156" s="39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39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</row>
    <row r="157" spans="1:52" x14ac:dyDescent="0.25">
      <c r="A157" s="40"/>
      <c r="B157" s="40"/>
      <c r="C157" s="40"/>
      <c r="D157" s="40"/>
      <c r="E157" s="39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39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</row>
    <row r="158" spans="1:52" x14ac:dyDescent="0.25">
      <c r="A158" s="40"/>
      <c r="B158" s="40"/>
      <c r="C158" s="40"/>
      <c r="D158" s="40"/>
      <c r="E158" s="39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39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</row>
    <row r="159" spans="1:52" x14ac:dyDescent="0.25">
      <c r="A159" s="40"/>
      <c r="B159" s="40"/>
      <c r="C159" s="40"/>
      <c r="D159" s="40"/>
      <c r="E159" s="39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39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</row>
    <row r="160" spans="1:52" x14ac:dyDescent="0.25">
      <c r="A160" s="40"/>
      <c r="B160" s="40"/>
      <c r="C160" s="40"/>
      <c r="D160" s="40"/>
      <c r="E160" s="39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39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</row>
    <row r="161" spans="1:52" x14ac:dyDescent="0.25">
      <c r="A161" s="40"/>
      <c r="B161" s="40"/>
      <c r="C161" s="40"/>
      <c r="D161" s="40"/>
      <c r="E161" s="39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39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</row>
    <row r="162" spans="1:52" x14ac:dyDescent="0.25">
      <c r="A162" s="40"/>
      <c r="B162" s="40"/>
      <c r="C162" s="40"/>
      <c r="D162" s="40"/>
      <c r="E162" s="39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39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</row>
    <row r="163" spans="1:52" x14ac:dyDescent="0.25">
      <c r="A163" s="40"/>
      <c r="B163" s="40"/>
      <c r="C163" s="40"/>
      <c r="D163" s="40"/>
      <c r="E163" s="39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39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</row>
    <row r="164" spans="1:52" x14ac:dyDescent="0.25">
      <c r="A164" s="40"/>
      <c r="B164" s="40"/>
      <c r="C164" s="40"/>
      <c r="D164" s="40"/>
      <c r="E164" s="39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39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</row>
    <row r="165" spans="1:52" x14ac:dyDescent="0.25">
      <c r="A165" s="40"/>
      <c r="B165" s="40"/>
      <c r="C165" s="40"/>
      <c r="D165" s="40"/>
      <c r="E165" s="39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39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</row>
    <row r="166" spans="1:52" x14ac:dyDescent="0.25">
      <c r="A166" s="40"/>
      <c r="B166" s="40"/>
      <c r="C166" s="40"/>
      <c r="D166" s="40"/>
      <c r="E166" s="39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39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</row>
    <row r="167" spans="1:52" x14ac:dyDescent="0.25">
      <c r="A167" s="40"/>
      <c r="B167" s="40"/>
      <c r="C167" s="40"/>
      <c r="D167" s="40"/>
      <c r="E167" s="39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39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</row>
    <row r="168" spans="1:52" x14ac:dyDescent="0.25">
      <c r="A168" s="40"/>
      <c r="B168" s="40"/>
      <c r="C168" s="40"/>
      <c r="D168" s="40"/>
      <c r="E168" s="39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39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</row>
    <row r="169" spans="1:52" x14ac:dyDescent="0.25">
      <c r="A169" s="40"/>
      <c r="B169" s="40"/>
      <c r="C169" s="40"/>
      <c r="D169" s="40"/>
      <c r="E169" s="39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39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</row>
    <row r="170" spans="1:52" x14ac:dyDescent="0.25">
      <c r="A170" s="40"/>
      <c r="B170" s="40"/>
      <c r="C170" s="40"/>
      <c r="D170" s="40"/>
      <c r="E170" s="39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39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</row>
    <row r="171" spans="1:52" x14ac:dyDescent="0.25">
      <c r="A171" s="40"/>
      <c r="B171" s="40"/>
      <c r="C171" s="40"/>
      <c r="D171" s="40"/>
      <c r="E171" s="39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39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</row>
    <row r="172" spans="1:52" x14ac:dyDescent="0.25">
      <c r="A172" s="40"/>
      <c r="B172" s="40"/>
      <c r="C172" s="40"/>
      <c r="D172" s="40"/>
      <c r="E172" s="39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39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</row>
    <row r="173" spans="1:52" x14ac:dyDescent="0.25">
      <c r="A173" s="40"/>
      <c r="B173" s="40"/>
      <c r="C173" s="40"/>
      <c r="D173" s="40"/>
      <c r="E173" s="40"/>
      <c r="F173" s="40"/>
      <c r="G173" s="39"/>
      <c r="H173" s="39"/>
      <c r="I173" s="39"/>
      <c r="J173" s="40"/>
      <c r="K173" s="40"/>
      <c r="L173" s="40"/>
      <c r="M173" s="40"/>
      <c r="N173" s="40"/>
      <c r="O173" s="40"/>
      <c r="P173" s="39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</row>
    <row r="174" spans="1:52" x14ac:dyDescent="0.25">
      <c r="A174" s="40"/>
      <c r="B174" s="40"/>
      <c r="C174" s="43"/>
      <c r="D174" s="43"/>
      <c r="E174" s="40"/>
      <c r="F174" s="40"/>
      <c r="G174" s="39"/>
      <c r="H174" s="39"/>
      <c r="I174" s="39"/>
      <c r="J174" s="40"/>
      <c r="K174" s="40"/>
      <c r="L174" s="40"/>
      <c r="M174" s="40"/>
      <c r="N174" s="40"/>
      <c r="O174" s="40"/>
      <c r="P174" s="39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</row>
    <row r="175" spans="1:52" x14ac:dyDescent="0.25">
      <c r="A175" s="40"/>
      <c r="B175" s="40"/>
      <c r="C175" s="40"/>
      <c r="D175" s="40"/>
      <c r="E175" s="40"/>
      <c r="F175" s="40"/>
      <c r="G175" s="39"/>
      <c r="H175" s="39"/>
      <c r="I175" s="39"/>
      <c r="J175" s="40"/>
      <c r="K175" s="40"/>
      <c r="L175" s="40"/>
      <c r="M175" s="40"/>
      <c r="N175" s="40"/>
      <c r="O175" s="40"/>
      <c r="P175" s="39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</row>
    <row r="176" spans="1:52" x14ac:dyDescent="0.25">
      <c r="A176" s="40"/>
      <c r="B176" s="40"/>
      <c r="C176" s="40"/>
      <c r="D176" s="40"/>
      <c r="E176" s="40"/>
      <c r="F176" s="40"/>
      <c r="G176" s="39"/>
      <c r="H176" s="39"/>
      <c r="I176" s="39"/>
      <c r="J176" s="40"/>
      <c r="K176" s="40"/>
      <c r="L176" s="40"/>
      <c r="M176" s="40"/>
      <c r="N176" s="40"/>
      <c r="O176" s="40"/>
      <c r="P176" s="39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</row>
    <row r="177" spans="1:53" x14ac:dyDescent="0.25">
      <c r="A177" s="40"/>
      <c r="B177" s="40"/>
      <c r="C177" s="40"/>
      <c r="D177" s="40"/>
      <c r="E177" s="40"/>
      <c r="F177" s="40"/>
      <c r="G177" s="39"/>
      <c r="H177" s="39"/>
      <c r="I177" s="39"/>
      <c r="J177" s="40"/>
      <c r="K177" s="40"/>
      <c r="L177" s="40"/>
      <c r="M177" s="40"/>
      <c r="N177" s="40"/>
      <c r="O177" s="40"/>
      <c r="P177" s="39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</row>
    <row r="178" spans="1:53" x14ac:dyDescent="0.25">
      <c r="A178" s="40"/>
      <c r="B178" s="40"/>
      <c r="C178" s="40"/>
      <c r="D178" s="40"/>
      <c r="E178" s="40"/>
      <c r="F178" s="40"/>
      <c r="G178" s="39"/>
      <c r="H178" s="39"/>
      <c r="I178" s="39"/>
      <c r="J178" s="40"/>
      <c r="K178" s="40"/>
      <c r="L178" s="40"/>
      <c r="M178" s="40"/>
      <c r="N178" s="40"/>
      <c r="O178" s="40"/>
      <c r="P178" s="39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5"/>
    </row>
    <row r="179" spans="1:53" x14ac:dyDescent="0.25">
      <c r="A179" s="40"/>
      <c r="B179" s="40"/>
      <c r="C179" s="40"/>
      <c r="D179" s="40"/>
      <c r="E179" s="40"/>
      <c r="F179" s="40"/>
      <c r="G179" s="39"/>
      <c r="H179" s="39"/>
      <c r="I179" s="39"/>
      <c r="J179" s="40"/>
      <c r="K179" s="40"/>
      <c r="L179" s="40"/>
      <c r="M179" s="40"/>
      <c r="N179" s="40"/>
      <c r="O179" s="40"/>
      <c r="P179" s="39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5"/>
    </row>
    <row r="180" spans="1:53" x14ac:dyDescent="0.25">
      <c r="A180" s="40"/>
      <c r="B180" s="40"/>
      <c r="C180" s="40"/>
      <c r="D180" s="40"/>
      <c r="E180" s="40"/>
      <c r="F180" s="40"/>
      <c r="G180" s="39"/>
      <c r="H180" s="39"/>
      <c r="I180" s="39"/>
      <c r="J180" s="40"/>
      <c r="K180" s="40"/>
      <c r="L180" s="40"/>
      <c r="M180" s="40"/>
      <c r="N180" s="40"/>
      <c r="O180" s="40"/>
      <c r="P180" s="39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5"/>
    </row>
    <row r="181" spans="1:53" x14ac:dyDescent="0.25">
      <c r="A181" s="40"/>
      <c r="B181" s="40"/>
      <c r="C181" s="40"/>
      <c r="D181" s="40"/>
      <c r="E181" s="40"/>
      <c r="F181" s="40"/>
      <c r="G181" s="39"/>
      <c r="H181" s="39"/>
      <c r="I181" s="39"/>
      <c r="J181" s="40"/>
      <c r="K181" s="40"/>
      <c r="L181" s="40"/>
      <c r="M181" s="40"/>
      <c r="N181" s="40"/>
      <c r="O181" s="40"/>
      <c r="P181" s="39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5"/>
    </row>
    <row r="182" spans="1:53" x14ac:dyDescent="0.25">
      <c r="A182" s="40"/>
      <c r="B182" s="40"/>
      <c r="C182" s="40"/>
      <c r="D182" s="40"/>
      <c r="E182" s="40"/>
      <c r="F182" s="40"/>
      <c r="G182" s="39"/>
      <c r="H182" s="39"/>
      <c r="I182" s="39"/>
      <c r="J182" s="40"/>
      <c r="K182" s="40"/>
      <c r="L182" s="40"/>
      <c r="M182" s="40"/>
      <c r="N182" s="40"/>
      <c r="O182" s="40"/>
      <c r="P182" s="39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5"/>
    </row>
    <row r="183" spans="1:53" x14ac:dyDescent="0.25">
      <c r="A183" s="40"/>
      <c r="B183" s="40"/>
      <c r="C183" s="40"/>
      <c r="D183" s="40"/>
      <c r="E183" s="40"/>
      <c r="F183" s="40"/>
      <c r="G183" s="39"/>
      <c r="H183" s="39"/>
      <c r="I183" s="39"/>
      <c r="J183" s="40"/>
      <c r="K183" s="40"/>
      <c r="L183" s="40"/>
      <c r="M183" s="40"/>
      <c r="N183" s="40"/>
      <c r="O183" s="40"/>
      <c r="P183" s="39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5"/>
    </row>
    <row r="184" spans="1:53" x14ac:dyDescent="0.25">
      <c r="A184" s="40"/>
      <c r="B184" s="40"/>
      <c r="C184" s="40"/>
      <c r="D184" s="40"/>
      <c r="E184" s="40"/>
      <c r="F184" s="40"/>
      <c r="G184" s="39"/>
      <c r="H184" s="39"/>
      <c r="I184" s="39"/>
      <c r="J184" s="40"/>
      <c r="K184" s="40"/>
      <c r="L184" s="40"/>
      <c r="M184" s="40"/>
      <c r="N184" s="40"/>
      <c r="O184" s="40"/>
      <c r="P184" s="39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5"/>
    </row>
    <row r="185" spans="1:53" x14ac:dyDescent="0.25">
      <c r="A185" s="40"/>
      <c r="B185" s="40"/>
      <c r="C185" s="40"/>
      <c r="D185" s="40"/>
      <c r="E185" s="40"/>
      <c r="F185" s="40"/>
      <c r="G185" s="39"/>
      <c r="H185" s="39"/>
      <c r="I185" s="39"/>
      <c r="J185" s="40"/>
      <c r="K185" s="40"/>
      <c r="L185" s="40"/>
      <c r="M185" s="40"/>
      <c r="N185" s="40"/>
      <c r="O185" s="40"/>
      <c r="P185" s="39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5"/>
    </row>
    <row r="186" spans="1:53" x14ac:dyDescent="0.25">
      <c r="A186" s="40"/>
      <c r="B186" s="40"/>
      <c r="C186" s="40"/>
      <c r="D186" s="40"/>
      <c r="E186" s="40"/>
      <c r="F186" s="40"/>
      <c r="G186" s="39"/>
      <c r="H186" s="39"/>
      <c r="I186" s="39"/>
      <c r="J186" s="40"/>
      <c r="K186" s="40"/>
      <c r="L186" s="40"/>
      <c r="M186" s="40"/>
      <c r="N186" s="40"/>
      <c r="O186" s="40"/>
      <c r="P186" s="39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5"/>
    </row>
    <row r="187" spans="1:53" x14ac:dyDescent="0.25">
      <c r="A187" s="40"/>
      <c r="B187" s="40"/>
      <c r="C187" s="40"/>
      <c r="D187" s="40"/>
      <c r="E187" s="40"/>
      <c r="F187" s="40"/>
      <c r="G187" s="39"/>
      <c r="H187" s="39"/>
      <c r="I187" s="39"/>
      <c r="J187" s="40"/>
      <c r="K187" s="40"/>
      <c r="L187" s="40"/>
      <c r="M187" s="40"/>
      <c r="N187" s="40"/>
      <c r="O187" s="40"/>
      <c r="P187" s="39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5"/>
    </row>
    <row r="188" spans="1:53" x14ac:dyDescent="0.25">
      <c r="A188" s="40"/>
      <c r="B188" s="40"/>
      <c r="C188" s="40"/>
      <c r="D188" s="40"/>
      <c r="E188" s="40"/>
      <c r="F188" s="40"/>
      <c r="G188" s="39"/>
      <c r="H188" s="39"/>
      <c r="I188" s="39"/>
      <c r="J188" s="40"/>
      <c r="K188" s="40"/>
      <c r="L188" s="40"/>
      <c r="M188" s="40"/>
      <c r="N188" s="40"/>
      <c r="O188" s="40"/>
      <c r="P188" s="39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5"/>
    </row>
    <row r="189" spans="1:53" x14ac:dyDescent="0.25">
      <c r="A189" s="40"/>
      <c r="B189" s="40"/>
      <c r="C189" s="40"/>
      <c r="D189" s="40"/>
      <c r="E189" s="40"/>
      <c r="F189" s="40"/>
      <c r="G189" s="39"/>
      <c r="H189" s="39"/>
      <c r="I189" s="39"/>
      <c r="J189" s="40"/>
      <c r="K189" s="40"/>
      <c r="L189" s="40"/>
      <c r="M189" s="40"/>
      <c r="N189" s="40"/>
      <c r="O189" s="40"/>
      <c r="P189" s="39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5"/>
    </row>
    <row r="190" spans="1:53" x14ac:dyDescent="0.25">
      <c r="A190" s="40"/>
      <c r="B190" s="40"/>
      <c r="C190" s="40"/>
      <c r="D190" s="40"/>
      <c r="E190" s="40"/>
      <c r="F190" s="40"/>
      <c r="G190" s="39"/>
      <c r="H190" s="39"/>
      <c r="I190" s="39"/>
      <c r="J190" s="40"/>
      <c r="K190" s="40"/>
      <c r="L190" s="40"/>
      <c r="M190" s="40"/>
      <c r="N190" s="40"/>
      <c r="O190" s="40"/>
      <c r="P190" s="39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5"/>
    </row>
    <row r="191" spans="1:53" x14ac:dyDescent="0.25">
      <c r="A191" s="40"/>
      <c r="B191" s="40"/>
      <c r="C191" s="40"/>
      <c r="D191" s="40"/>
      <c r="E191" s="40"/>
      <c r="F191" s="40"/>
      <c r="G191" s="39"/>
      <c r="H191" s="39"/>
      <c r="I191" s="39"/>
      <c r="J191" s="40"/>
      <c r="K191" s="40"/>
      <c r="L191" s="40"/>
      <c r="M191" s="40"/>
      <c r="N191" s="40"/>
      <c r="O191" s="40"/>
      <c r="P191" s="39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5"/>
    </row>
    <row r="192" spans="1:53" x14ac:dyDescent="0.25">
      <c r="A192" s="40"/>
      <c r="B192" s="40"/>
      <c r="C192" s="40"/>
      <c r="D192" s="40"/>
      <c r="E192" s="40"/>
      <c r="F192" s="40"/>
      <c r="G192" s="39"/>
      <c r="H192" s="39"/>
      <c r="I192" s="39"/>
      <c r="J192" s="40"/>
      <c r="K192" s="40"/>
      <c r="L192" s="40"/>
      <c r="M192" s="40"/>
      <c r="N192" s="40"/>
      <c r="O192" s="40"/>
      <c r="P192" s="39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5"/>
    </row>
    <row r="193" spans="1:53" x14ac:dyDescent="0.25">
      <c r="A193" s="40"/>
      <c r="B193" s="40"/>
      <c r="C193" s="40"/>
      <c r="D193" s="40"/>
      <c r="E193" s="40"/>
      <c r="F193" s="40"/>
      <c r="G193" s="39"/>
      <c r="H193" s="39"/>
      <c r="I193" s="39"/>
      <c r="J193" s="40"/>
      <c r="K193" s="40"/>
      <c r="L193" s="40"/>
      <c r="M193" s="40"/>
      <c r="N193" s="40"/>
      <c r="O193" s="40"/>
      <c r="P193" s="39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5"/>
    </row>
    <row r="194" spans="1:53" x14ac:dyDescent="0.25">
      <c r="A194" s="40"/>
      <c r="B194" s="40"/>
      <c r="C194" s="40"/>
      <c r="D194" s="40"/>
      <c r="E194" s="40"/>
      <c r="F194" s="40"/>
      <c r="G194" s="39"/>
      <c r="H194" s="39"/>
      <c r="I194" s="39"/>
      <c r="J194" s="40"/>
      <c r="K194" s="40"/>
      <c r="L194" s="40"/>
      <c r="M194" s="40"/>
      <c r="N194" s="40"/>
      <c r="O194" s="40"/>
      <c r="P194" s="39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5"/>
    </row>
    <row r="195" spans="1:53" x14ac:dyDescent="0.25">
      <c r="A195" s="40"/>
      <c r="B195" s="40"/>
      <c r="C195" s="40"/>
      <c r="D195" s="40"/>
      <c r="E195" s="40"/>
      <c r="F195" s="40"/>
      <c r="G195" s="39"/>
      <c r="H195" s="39"/>
      <c r="I195" s="39"/>
      <c r="J195" s="40"/>
      <c r="K195" s="40"/>
      <c r="L195" s="40"/>
      <c r="M195" s="40"/>
      <c r="N195" s="40"/>
      <c r="O195" s="40"/>
      <c r="P195" s="39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5"/>
    </row>
    <row r="196" spans="1:53" x14ac:dyDescent="0.25">
      <c r="A196" s="40"/>
      <c r="B196" s="40"/>
      <c r="C196" s="40"/>
      <c r="D196" s="40"/>
      <c r="E196" s="40"/>
      <c r="F196" s="40"/>
      <c r="G196" s="39"/>
      <c r="H196" s="39"/>
      <c r="I196" s="39"/>
      <c r="J196" s="40"/>
      <c r="K196" s="40"/>
      <c r="L196" s="40"/>
      <c r="M196" s="40"/>
      <c r="N196" s="40"/>
      <c r="O196" s="40"/>
      <c r="P196" s="39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5"/>
    </row>
    <row r="197" spans="1:53" x14ac:dyDescent="0.25">
      <c r="A197" s="40"/>
      <c r="B197" s="40"/>
      <c r="C197" s="40"/>
      <c r="D197" s="40"/>
      <c r="E197" s="40"/>
      <c r="F197" s="40"/>
      <c r="G197" s="39"/>
      <c r="H197" s="39"/>
      <c r="I197" s="39"/>
      <c r="J197" s="40"/>
      <c r="K197" s="40"/>
      <c r="L197" s="40"/>
      <c r="M197" s="40"/>
      <c r="N197" s="40"/>
      <c r="O197" s="40"/>
      <c r="P197" s="39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5"/>
    </row>
    <row r="198" spans="1:53" x14ac:dyDescent="0.25">
      <c r="A198" s="40"/>
      <c r="B198" s="40"/>
      <c r="C198" s="40"/>
      <c r="D198" s="40"/>
      <c r="E198" s="40"/>
      <c r="F198" s="40"/>
      <c r="G198" s="39"/>
      <c r="H198" s="39"/>
      <c r="I198" s="39"/>
      <c r="J198" s="40"/>
      <c r="K198" s="40"/>
      <c r="L198" s="40"/>
      <c r="M198" s="40"/>
      <c r="N198" s="40"/>
      <c r="O198" s="40"/>
      <c r="P198" s="39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5"/>
    </row>
    <row r="199" spans="1:53" x14ac:dyDescent="0.25">
      <c r="A199" s="40"/>
      <c r="B199" s="40"/>
      <c r="C199" s="40"/>
      <c r="D199" s="40"/>
      <c r="E199" s="40"/>
      <c r="F199" s="40"/>
      <c r="G199" s="39"/>
      <c r="H199" s="39"/>
      <c r="I199" s="39"/>
      <c r="J199" s="40"/>
      <c r="K199" s="40"/>
      <c r="L199" s="40"/>
      <c r="M199" s="40"/>
      <c r="N199" s="40"/>
      <c r="O199" s="40"/>
      <c r="P199" s="39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5"/>
    </row>
    <row r="200" spans="1:53" x14ac:dyDescent="0.25">
      <c r="A200" s="40"/>
      <c r="B200" s="40"/>
      <c r="C200" s="40"/>
      <c r="D200" s="40"/>
      <c r="E200" s="40"/>
      <c r="F200" s="40"/>
      <c r="G200" s="39"/>
      <c r="H200" s="39"/>
      <c r="I200" s="39"/>
      <c r="J200" s="40"/>
      <c r="K200" s="40"/>
      <c r="L200" s="40"/>
      <c r="M200" s="40"/>
      <c r="N200" s="40"/>
      <c r="O200" s="40"/>
      <c r="P200" s="39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5"/>
    </row>
    <row r="201" spans="1:53" x14ac:dyDescent="0.25">
      <c r="A201" s="40"/>
      <c r="B201" s="40"/>
      <c r="C201" s="40"/>
      <c r="D201" s="40"/>
      <c r="E201" s="40"/>
      <c r="F201" s="40"/>
      <c r="G201" s="39"/>
      <c r="H201" s="39"/>
      <c r="I201" s="39"/>
      <c r="J201" s="40"/>
      <c r="K201" s="40"/>
      <c r="L201" s="40"/>
      <c r="M201" s="40"/>
      <c r="N201" s="40"/>
      <c r="O201" s="40"/>
      <c r="P201" s="39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5"/>
    </row>
    <row r="202" spans="1:53" x14ac:dyDescent="0.25">
      <c r="A202" s="40"/>
      <c r="B202" s="40"/>
      <c r="C202" s="40"/>
      <c r="D202" s="40"/>
      <c r="E202" s="40"/>
      <c r="F202" s="40"/>
      <c r="G202" s="39"/>
      <c r="H202" s="39"/>
      <c r="I202" s="39"/>
      <c r="J202" s="40"/>
      <c r="K202" s="40"/>
      <c r="L202" s="40"/>
      <c r="M202" s="40"/>
      <c r="N202" s="40"/>
      <c r="O202" s="40"/>
      <c r="P202" s="39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5"/>
    </row>
    <row r="203" spans="1:53" x14ac:dyDescent="0.25">
      <c r="A203" s="40"/>
      <c r="B203" s="40"/>
      <c r="C203" s="40"/>
      <c r="D203" s="40"/>
      <c r="E203" s="40"/>
      <c r="F203" s="40"/>
      <c r="G203" s="39"/>
      <c r="H203" s="39"/>
      <c r="I203" s="39"/>
      <c r="J203" s="40"/>
      <c r="K203" s="40"/>
      <c r="L203" s="40"/>
      <c r="M203" s="40"/>
      <c r="N203" s="40"/>
      <c r="O203" s="40"/>
      <c r="P203" s="39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5"/>
    </row>
    <row r="204" spans="1:53" x14ac:dyDescent="0.25">
      <c r="A204" s="40"/>
      <c r="B204" s="40"/>
      <c r="C204" s="40"/>
      <c r="D204" s="40"/>
      <c r="E204" s="40"/>
      <c r="F204" s="40"/>
      <c r="G204" s="39"/>
      <c r="H204" s="39"/>
      <c r="I204" s="39"/>
      <c r="J204" s="40"/>
      <c r="K204" s="40"/>
      <c r="L204" s="40"/>
      <c r="M204" s="40"/>
      <c r="N204" s="40"/>
      <c r="O204" s="40"/>
      <c r="P204" s="39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5"/>
    </row>
    <row r="205" spans="1:53" x14ac:dyDescent="0.25">
      <c r="A205" s="40"/>
      <c r="B205" s="40"/>
      <c r="C205" s="40"/>
      <c r="D205" s="40"/>
      <c r="E205" s="40"/>
      <c r="F205" s="40"/>
      <c r="G205" s="39"/>
      <c r="H205" s="39"/>
      <c r="I205" s="39"/>
      <c r="J205" s="40"/>
      <c r="K205" s="40"/>
      <c r="L205" s="40"/>
      <c r="M205" s="40"/>
      <c r="N205" s="40"/>
      <c r="O205" s="40"/>
      <c r="P205" s="39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5"/>
    </row>
    <row r="206" spans="1:53" x14ac:dyDescent="0.25">
      <c r="A206" s="40"/>
      <c r="B206" s="40"/>
      <c r="C206" s="40"/>
      <c r="D206" s="40"/>
      <c r="E206" s="40"/>
      <c r="F206" s="40"/>
      <c r="G206" s="39"/>
      <c r="H206" s="39"/>
      <c r="I206" s="39"/>
      <c r="J206" s="40"/>
      <c r="K206" s="40"/>
      <c r="L206" s="40"/>
      <c r="M206" s="40"/>
      <c r="N206" s="40"/>
      <c r="O206" s="40"/>
      <c r="P206" s="39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5"/>
    </row>
    <row r="207" spans="1:53" x14ac:dyDescent="0.25">
      <c r="A207" s="40"/>
      <c r="B207" s="40"/>
      <c r="C207" s="40"/>
      <c r="D207" s="40"/>
      <c r="E207" s="40"/>
      <c r="F207" s="40"/>
      <c r="G207" s="39"/>
      <c r="H207" s="39"/>
      <c r="I207" s="39"/>
      <c r="J207" s="40"/>
      <c r="K207" s="40"/>
      <c r="L207" s="40"/>
      <c r="M207" s="40"/>
      <c r="N207" s="40"/>
      <c r="O207" s="40"/>
      <c r="P207" s="39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5"/>
    </row>
    <row r="208" spans="1:53" x14ac:dyDescent="0.25">
      <c r="A208" s="40"/>
      <c r="B208" s="40"/>
      <c r="C208" s="40"/>
      <c r="D208" s="40"/>
      <c r="E208" s="40"/>
      <c r="F208" s="40"/>
      <c r="G208" s="39"/>
      <c r="H208" s="39"/>
      <c r="I208" s="39"/>
      <c r="J208" s="40"/>
      <c r="K208" s="40"/>
      <c r="L208" s="40"/>
      <c r="M208" s="40"/>
      <c r="N208" s="40"/>
      <c r="O208" s="40"/>
      <c r="P208" s="39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5"/>
    </row>
    <row r="209" spans="1:53" x14ac:dyDescent="0.25">
      <c r="A209" s="40"/>
      <c r="B209" s="40"/>
      <c r="C209" s="40"/>
      <c r="D209" s="40"/>
      <c r="E209" s="40"/>
      <c r="F209" s="40"/>
      <c r="G209" s="39"/>
      <c r="H209" s="39"/>
      <c r="I209" s="39"/>
      <c r="J209" s="40"/>
      <c r="K209" s="40"/>
      <c r="L209" s="40"/>
      <c r="M209" s="40"/>
      <c r="N209" s="40"/>
      <c r="O209" s="40"/>
      <c r="P209" s="39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5"/>
    </row>
    <row r="210" spans="1:53" x14ac:dyDescent="0.25">
      <c r="A210" s="40"/>
      <c r="B210" s="40"/>
      <c r="C210" s="40"/>
      <c r="D210" s="40"/>
      <c r="E210" s="40"/>
      <c r="F210" s="40"/>
      <c r="G210" s="39"/>
      <c r="H210" s="39"/>
      <c r="I210" s="39"/>
      <c r="J210" s="40"/>
      <c r="K210" s="40"/>
      <c r="L210" s="40"/>
      <c r="M210" s="40"/>
      <c r="N210" s="40"/>
      <c r="O210" s="40"/>
      <c r="P210" s="39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5"/>
    </row>
    <row r="211" spans="1:53" x14ac:dyDescent="0.25">
      <c r="A211" s="40"/>
      <c r="B211" s="40"/>
      <c r="C211" s="40"/>
      <c r="D211" s="40"/>
      <c r="E211" s="40"/>
      <c r="F211" s="40"/>
      <c r="G211" s="39"/>
      <c r="H211" s="39"/>
      <c r="I211" s="39"/>
      <c r="J211" s="40"/>
      <c r="K211" s="40"/>
      <c r="L211" s="40"/>
      <c r="M211" s="40"/>
      <c r="N211" s="40"/>
      <c r="O211" s="40"/>
      <c r="P211" s="39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5"/>
    </row>
    <row r="212" spans="1:53" x14ac:dyDescent="0.25">
      <c r="A212" s="40"/>
      <c r="B212" s="40"/>
      <c r="C212" s="40"/>
      <c r="D212" s="40"/>
      <c r="E212" s="40"/>
      <c r="F212" s="40"/>
      <c r="G212" s="39"/>
      <c r="H212" s="39"/>
      <c r="I212" s="39"/>
      <c r="J212" s="40"/>
      <c r="K212" s="40"/>
      <c r="L212" s="40"/>
      <c r="M212" s="40"/>
      <c r="N212" s="40"/>
      <c r="O212" s="40"/>
      <c r="P212" s="39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5"/>
    </row>
    <row r="213" spans="1:53" x14ac:dyDescent="0.25">
      <c r="A213" s="40"/>
      <c r="B213" s="40"/>
      <c r="C213" s="40"/>
      <c r="D213" s="40"/>
      <c r="E213" s="40"/>
      <c r="F213" s="40"/>
      <c r="G213" s="39"/>
      <c r="H213" s="39"/>
      <c r="I213" s="39"/>
      <c r="J213" s="40"/>
      <c r="K213" s="40"/>
      <c r="L213" s="40"/>
      <c r="M213" s="40"/>
      <c r="N213" s="40"/>
      <c r="O213" s="40"/>
      <c r="P213" s="39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5"/>
    </row>
    <row r="214" spans="1:53" x14ac:dyDescent="0.25">
      <c r="A214" s="40"/>
      <c r="B214" s="40"/>
      <c r="C214" s="40"/>
      <c r="D214" s="40"/>
      <c r="E214" s="40"/>
      <c r="F214" s="40"/>
      <c r="G214" s="39"/>
      <c r="H214" s="39"/>
      <c r="I214" s="39"/>
      <c r="J214" s="40"/>
      <c r="K214" s="40"/>
      <c r="L214" s="40"/>
      <c r="M214" s="40"/>
      <c r="N214" s="40"/>
      <c r="O214" s="40"/>
      <c r="P214" s="39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5"/>
    </row>
    <row r="215" spans="1:53" x14ac:dyDescent="0.25">
      <c r="A215" s="40"/>
      <c r="B215" s="40"/>
      <c r="C215" s="40"/>
      <c r="D215" s="40"/>
      <c r="E215" s="40"/>
      <c r="F215" s="40"/>
      <c r="G215" s="39"/>
      <c r="H215" s="39"/>
      <c r="I215" s="39"/>
      <c r="J215" s="40"/>
      <c r="K215" s="40"/>
      <c r="L215" s="40"/>
      <c r="M215" s="40"/>
      <c r="N215" s="40"/>
      <c r="O215" s="40"/>
      <c r="P215" s="39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5"/>
    </row>
    <row r="216" spans="1:53" x14ac:dyDescent="0.25">
      <c r="A216" s="40"/>
      <c r="B216" s="40"/>
      <c r="C216" s="40"/>
      <c r="D216" s="40"/>
      <c r="E216" s="40"/>
      <c r="F216" s="40"/>
      <c r="G216" s="39"/>
      <c r="H216" s="39"/>
      <c r="I216" s="39"/>
      <c r="J216" s="40"/>
      <c r="K216" s="40"/>
      <c r="L216" s="40"/>
      <c r="M216" s="40"/>
      <c r="N216" s="40"/>
      <c r="O216" s="40"/>
      <c r="P216" s="39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5"/>
    </row>
    <row r="217" spans="1:53" x14ac:dyDescent="0.25">
      <c r="A217" s="40"/>
      <c r="B217" s="40"/>
      <c r="C217" s="40"/>
      <c r="D217" s="40"/>
      <c r="E217" s="40"/>
      <c r="F217" s="40"/>
      <c r="G217" s="39"/>
      <c r="H217" s="39"/>
      <c r="I217" s="39"/>
      <c r="J217" s="40"/>
      <c r="K217" s="40"/>
      <c r="L217" s="40"/>
      <c r="M217" s="40"/>
      <c r="N217" s="40"/>
      <c r="O217" s="40"/>
      <c r="P217" s="39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5"/>
    </row>
    <row r="218" spans="1:53" x14ac:dyDescent="0.25">
      <c r="A218" s="40"/>
      <c r="B218" s="40"/>
      <c r="C218" s="40"/>
      <c r="D218" s="40"/>
      <c r="E218" s="40"/>
      <c r="F218" s="40"/>
      <c r="G218" s="39"/>
      <c r="H218" s="39"/>
      <c r="I218" s="39"/>
      <c r="J218" s="40"/>
      <c r="K218" s="40"/>
      <c r="L218" s="40"/>
      <c r="M218" s="40"/>
      <c r="N218" s="40"/>
      <c r="O218" s="40"/>
      <c r="P218" s="39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5"/>
    </row>
    <row r="219" spans="1:53" x14ac:dyDescent="0.25">
      <c r="A219" s="40"/>
      <c r="B219" s="40"/>
      <c r="C219" s="40"/>
      <c r="D219" s="40"/>
      <c r="E219" s="40"/>
      <c r="F219" s="40"/>
      <c r="G219" s="39"/>
      <c r="H219" s="39"/>
      <c r="I219" s="39"/>
      <c r="J219" s="40"/>
      <c r="K219" s="40"/>
      <c r="L219" s="40"/>
      <c r="M219" s="40"/>
      <c r="N219" s="40"/>
      <c r="O219" s="40"/>
      <c r="P219" s="39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5"/>
    </row>
    <row r="220" spans="1:53" x14ac:dyDescent="0.25">
      <c r="A220" s="40"/>
      <c r="B220" s="40"/>
      <c r="C220" s="40"/>
      <c r="D220" s="40"/>
      <c r="E220" s="40"/>
      <c r="F220" s="40"/>
      <c r="G220" s="39"/>
      <c r="H220" s="39"/>
      <c r="I220" s="39"/>
      <c r="J220" s="40"/>
      <c r="K220" s="40"/>
      <c r="L220" s="40"/>
      <c r="M220" s="40"/>
      <c r="N220" s="40"/>
      <c r="O220" s="40"/>
      <c r="P220" s="39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5"/>
    </row>
    <row r="221" spans="1:53" x14ac:dyDescent="0.25">
      <c r="A221" s="40"/>
      <c r="B221" s="40"/>
      <c r="C221" s="40"/>
      <c r="D221" s="40"/>
      <c r="E221" s="40"/>
      <c r="F221" s="40"/>
      <c r="G221" s="39"/>
      <c r="H221" s="39"/>
      <c r="I221" s="39"/>
      <c r="J221" s="40"/>
      <c r="K221" s="40"/>
      <c r="L221" s="40"/>
      <c r="M221" s="40"/>
      <c r="N221" s="40"/>
      <c r="O221" s="40"/>
      <c r="P221" s="39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5"/>
    </row>
    <row r="222" spans="1:53" x14ac:dyDescent="0.25">
      <c r="A222" s="40"/>
      <c r="B222" s="40"/>
      <c r="C222" s="40"/>
      <c r="D222" s="40"/>
      <c r="E222" s="40"/>
      <c r="F222" s="40"/>
      <c r="G222" s="39"/>
      <c r="H222" s="39"/>
      <c r="I222" s="39"/>
      <c r="J222" s="40"/>
      <c r="K222" s="40"/>
      <c r="L222" s="40"/>
      <c r="M222" s="40"/>
      <c r="N222" s="40"/>
      <c r="O222" s="40"/>
      <c r="P222" s="39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5"/>
    </row>
    <row r="223" spans="1:53" x14ac:dyDescent="0.25">
      <c r="A223" s="40"/>
      <c r="B223" s="40"/>
      <c r="C223" s="40"/>
      <c r="D223" s="40"/>
      <c r="E223" s="40"/>
      <c r="F223" s="40"/>
      <c r="G223" s="39"/>
      <c r="H223" s="39"/>
      <c r="I223" s="39"/>
      <c r="J223" s="40"/>
      <c r="K223" s="40"/>
      <c r="L223" s="40"/>
      <c r="M223" s="40"/>
      <c r="N223" s="40"/>
      <c r="O223" s="40"/>
      <c r="P223" s="39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5"/>
    </row>
    <row r="224" spans="1:53" x14ac:dyDescent="0.25">
      <c r="A224" s="40"/>
      <c r="B224" s="40"/>
      <c r="C224" s="40"/>
      <c r="D224" s="40"/>
      <c r="E224" s="40"/>
      <c r="F224" s="40"/>
      <c r="G224" s="39"/>
      <c r="H224" s="39"/>
      <c r="I224" s="39"/>
      <c r="J224" s="40"/>
      <c r="K224" s="40"/>
      <c r="L224" s="40"/>
      <c r="M224" s="40"/>
      <c r="N224" s="40"/>
      <c r="O224" s="40"/>
      <c r="P224" s="39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5"/>
    </row>
    <row r="225" spans="1:53" x14ac:dyDescent="0.25">
      <c r="A225" s="40"/>
      <c r="B225" s="40"/>
      <c r="C225" s="40"/>
      <c r="D225" s="40"/>
      <c r="E225" s="40"/>
      <c r="F225" s="40"/>
      <c r="G225" s="39"/>
      <c r="H225" s="39"/>
      <c r="I225" s="39"/>
      <c r="J225" s="40"/>
      <c r="K225" s="40"/>
      <c r="L225" s="40"/>
      <c r="M225" s="40"/>
      <c r="N225" s="40"/>
      <c r="O225" s="40"/>
      <c r="P225" s="39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5"/>
    </row>
    <row r="226" spans="1:53" x14ac:dyDescent="0.25">
      <c r="A226" s="40"/>
      <c r="B226" s="40"/>
      <c r="C226" s="40"/>
      <c r="D226" s="40"/>
      <c r="E226" s="40"/>
      <c r="F226" s="40"/>
      <c r="G226" s="39"/>
      <c r="H226" s="39"/>
      <c r="I226" s="39"/>
      <c r="J226" s="40"/>
      <c r="K226" s="40"/>
      <c r="L226" s="40"/>
      <c r="M226" s="40"/>
      <c r="N226" s="40"/>
      <c r="O226" s="40"/>
      <c r="P226" s="39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5"/>
    </row>
    <row r="227" spans="1:53" x14ac:dyDescent="0.25">
      <c r="A227" s="40"/>
      <c r="B227" s="40"/>
      <c r="C227" s="40"/>
      <c r="D227" s="40"/>
      <c r="E227" s="40"/>
      <c r="F227" s="40"/>
      <c r="G227" s="39"/>
      <c r="H227" s="39"/>
      <c r="I227" s="39"/>
      <c r="J227" s="40"/>
      <c r="K227" s="40"/>
      <c r="L227" s="40"/>
      <c r="M227" s="40"/>
      <c r="N227" s="40"/>
      <c r="O227" s="40"/>
      <c r="P227" s="39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5"/>
    </row>
    <row r="228" spans="1:53" x14ac:dyDescent="0.25">
      <c r="A228" s="40"/>
      <c r="B228" s="40"/>
      <c r="C228" s="40"/>
      <c r="D228" s="40"/>
      <c r="E228" s="40"/>
      <c r="F228" s="40"/>
      <c r="G228" s="39"/>
      <c r="H228" s="39"/>
      <c r="I228" s="39"/>
      <c r="J228" s="40"/>
      <c r="K228" s="40"/>
      <c r="L228" s="40"/>
      <c r="M228" s="40"/>
      <c r="N228" s="40"/>
      <c r="O228" s="40"/>
      <c r="P228" s="39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5"/>
    </row>
    <row r="229" spans="1:53" x14ac:dyDescent="0.25">
      <c r="A229" s="40"/>
      <c r="B229" s="40"/>
      <c r="C229" s="40"/>
      <c r="D229" s="40"/>
      <c r="E229" s="40"/>
      <c r="F229" s="40"/>
      <c r="G229" s="39"/>
      <c r="H229" s="39"/>
      <c r="I229" s="39"/>
      <c r="J229" s="40"/>
      <c r="K229" s="40"/>
      <c r="L229" s="40"/>
      <c r="M229" s="40"/>
      <c r="N229" s="40"/>
      <c r="O229" s="40"/>
      <c r="P229" s="39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5"/>
    </row>
    <row r="230" spans="1:53" x14ac:dyDescent="0.25">
      <c r="A230" s="40"/>
      <c r="B230" s="40"/>
      <c r="C230" s="40"/>
      <c r="D230" s="40"/>
      <c r="E230" s="40"/>
      <c r="F230" s="40"/>
      <c r="G230" s="39"/>
      <c r="H230" s="39"/>
      <c r="I230" s="39"/>
      <c r="J230" s="40"/>
      <c r="K230" s="40"/>
      <c r="L230" s="40"/>
      <c r="M230" s="40"/>
      <c r="N230" s="40"/>
      <c r="O230" s="40"/>
      <c r="P230" s="39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5"/>
    </row>
    <row r="231" spans="1:53" x14ac:dyDescent="0.25">
      <c r="A231" s="40"/>
      <c r="B231" s="40"/>
      <c r="C231" s="40"/>
      <c r="D231" s="40"/>
      <c r="E231" s="40"/>
      <c r="F231" s="40"/>
      <c r="G231" s="39"/>
      <c r="H231" s="39"/>
      <c r="I231" s="39"/>
      <c r="J231" s="40"/>
      <c r="K231" s="40"/>
      <c r="L231" s="40"/>
      <c r="M231" s="40"/>
      <c r="N231" s="40"/>
      <c r="O231" s="40"/>
      <c r="P231" s="39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5"/>
    </row>
    <row r="232" spans="1:53" x14ac:dyDescent="0.25">
      <c r="A232" s="40"/>
      <c r="B232" s="40"/>
      <c r="C232" s="40"/>
      <c r="D232" s="40"/>
      <c r="E232" s="40"/>
      <c r="F232" s="40"/>
      <c r="G232" s="39"/>
      <c r="H232" s="39"/>
      <c r="I232" s="39"/>
      <c r="J232" s="40"/>
      <c r="K232" s="40"/>
      <c r="L232" s="40"/>
      <c r="M232" s="40"/>
      <c r="N232" s="40"/>
      <c r="O232" s="40"/>
      <c r="P232" s="39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5"/>
    </row>
    <row r="233" spans="1:53" x14ac:dyDescent="0.25">
      <c r="A233" s="40"/>
      <c r="B233" s="40"/>
      <c r="C233" s="40"/>
      <c r="D233" s="40"/>
      <c r="E233" s="40"/>
      <c r="F233" s="40"/>
      <c r="G233" s="39"/>
      <c r="H233" s="39"/>
      <c r="I233" s="39"/>
      <c r="J233" s="40"/>
      <c r="K233" s="40"/>
      <c r="L233" s="40"/>
      <c r="M233" s="40"/>
      <c r="N233" s="40"/>
      <c r="O233" s="40"/>
      <c r="P233" s="39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5"/>
    </row>
    <row r="234" spans="1:53" x14ac:dyDescent="0.25">
      <c r="A234" s="40"/>
      <c r="B234" s="40"/>
      <c r="C234" s="40"/>
      <c r="D234" s="40"/>
      <c r="E234" s="40"/>
      <c r="F234" s="40"/>
      <c r="G234" s="39"/>
      <c r="H234" s="39"/>
      <c r="I234" s="39"/>
      <c r="J234" s="40"/>
      <c r="K234" s="40"/>
      <c r="L234" s="40"/>
      <c r="M234" s="40"/>
      <c r="N234" s="40"/>
      <c r="O234" s="40"/>
      <c r="P234" s="39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5"/>
    </row>
    <row r="235" spans="1:53" x14ac:dyDescent="0.25">
      <c r="A235" s="40"/>
      <c r="B235" s="40"/>
      <c r="C235" s="40"/>
      <c r="D235" s="40"/>
      <c r="E235" s="40"/>
      <c r="F235" s="40"/>
      <c r="G235" s="39"/>
      <c r="H235" s="39"/>
      <c r="I235" s="39"/>
      <c r="J235" s="40"/>
      <c r="K235" s="40"/>
      <c r="L235" s="40"/>
      <c r="M235" s="40"/>
      <c r="N235" s="40"/>
      <c r="O235" s="40"/>
      <c r="P235" s="39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5"/>
    </row>
    <row r="236" spans="1:53" x14ac:dyDescent="0.25">
      <c r="A236" s="40"/>
      <c r="B236" s="40"/>
      <c r="C236" s="40"/>
      <c r="D236" s="40"/>
      <c r="E236" s="40"/>
      <c r="F236" s="40"/>
      <c r="G236" s="39"/>
      <c r="H236" s="39"/>
      <c r="I236" s="39"/>
      <c r="J236" s="40"/>
      <c r="K236" s="40"/>
      <c r="L236" s="40"/>
      <c r="M236" s="40"/>
      <c r="N236" s="40"/>
      <c r="O236" s="40"/>
      <c r="P236" s="39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5"/>
    </row>
    <row r="237" spans="1:53" x14ac:dyDescent="0.25">
      <c r="A237" s="40"/>
      <c r="B237" s="40"/>
      <c r="C237" s="40"/>
      <c r="D237" s="40"/>
      <c r="E237" s="40"/>
      <c r="F237" s="40"/>
      <c r="G237" s="39"/>
      <c r="H237" s="39"/>
      <c r="I237" s="39"/>
      <c r="J237" s="40"/>
      <c r="K237" s="40"/>
      <c r="L237" s="40"/>
      <c r="M237" s="40"/>
      <c r="N237" s="40"/>
      <c r="O237" s="40"/>
      <c r="P237" s="39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5"/>
    </row>
    <row r="238" spans="1:53" x14ac:dyDescent="0.25">
      <c r="A238" s="40"/>
      <c r="B238" s="40"/>
      <c r="C238" s="40"/>
      <c r="D238" s="40"/>
      <c r="E238" s="40"/>
      <c r="F238" s="40"/>
      <c r="G238" s="39"/>
      <c r="H238" s="39"/>
      <c r="I238" s="39"/>
      <c r="J238" s="40"/>
      <c r="K238" s="40"/>
      <c r="L238" s="40"/>
      <c r="M238" s="40"/>
      <c r="N238" s="40"/>
      <c r="O238" s="40"/>
      <c r="P238" s="39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5"/>
    </row>
    <row r="239" spans="1:53" x14ac:dyDescent="0.25">
      <c r="A239" s="40"/>
      <c r="B239" s="40"/>
      <c r="C239" s="40"/>
      <c r="D239" s="40"/>
      <c r="E239" s="40"/>
      <c r="F239" s="40"/>
      <c r="G239" s="39"/>
      <c r="H239" s="39"/>
      <c r="I239" s="39"/>
      <c r="J239" s="40"/>
      <c r="K239" s="40"/>
      <c r="L239" s="40"/>
      <c r="M239" s="40"/>
      <c r="N239" s="40"/>
      <c r="O239" s="40"/>
      <c r="P239" s="39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5"/>
    </row>
    <row r="240" spans="1:53" x14ac:dyDescent="0.25">
      <c r="A240" s="40"/>
      <c r="B240" s="40"/>
      <c r="C240" s="40"/>
      <c r="D240" s="40"/>
      <c r="E240" s="40"/>
      <c r="F240" s="40"/>
      <c r="G240" s="39"/>
      <c r="H240" s="39"/>
      <c r="I240" s="39"/>
      <c r="J240" s="40"/>
      <c r="K240" s="40"/>
      <c r="L240" s="40"/>
      <c r="M240" s="40"/>
      <c r="N240" s="40"/>
      <c r="O240" s="40"/>
      <c r="P240" s="39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5"/>
    </row>
    <row r="241" spans="1:53" x14ac:dyDescent="0.25">
      <c r="A241" s="40"/>
      <c r="B241" s="40"/>
      <c r="C241" s="40"/>
      <c r="D241" s="40"/>
      <c r="E241" s="40"/>
      <c r="F241" s="40"/>
      <c r="G241" s="39"/>
      <c r="H241" s="39"/>
      <c r="I241" s="39"/>
      <c r="J241" s="40"/>
      <c r="K241" s="40"/>
      <c r="L241" s="40"/>
      <c r="M241" s="40"/>
      <c r="N241" s="40"/>
      <c r="O241" s="40"/>
      <c r="P241" s="39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5"/>
    </row>
    <row r="242" spans="1:53" x14ac:dyDescent="0.25">
      <c r="A242" s="40"/>
      <c r="B242" s="40"/>
      <c r="C242" s="40"/>
      <c r="D242" s="40"/>
      <c r="E242" s="40"/>
      <c r="F242" s="40"/>
      <c r="G242" s="39"/>
      <c r="H242" s="39"/>
      <c r="I242" s="39"/>
      <c r="J242" s="40"/>
      <c r="K242" s="40"/>
      <c r="L242" s="40"/>
      <c r="M242" s="40"/>
      <c r="N242" s="40"/>
      <c r="O242" s="40"/>
      <c r="P242" s="39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5"/>
    </row>
    <row r="243" spans="1:53" x14ac:dyDescent="0.25">
      <c r="A243" s="40"/>
      <c r="B243" s="40"/>
      <c r="C243" s="40"/>
      <c r="D243" s="40"/>
      <c r="E243" s="40"/>
      <c r="F243" s="40"/>
      <c r="G243" s="39"/>
      <c r="H243" s="39"/>
      <c r="I243" s="39"/>
      <c r="J243" s="40"/>
      <c r="K243" s="40"/>
      <c r="L243" s="40"/>
      <c r="M243" s="40"/>
      <c r="N243" s="40"/>
      <c r="O243" s="40"/>
      <c r="P243" s="39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5"/>
    </row>
    <row r="244" spans="1:53" x14ac:dyDescent="0.25">
      <c r="A244" s="40"/>
      <c r="B244" s="40"/>
      <c r="C244" s="40"/>
      <c r="D244" s="40"/>
      <c r="E244" s="40"/>
      <c r="F244" s="40"/>
      <c r="G244" s="39"/>
      <c r="H244" s="39"/>
      <c r="I244" s="39"/>
      <c r="J244" s="40"/>
      <c r="K244" s="40"/>
      <c r="L244" s="40"/>
      <c r="M244" s="40"/>
      <c r="N244" s="40"/>
      <c r="O244" s="40"/>
      <c r="P244" s="39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5"/>
    </row>
    <row r="245" spans="1:53" x14ac:dyDescent="0.25">
      <c r="A245" s="40"/>
      <c r="B245" s="40"/>
      <c r="C245" s="40"/>
      <c r="D245" s="40"/>
      <c r="E245" s="40"/>
      <c r="F245" s="40"/>
      <c r="G245" s="39"/>
      <c r="H245" s="39"/>
      <c r="I245" s="39"/>
      <c r="J245" s="40"/>
      <c r="K245" s="40"/>
      <c r="L245" s="40"/>
      <c r="M245" s="40"/>
      <c r="N245" s="40"/>
      <c r="O245" s="40"/>
      <c r="P245" s="39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5"/>
    </row>
    <row r="246" spans="1:53" x14ac:dyDescent="0.25">
      <c r="A246" s="40"/>
      <c r="B246" s="40"/>
      <c r="C246" s="40"/>
      <c r="D246" s="40"/>
      <c r="E246" s="40"/>
      <c r="F246" s="40"/>
      <c r="G246" s="39"/>
      <c r="H246" s="39"/>
      <c r="I246" s="39"/>
      <c r="J246" s="40"/>
      <c r="K246" s="40"/>
      <c r="L246" s="40"/>
      <c r="M246" s="40"/>
      <c r="N246" s="40"/>
      <c r="O246" s="40"/>
      <c r="P246" s="39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5"/>
    </row>
    <row r="247" spans="1:53" x14ac:dyDescent="0.25">
      <c r="A247" s="40"/>
      <c r="B247" s="40"/>
      <c r="C247" s="40"/>
      <c r="D247" s="40"/>
      <c r="E247" s="40"/>
      <c r="F247" s="40"/>
      <c r="G247" s="39"/>
      <c r="H247" s="39"/>
      <c r="I247" s="39"/>
      <c r="J247" s="40"/>
      <c r="K247" s="40"/>
      <c r="L247" s="40"/>
      <c r="M247" s="40"/>
      <c r="N247" s="40"/>
      <c r="O247" s="40"/>
      <c r="P247" s="39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5"/>
    </row>
    <row r="248" spans="1:53" x14ac:dyDescent="0.25">
      <c r="A248" s="40"/>
      <c r="B248" s="40"/>
      <c r="C248" s="40"/>
      <c r="D248" s="40"/>
      <c r="E248" s="40"/>
      <c r="F248" s="40"/>
      <c r="G248" s="39"/>
      <c r="H248" s="39"/>
      <c r="I248" s="39"/>
      <c r="J248" s="40"/>
      <c r="K248" s="40"/>
      <c r="L248" s="40"/>
      <c r="M248" s="40"/>
      <c r="N248" s="40"/>
      <c r="O248" s="40"/>
      <c r="P248" s="39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5"/>
    </row>
    <row r="249" spans="1:53" x14ac:dyDescent="0.25">
      <c r="A249" s="40"/>
      <c r="B249" s="40"/>
      <c r="C249" s="40"/>
      <c r="D249" s="40"/>
      <c r="E249" s="40"/>
      <c r="F249" s="40"/>
      <c r="G249" s="39"/>
      <c r="H249" s="39"/>
      <c r="I249" s="39"/>
      <c r="J249" s="40"/>
      <c r="K249" s="40"/>
      <c r="L249" s="40"/>
      <c r="M249" s="40"/>
      <c r="N249" s="40"/>
      <c r="O249" s="40"/>
      <c r="P249" s="39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5"/>
    </row>
    <row r="250" spans="1:53" x14ac:dyDescent="0.25">
      <c r="A250" s="40"/>
      <c r="B250" s="40"/>
      <c r="C250" s="40"/>
      <c r="D250" s="40"/>
      <c r="E250" s="40"/>
      <c r="F250" s="40"/>
      <c r="G250" s="39"/>
      <c r="H250" s="39"/>
      <c r="I250" s="39"/>
      <c r="J250" s="40"/>
      <c r="K250" s="40"/>
      <c r="L250" s="40"/>
      <c r="M250" s="40"/>
      <c r="N250" s="40"/>
      <c r="O250" s="40"/>
      <c r="P250" s="39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5"/>
    </row>
    <row r="251" spans="1:53" x14ac:dyDescent="0.25">
      <c r="A251" s="40"/>
      <c r="B251" s="40"/>
      <c r="C251" s="40"/>
      <c r="D251" s="40"/>
      <c r="E251" s="40"/>
      <c r="F251" s="40"/>
      <c r="G251" s="39"/>
      <c r="H251" s="39"/>
      <c r="I251" s="39"/>
      <c r="J251" s="40"/>
      <c r="K251" s="40"/>
      <c r="L251" s="40"/>
      <c r="M251" s="40"/>
      <c r="N251" s="40"/>
      <c r="O251" s="40"/>
      <c r="P251" s="39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5"/>
    </row>
    <row r="252" spans="1:53" x14ac:dyDescent="0.25">
      <c r="A252" s="40"/>
      <c r="B252" s="40"/>
      <c r="C252" s="40"/>
      <c r="D252" s="40"/>
      <c r="E252" s="40"/>
      <c r="F252" s="40"/>
      <c r="G252" s="39"/>
      <c r="H252" s="39"/>
      <c r="I252" s="39"/>
      <c r="J252" s="40"/>
      <c r="K252" s="40"/>
      <c r="L252" s="40"/>
      <c r="M252" s="40"/>
      <c r="N252" s="40"/>
      <c r="O252" s="40"/>
      <c r="P252" s="39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5"/>
    </row>
    <row r="253" spans="1:53" x14ac:dyDescent="0.25">
      <c r="A253" s="40"/>
      <c r="B253" s="40"/>
      <c r="C253" s="40"/>
      <c r="D253" s="40"/>
      <c r="E253" s="40"/>
      <c r="F253" s="40"/>
      <c r="G253" s="39"/>
      <c r="H253" s="39"/>
      <c r="I253" s="39"/>
      <c r="J253" s="40"/>
      <c r="K253" s="40"/>
      <c r="L253" s="40"/>
      <c r="M253" s="40"/>
      <c r="N253" s="40"/>
      <c r="O253" s="40"/>
      <c r="P253" s="39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5"/>
    </row>
    <row r="254" spans="1:53" x14ac:dyDescent="0.25">
      <c r="A254" s="40"/>
      <c r="B254" s="40"/>
      <c r="C254" s="40"/>
      <c r="D254" s="40"/>
      <c r="E254" s="40"/>
      <c r="F254" s="40"/>
      <c r="G254" s="39"/>
      <c r="H254" s="39"/>
      <c r="I254" s="39"/>
      <c r="J254" s="40"/>
      <c r="K254" s="40"/>
      <c r="L254" s="40"/>
      <c r="M254" s="40"/>
      <c r="N254" s="40"/>
      <c r="O254" s="40"/>
      <c r="P254" s="39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5"/>
    </row>
    <row r="255" spans="1:53" x14ac:dyDescent="0.25">
      <c r="A255" s="40"/>
      <c r="B255" s="40"/>
      <c r="C255" s="40"/>
      <c r="D255" s="40"/>
      <c r="E255" s="40"/>
      <c r="F255" s="40"/>
      <c r="G255" s="39"/>
      <c r="H255" s="39"/>
      <c r="I255" s="39"/>
      <c r="J255" s="40"/>
      <c r="K255" s="40"/>
      <c r="L255" s="40"/>
      <c r="M255" s="40"/>
      <c r="N255" s="40"/>
      <c r="O255" s="40"/>
      <c r="P255" s="39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5"/>
    </row>
    <row r="256" spans="1:53" x14ac:dyDescent="0.25">
      <c r="A256" s="40"/>
      <c r="B256" s="40"/>
      <c r="C256" s="40"/>
      <c r="D256" s="40"/>
      <c r="E256" s="40"/>
      <c r="F256" s="40"/>
      <c r="G256" s="39"/>
      <c r="H256" s="39"/>
      <c r="I256" s="39"/>
      <c r="J256" s="40"/>
      <c r="K256" s="40"/>
      <c r="L256" s="40"/>
      <c r="M256" s="40"/>
      <c r="N256" s="40"/>
      <c r="O256" s="40"/>
      <c r="P256" s="39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5"/>
    </row>
    <row r="257" spans="1:53" x14ac:dyDescent="0.25">
      <c r="A257" s="40"/>
      <c r="B257" s="40"/>
      <c r="C257" s="40"/>
      <c r="D257" s="40"/>
      <c r="E257" s="40"/>
      <c r="F257" s="40"/>
      <c r="G257" s="39"/>
      <c r="H257" s="39"/>
      <c r="I257" s="39"/>
      <c r="J257" s="40"/>
      <c r="K257" s="40"/>
      <c r="L257" s="40"/>
      <c r="M257" s="40"/>
      <c r="N257" s="40"/>
      <c r="O257" s="40"/>
      <c r="P257" s="39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5"/>
    </row>
    <row r="258" spans="1:53" x14ac:dyDescent="0.25">
      <c r="A258" s="40"/>
      <c r="B258" s="40"/>
      <c r="C258" s="40"/>
      <c r="D258" s="40"/>
      <c r="E258" s="40"/>
      <c r="F258" s="40"/>
      <c r="G258" s="39"/>
      <c r="H258" s="39"/>
      <c r="I258" s="39"/>
      <c r="J258" s="40"/>
      <c r="K258" s="40"/>
      <c r="L258" s="40"/>
      <c r="M258" s="40"/>
      <c r="N258" s="40"/>
      <c r="O258" s="40"/>
      <c r="P258" s="39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5"/>
    </row>
    <row r="259" spans="1:53" x14ac:dyDescent="0.25">
      <c r="A259" s="40"/>
      <c r="B259" s="40"/>
      <c r="C259" s="40"/>
      <c r="D259" s="40"/>
      <c r="E259" s="40"/>
      <c r="F259" s="40"/>
      <c r="G259" s="39"/>
      <c r="H259" s="39"/>
      <c r="I259" s="39"/>
      <c r="J259" s="40"/>
      <c r="K259" s="40"/>
      <c r="L259" s="40"/>
      <c r="M259" s="40"/>
      <c r="N259" s="40"/>
      <c r="O259" s="40"/>
      <c r="P259" s="39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5"/>
    </row>
    <row r="260" spans="1:53" x14ac:dyDescent="0.25">
      <c r="A260" s="40"/>
      <c r="B260" s="40"/>
      <c r="C260" s="40"/>
      <c r="D260" s="40"/>
      <c r="E260" s="40"/>
      <c r="F260" s="40"/>
      <c r="G260" s="39"/>
      <c r="H260" s="39"/>
      <c r="I260" s="39"/>
      <c r="J260" s="40"/>
      <c r="K260" s="40"/>
      <c r="L260" s="40"/>
      <c r="M260" s="40"/>
      <c r="N260" s="40"/>
      <c r="O260" s="40"/>
      <c r="P260" s="39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5"/>
    </row>
    <row r="261" spans="1:53" x14ac:dyDescent="0.25">
      <c r="A261" s="40"/>
      <c r="B261" s="40"/>
      <c r="C261" s="40"/>
      <c r="D261" s="40"/>
      <c r="E261" s="40"/>
      <c r="F261" s="40"/>
      <c r="G261" s="39"/>
      <c r="H261" s="39"/>
      <c r="I261" s="39"/>
      <c r="J261" s="40"/>
      <c r="K261" s="40"/>
      <c r="L261" s="40"/>
      <c r="M261" s="40"/>
      <c r="N261" s="40"/>
      <c r="O261" s="40"/>
      <c r="P261" s="39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5"/>
    </row>
    <row r="262" spans="1:53" x14ac:dyDescent="0.25">
      <c r="A262" s="40"/>
      <c r="B262" s="40"/>
      <c r="C262" s="40"/>
      <c r="D262" s="40"/>
      <c r="E262" s="40"/>
      <c r="F262" s="40"/>
      <c r="G262" s="39"/>
      <c r="H262" s="39"/>
      <c r="I262" s="39"/>
      <c r="J262" s="40"/>
      <c r="K262" s="40"/>
      <c r="L262" s="40"/>
      <c r="M262" s="40"/>
      <c r="N262" s="40"/>
      <c r="O262" s="40"/>
      <c r="P262" s="39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5"/>
    </row>
    <row r="263" spans="1:53" x14ac:dyDescent="0.25">
      <c r="A263" s="40"/>
      <c r="B263" s="40"/>
      <c r="C263" s="40"/>
      <c r="D263" s="40"/>
      <c r="E263" s="40"/>
      <c r="F263" s="40"/>
      <c r="G263" s="39"/>
      <c r="H263" s="39"/>
      <c r="I263" s="39"/>
      <c r="J263" s="40"/>
      <c r="K263" s="40"/>
      <c r="L263" s="40"/>
      <c r="M263" s="40"/>
      <c r="N263" s="40"/>
      <c r="O263" s="40"/>
      <c r="P263" s="39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5"/>
    </row>
    <row r="264" spans="1:53" x14ac:dyDescent="0.25">
      <c r="A264" s="40"/>
      <c r="B264" s="40"/>
      <c r="C264" s="40"/>
      <c r="D264" s="40"/>
      <c r="E264" s="40"/>
      <c r="F264" s="40"/>
      <c r="G264" s="39"/>
      <c r="H264" s="39"/>
      <c r="I264" s="39"/>
      <c r="J264" s="40"/>
      <c r="K264" s="40"/>
      <c r="L264" s="40"/>
      <c r="M264" s="40"/>
      <c r="N264" s="40"/>
      <c r="O264" s="40"/>
      <c r="P264" s="39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5"/>
    </row>
    <row r="265" spans="1:53" x14ac:dyDescent="0.25">
      <c r="A265" s="40"/>
      <c r="B265" s="40"/>
      <c r="C265" s="40"/>
      <c r="D265" s="40"/>
      <c r="E265" s="40"/>
      <c r="F265" s="40"/>
      <c r="G265" s="39"/>
      <c r="H265" s="39"/>
      <c r="I265" s="39"/>
      <c r="J265" s="40"/>
      <c r="K265" s="40"/>
      <c r="L265" s="40"/>
      <c r="M265" s="40"/>
      <c r="N265" s="40"/>
      <c r="O265" s="40"/>
      <c r="P265" s="39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5"/>
    </row>
    <row r="266" spans="1:53" x14ac:dyDescent="0.25">
      <c r="A266" s="40"/>
      <c r="B266" s="40"/>
      <c r="C266" s="40"/>
      <c r="D266" s="40"/>
      <c r="E266" s="40"/>
      <c r="F266" s="40"/>
      <c r="G266" s="39"/>
      <c r="H266" s="39"/>
      <c r="I266" s="39"/>
      <c r="J266" s="40"/>
      <c r="K266" s="40"/>
      <c r="L266" s="40"/>
      <c r="M266" s="40"/>
      <c r="N266" s="40"/>
      <c r="O266" s="40"/>
      <c r="P266" s="39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5"/>
    </row>
    <row r="267" spans="1:53" x14ac:dyDescent="0.25">
      <c r="A267" s="40"/>
      <c r="B267" s="40"/>
      <c r="C267" s="40"/>
      <c r="D267" s="40"/>
      <c r="E267" s="40"/>
      <c r="F267" s="40"/>
      <c r="G267" s="39"/>
      <c r="H267" s="39"/>
      <c r="I267" s="39"/>
      <c r="J267" s="40"/>
      <c r="K267" s="40"/>
      <c r="L267" s="40"/>
      <c r="M267" s="40"/>
      <c r="N267" s="40"/>
      <c r="O267" s="40"/>
      <c r="P267" s="39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5"/>
    </row>
    <row r="268" spans="1:53" x14ac:dyDescent="0.25">
      <c r="A268" s="40"/>
      <c r="B268" s="40"/>
      <c r="C268" s="40"/>
      <c r="D268" s="40"/>
      <c r="E268" s="40"/>
      <c r="F268" s="40"/>
      <c r="G268" s="39"/>
      <c r="H268" s="39"/>
      <c r="I268" s="39"/>
      <c r="J268" s="40"/>
      <c r="K268" s="40"/>
      <c r="L268" s="40"/>
      <c r="M268" s="40"/>
      <c r="N268" s="40"/>
      <c r="O268" s="40"/>
      <c r="P268" s="39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5"/>
    </row>
    <row r="269" spans="1:53" x14ac:dyDescent="0.25">
      <c r="A269" s="40"/>
      <c r="B269" s="40"/>
      <c r="C269" s="40"/>
      <c r="D269" s="40"/>
      <c r="E269" s="40"/>
      <c r="F269" s="40"/>
      <c r="G269" s="39"/>
      <c r="H269" s="39"/>
      <c r="I269" s="39"/>
      <c r="J269" s="40"/>
      <c r="K269" s="40"/>
      <c r="L269" s="40"/>
      <c r="M269" s="40"/>
      <c r="N269" s="40"/>
      <c r="O269" s="40"/>
      <c r="P269" s="39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5"/>
    </row>
    <row r="270" spans="1:53" x14ac:dyDescent="0.25">
      <c r="A270" s="40"/>
      <c r="B270" s="40"/>
      <c r="C270" s="40"/>
      <c r="D270" s="40"/>
      <c r="E270" s="40"/>
      <c r="F270" s="40"/>
      <c r="G270" s="39"/>
      <c r="H270" s="39"/>
      <c r="I270" s="39"/>
      <c r="J270" s="40"/>
      <c r="K270" s="40"/>
      <c r="L270" s="40"/>
      <c r="M270" s="40"/>
      <c r="N270" s="40"/>
      <c r="O270" s="40"/>
      <c r="P270" s="39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5"/>
    </row>
    <row r="271" spans="1:53" x14ac:dyDescent="0.25">
      <c r="A271" s="40"/>
      <c r="B271" s="40"/>
      <c r="C271" s="40"/>
      <c r="D271" s="40"/>
      <c r="E271" s="40"/>
      <c r="F271" s="40"/>
      <c r="G271" s="39"/>
      <c r="H271" s="39"/>
      <c r="I271" s="39"/>
      <c r="J271" s="40"/>
      <c r="K271" s="40"/>
      <c r="L271" s="40"/>
      <c r="M271" s="40"/>
      <c r="N271" s="40"/>
      <c r="O271" s="40"/>
      <c r="P271" s="39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5"/>
    </row>
    <row r="272" spans="1:53" x14ac:dyDescent="0.25">
      <c r="A272" s="40"/>
      <c r="B272" s="40"/>
      <c r="C272" s="40"/>
      <c r="D272" s="40"/>
      <c r="E272" s="40"/>
      <c r="F272" s="40"/>
      <c r="G272" s="39"/>
      <c r="H272" s="39"/>
      <c r="I272" s="39"/>
      <c r="J272" s="40"/>
      <c r="K272" s="40"/>
      <c r="L272" s="40"/>
      <c r="M272" s="40"/>
      <c r="N272" s="40"/>
      <c r="O272" s="40"/>
      <c r="P272" s="39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5"/>
    </row>
    <row r="273" spans="1:53" x14ac:dyDescent="0.25">
      <c r="A273" s="40"/>
      <c r="B273" s="40"/>
      <c r="C273" s="40"/>
      <c r="D273" s="40"/>
      <c r="E273" s="40"/>
      <c r="F273" s="40"/>
      <c r="G273" s="39"/>
      <c r="H273" s="39"/>
      <c r="I273" s="39"/>
      <c r="J273" s="40"/>
      <c r="K273" s="40"/>
      <c r="L273" s="40"/>
      <c r="M273" s="40"/>
      <c r="N273" s="40"/>
      <c r="O273" s="40"/>
      <c r="P273" s="39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5"/>
    </row>
    <row r="274" spans="1:53" x14ac:dyDescent="0.25">
      <c r="A274" s="40"/>
      <c r="B274" s="40"/>
      <c r="C274" s="40"/>
      <c r="D274" s="40"/>
      <c r="E274" s="40"/>
      <c r="F274" s="40"/>
      <c r="G274" s="39"/>
      <c r="H274" s="39"/>
      <c r="I274" s="39"/>
      <c r="J274" s="40"/>
      <c r="K274" s="40"/>
      <c r="L274" s="40"/>
      <c r="M274" s="40"/>
      <c r="N274" s="40"/>
      <c r="O274" s="40"/>
      <c r="P274" s="39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5"/>
    </row>
  </sheetData>
  <autoFilter ref="B3:O4">
    <sortState ref="B6:O128">
      <sortCondition descending="1" ref="N2:N3"/>
    </sortState>
  </autoFilter>
  <sortState ref="B4:P94">
    <sortCondition descending="1" ref="N4:N94"/>
  </sortState>
  <mergeCells count="18">
    <mergeCell ref="P2:P4"/>
    <mergeCell ref="B2:J2"/>
    <mergeCell ref="L2:N2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A3:A4"/>
    <mergeCell ref="O3:O4"/>
    <mergeCell ref="H3:H4"/>
    <mergeCell ref="I3:I4"/>
    <mergeCell ref="J3:J4"/>
  </mergeCells>
  <pageMargins left="0.23622047244094491" right="0.23622047244094491" top="1.1811023622047245" bottom="0.74803149606299213" header="0.31496062992125984" footer="0.31496062992125984"/>
  <pageSetup paperSize="9" scale="56" fitToHeight="0" orientation="landscape" r:id="rId1"/>
  <headerFooter scaleWithDoc="0">
    <oddHeader>&amp;L&amp;"-,Tučné"&amp;10Hodnotící formulář - souhrnná tabulka projektů
7 - Oblast podpory Kultura památková péče a cestovní ruch/ 7.2 Záchrana a obnova památek v Libereckém kraji, rok vyhlášení 2017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2017-05-05T09:50:37Z</dcterms:modified>
</cp:coreProperties>
</file>