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.olenicek\Documents\Silnice Lk\PVP 2017\"/>
    </mc:Choice>
  </mc:AlternateContent>
  <bookViews>
    <workbookView xWindow="0" yWindow="0" windowWidth="28800" windowHeight="13730" activeTab="4"/>
  </bookViews>
  <sheets>
    <sheet name="Okres Česká Lípa" sheetId="1" r:id="rId1"/>
    <sheet name="Okres Liberec" sheetId="6" r:id="rId2"/>
    <sheet name="Okres Jablonec nad Nisou" sheetId="5" r:id="rId3"/>
    <sheet name="Okres Semily" sheetId="4" r:id="rId4"/>
    <sheet name="Přehled výkonů" sheetId="7" r:id="rId5"/>
  </sheets>
  <externalReferences>
    <externalReference r:id="rId6"/>
  </externalReferences>
  <definedNames>
    <definedName name="_xlnm._FilterDatabase" localSheetId="0" hidden="1">'Okres Česká Lípa'!$A$3:$K$99</definedName>
    <definedName name="_xlnm._FilterDatabase" localSheetId="2" hidden="1">'Okres Jablonec nad Nisou'!$A$3:$K$103</definedName>
    <definedName name="_xlnm._FilterDatabase" localSheetId="1" hidden="1">'Okres Liberec'!$A$3:$K$116</definedName>
    <definedName name="_xlnm._FilterDatabase" localSheetId="3" hidden="1">'Okres Semily'!$A$3:$K$115</definedName>
    <definedName name="_xlnm.Print_Titles" localSheetId="0">'Okres Česká Lípa'!$1:$3</definedName>
    <definedName name="_xlnm.Print_Titles" localSheetId="2">'Okres Jablonec nad Nisou'!$1:$3</definedName>
    <definedName name="_xlnm.Print_Titles" localSheetId="1">'Okres Liberec'!$1:$3</definedName>
    <definedName name="_xlnm.Print_Titles" localSheetId="3">'Okres Semily'!$1:$3</definedName>
    <definedName name="_xlnm.Print_Area" localSheetId="0">'Okres Česká Lípa'!$A$1:$L$100</definedName>
    <definedName name="_xlnm.Print_Area" localSheetId="1">'Okres Liberec'!$A$1:$L$118</definedName>
    <definedName name="_xlnm.Print_Area" localSheetId="3">'Okres Semily'!$A$1:$L$116</definedName>
    <definedName name="_xlnm.Print_Area" localSheetId="4">'Přehled výkonů'!$A$1:$G$9</definedName>
  </definedNames>
  <calcPr calcId="162913"/>
</workbook>
</file>

<file path=xl/calcChain.xml><?xml version="1.0" encoding="utf-8"?>
<calcChain xmlns="http://schemas.openxmlformats.org/spreadsheetml/2006/main">
  <c r="H117" i="6" l="1"/>
  <c r="L117" i="6"/>
  <c r="K102" i="5" l="1"/>
  <c r="I102" i="5"/>
  <c r="K101" i="5"/>
  <c r="I101" i="5"/>
  <c r="K100" i="5"/>
  <c r="I100" i="5"/>
  <c r="K99" i="5"/>
  <c r="I99" i="5"/>
  <c r="K98" i="5"/>
  <c r="I98" i="5"/>
  <c r="K97" i="5"/>
  <c r="I97" i="5"/>
  <c r="K96" i="5"/>
  <c r="I96" i="5"/>
  <c r="K95" i="5"/>
  <c r="I95" i="5"/>
  <c r="K94" i="5"/>
  <c r="K93" i="5"/>
  <c r="I93" i="5"/>
  <c r="K92" i="5"/>
  <c r="I92" i="5"/>
  <c r="K91" i="5"/>
  <c r="I91" i="5"/>
  <c r="K90" i="5"/>
  <c r="I90" i="5"/>
  <c r="K89" i="5"/>
  <c r="I89" i="5"/>
  <c r="K88" i="5"/>
  <c r="I88" i="5"/>
  <c r="K87" i="5"/>
  <c r="I87" i="5"/>
  <c r="K86" i="5"/>
  <c r="I86" i="5"/>
  <c r="K85" i="5"/>
  <c r="I85" i="5"/>
  <c r="K84" i="5"/>
  <c r="I84" i="5"/>
  <c r="K83" i="5"/>
  <c r="I83" i="5"/>
  <c r="K82" i="5"/>
  <c r="I82" i="5"/>
  <c r="K81" i="5"/>
  <c r="I81" i="5"/>
  <c r="K80" i="5"/>
  <c r="I80" i="5"/>
  <c r="K79" i="5"/>
  <c r="I79" i="5"/>
  <c r="K78" i="5"/>
  <c r="I78" i="5"/>
  <c r="K77" i="5"/>
  <c r="I77" i="5"/>
  <c r="K76" i="5"/>
  <c r="I76" i="5"/>
  <c r="K75" i="5"/>
  <c r="I75" i="5"/>
  <c r="K74" i="5"/>
  <c r="I74" i="5"/>
  <c r="K73" i="5"/>
  <c r="I73" i="5"/>
  <c r="K72" i="5"/>
  <c r="I72" i="5"/>
  <c r="K71" i="5"/>
  <c r="I71" i="5"/>
  <c r="K70" i="5"/>
  <c r="I70" i="5"/>
  <c r="K69" i="5"/>
  <c r="I69" i="5"/>
  <c r="K68" i="5"/>
  <c r="I68" i="5"/>
  <c r="K67" i="5"/>
  <c r="K66" i="5"/>
  <c r="I66" i="5"/>
  <c r="K65" i="5"/>
  <c r="I65" i="5"/>
  <c r="K64" i="5"/>
  <c r="I64" i="5"/>
  <c r="K63" i="5"/>
  <c r="I63" i="5"/>
  <c r="K62" i="5"/>
  <c r="I62" i="5"/>
  <c r="K61" i="5"/>
  <c r="I61" i="5"/>
  <c r="K60" i="5"/>
  <c r="I60" i="5"/>
  <c r="K59" i="5"/>
  <c r="I59" i="5"/>
  <c r="K58" i="5"/>
  <c r="I58" i="5"/>
  <c r="K57" i="5"/>
  <c r="I57" i="5"/>
  <c r="K56" i="5"/>
  <c r="I56" i="5"/>
  <c r="K55" i="5"/>
  <c r="I55" i="5"/>
  <c r="K54" i="5"/>
  <c r="I54" i="5"/>
  <c r="K53" i="5"/>
  <c r="I53" i="5"/>
  <c r="K52" i="5"/>
  <c r="I52" i="5"/>
  <c r="K51" i="5"/>
  <c r="I51" i="5"/>
  <c r="K50" i="5"/>
  <c r="I50" i="5"/>
  <c r="K49" i="5"/>
  <c r="I49" i="5"/>
  <c r="K48" i="5"/>
  <c r="I48" i="5"/>
  <c r="K47" i="5"/>
  <c r="I47" i="5"/>
  <c r="K46" i="5"/>
  <c r="I46" i="5"/>
  <c r="K45" i="5"/>
  <c r="I45" i="5"/>
  <c r="K44" i="5"/>
  <c r="I44" i="5"/>
  <c r="K43" i="5"/>
  <c r="I43" i="5"/>
  <c r="K42" i="5"/>
  <c r="I42" i="5"/>
  <c r="K41" i="5"/>
  <c r="I41" i="5"/>
  <c r="K40" i="5"/>
  <c r="I40" i="5"/>
  <c r="K39" i="5"/>
  <c r="I39" i="5"/>
  <c r="K38" i="5"/>
  <c r="I38" i="5"/>
  <c r="K37" i="5"/>
  <c r="I37" i="5"/>
  <c r="K36" i="5"/>
  <c r="I36" i="5"/>
  <c r="K35" i="5"/>
  <c r="I35" i="5"/>
  <c r="K34" i="5"/>
  <c r="I34" i="5"/>
  <c r="K33" i="5"/>
  <c r="I33" i="5"/>
  <c r="K32" i="5"/>
  <c r="I32" i="5"/>
  <c r="K31" i="5"/>
  <c r="I31" i="5"/>
  <c r="K30" i="5"/>
  <c r="K29" i="5"/>
  <c r="I29" i="5"/>
  <c r="K28" i="5"/>
  <c r="I28" i="5"/>
  <c r="K27" i="5"/>
  <c r="I27" i="5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K13" i="5"/>
  <c r="I13" i="5"/>
  <c r="K12" i="5"/>
  <c r="I12" i="5"/>
  <c r="K11" i="5"/>
  <c r="I11" i="5"/>
  <c r="K10" i="5"/>
  <c r="I10" i="5"/>
  <c r="K9" i="5"/>
  <c r="I9" i="5"/>
  <c r="K8" i="5"/>
  <c r="I8" i="5"/>
  <c r="K7" i="5"/>
  <c r="K6" i="5"/>
  <c r="I6" i="5"/>
  <c r="K5" i="5"/>
  <c r="I5" i="5"/>
  <c r="K4" i="5"/>
  <c r="I4" i="5"/>
  <c r="I43" i="6" l="1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K25" i="6"/>
  <c r="I25" i="6"/>
  <c r="G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K6" i="6"/>
  <c r="K117" i="6" s="1"/>
  <c r="C5" i="7" s="1"/>
  <c r="I6" i="6"/>
  <c r="G6" i="6"/>
  <c r="G117" i="6" s="1"/>
  <c r="B5" i="7" s="1"/>
  <c r="I4" i="6"/>
  <c r="E104" i="5" l="1"/>
  <c r="G103" i="5" l="1"/>
  <c r="H103" i="5"/>
  <c r="K103" i="5"/>
  <c r="L103" i="5"/>
  <c r="H104" i="5" l="1"/>
  <c r="L104" i="5"/>
  <c r="L99" i="1" l="1"/>
  <c r="H99" i="1" l="1"/>
  <c r="K99" i="1"/>
  <c r="L100" i="1" s="1"/>
  <c r="E100" i="1"/>
  <c r="L115" i="4" l="1"/>
  <c r="F5" i="7" l="1"/>
  <c r="F7" i="7"/>
  <c r="F4" i="7"/>
  <c r="H115" i="4"/>
  <c r="F6" i="7" l="1"/>
  <c r="F8" i="7" l="1"/>
  <c r="E118" i="6"/>
  <c r="E116" i="4"/>
  <c r="D6" i="7" l="1"/>
  <c r="D4" i="7"/>
  <c r="D5" i="7"/>
  <c r="D7" i="7"/>
  <c r="D8" i="7" l="1"/>
  <c r="K115" i="4"/>
  <c r="G115" i="4"/>
  <c r="H116" i="4" s="1"/>
  <c r="G5" i="7" l="1"/>
  <c r="L118" i="6"/>
  <c r="C6" i="7"/>
  <c r="G6" i="7" s="1"/>
  <c r="B6" i="7"/>
  <c r="E6" i="7" s="1"/>
  <c r="E5" i="7"/>
  <c r="H118" i="6"/>
  <c r="C7" i="7"/>
  <c r="G7" i="7" s="1"/>
  <c r="L116" i="4"/>
  <c r="B7" i="7"/>
  <c r="E7" i="7" s="1"/>
  <c r="C4" i="7"/>
  <c r="G4" i="7" l="1"/>
  <c r="C8" i="7"/>
  <c r="G8" i="7"/>
  <c r="G99" i="1" l="1"/>
  <c r="H100" i="1" s="1"/>
  <c r="B4" i="7" l="1"/>
  <c r="E4" i="7" l="1"/>
  <c r="B8" i="7"/>
  <c r="E8" i="7" s="1"/>
</calcChain>
</file>

<file path=xl/comments1.xml><?xml version="1.0" encoding="utf-8"?>
<comments xmlns="http://schemas.openxmlformats.org/spreadsheetml/2006/main">
  <authors>
    <author>Zdeněk Sameš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Zdeněk Sameš:</t>
        </r>
        <r>
          <rPr>
            <sz val="9"/>
            <color indexed="81"/>
            <rFont val="Tahoma"/>
            <family val="2"/>
            <charset val="238"/>
          </rPr>
          <t xml:space="preserve">
Silnice uzavřena od povodní 2010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  <charset val="238"/>
          </rPr>
          <t>Zdeněk Sameš:</t>
        </r>
        <r>
          <rPr>
            <sz val="9"/>
            <color indexed="81"/>
            <rFont val="Tahoma"/>
            <family val="2"/>
            <charset val="238"/>
          </rPr>
          <t xml:space="preserve">
Nová silnice v lesním úseku bez sekání</t>
        </r>
      </text>
    </comment>
  </commentList>
</comments>
</file>

<file path=xl/sharedStrings.xml><?xml version="1.0" encoding="utf-8"?>
<sst xmlns="http://schemas.openxmlformats.org/spreadsheetml/2006/main" count="1473" uniqueCount="550">
  <si>
    <t>Třída silnic</t>
  </si>
  <si>
    <t>Číslo silnice</t>
  </si>
  <si>
    <t>Plánovaný týden</t>
  </si>
  <si>
    <t>Česká Lípa</t>
  </si>
  <si>
    <t>Semily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</si>
  <si>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</si>
  <si>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t>Liberec</t>
  </si>
  <si>
    <t>Plánované výkony
[m2]</t>
  </si>
  <si>
    <t>Celkem</t>
  </si>
  <si>
    <t>Okres</t>
  </si>
  <si>
    <t>Jablonec nad Nisou</t>
  </si>
  <si>
    <t>Skutečný týden
PRVNÍ SEČ</t>
  </si>
  <si>
    <t>Skutečné výkony
[m2]</t>
  </si>
  <si>
    <t>Skutečný týden
DRUHÁ SEČ</t>
  </si>
  <si>
    <t>průběžné plnění k:</t>
  </si>
  <si>
    <t>Stav k:</t>
  </si>
  <si>
    <t>1. seč [m²]</t>
  </si>
  <si>
    <t>2. seč [m²]</t>
  </si>
  <si>
    <t>Plnění 1. seč [m²]</t>
  </si>
  <si>
    <t>Plnění 2. seč [m²]</t>
  </si>
  <si>
    <t>Plnění 2. seč [%]</t>
  </si>
  <si>
    <t>Plnění 1. seč [%]</t>
  </si>
  <si>
    <t>Středisko</t>
  </si>
  <si>
    <t>Plán sekání travních porostů strojně pro rok 2017 - okres Semily</t>
  </si>
  <si>
    <t>Plán sekání travních porostů strojně pro rok 2017 - okres Jablonec nad Nisou</t>
  </si>
  <si>
    <t>Plán sekání travních porostů strojně pro rok 2017 - okres Liberec</t>
  </si>
  <si>
    <t>Plán sekání travních porostů strojně pro rok 2017 - okres Česká Lípa</t>
  </si>
  <si>
    <t>XX.XX.2017</t>
  </si>
  <si>
    <t>II</t>
  </si>
  <si>
    <t>Konrádov - Tubož - Dubá</t>
  </si>
  <si>
    <t>Dubá - Tuháň - Skalka</t>
  </si>
  <si>
    <t>Zákupy - Č.Lípa - Žandov</t>
  </si>
  <si>
    <t>Volfartice - Žandov</t>
  </si>
  <si>
    <t>Nový Bor</t>
  </si>
  <si>
    <t>Ralsko -Mimoň - Zákupy - N.Bor</t>
  </si>
  <si>
    <t>Tuháň hr.okresu</t>
  </si>
  <si>
    <t>Dubá - Doksy - Mimoň - Petrovice</t>
  </si>
  <si>
    <t>hr.okresu - Ždár - Okna</t>
  </si>
  <si>
    <t>Luhov - Hamr na Jezeře  - Břevniště</t>
  </si>
  <si>
    <t>III</t>
  </si>
  <si>
    <t>Staré Splavy - Břehyně</t>
  </si>
  <si>
    <t xml:space="preserve">Okrouhlá  </t>
  </si>
  <si>
    <t>Dubá -Zahrádky - Sosnová</t>
  </si>
  <si>
    <t>Zátyní - Lhota</t>
  </si>
  <si>
    <t>Dřevčice - Sušice</t>
  </si>
  <si>
    <t>Skalka - Blíževedly - Kravaře</t>
  </si>
  <si>
    <t>Blíževedly - Holany</t>
  </si>
  <si>
    <t>Litice - Hvězda</t>
  </si>
  <si>
    <t>Blíževedlý - hr.okresu</t>
  </si>
  <si>
    <t>Dobranov - Vl.Důl</t>
  </si>
  <si>
    <t>Dobranov - Pihel</t>
  </si>
  <si>
    <t>Žíznikov</t>
  </si>
  <si>
    <t>Sosnová - Robeč</t>
  </si>
  <si>
    <t>Dubice - Bořetín</t>
  </si>
  <si>
    <t>Kvítkov - Záluží</t>
  </si>
  <si>
    <t>Mistrovice - Volfartice - Č.Lípa</t>
  </si>
  <si>
    <t>Okrouhlá - H.Libchava</t>
  </si>
  <si>
    <t>Horní Pihel - Častalovice - Manušice</t>
  </si>
  <si>
    <t>Kravaře</t>
  </si>
  <si>
    <t>Janovice</t>
  </si>
  <si>
    <t>Kravaře - Taneček</t>
  </si>
  <si>
    <t>Valteřice - Kozly</t>
  </si>
  <si>
    <t>Stvolinky - Kolná</t>
  </si>
  <si>
    <t>K.Šenov - N.Oldřichov</t>
  </si>
  <si>
    <t>Tuháň - Zakšín</t>
  </si>
  <si>
    <t>Chlum - Borek</t>
  </si>
  <si>
    <t>Drchlava - Chlum</t>
  </si>
  <si>
    <t>Pavlovice</t>
  </si>
  <si>
    <t>Skalka u Doks - Doksy</t>
  </si>
  <si>
    <t>Doksy - Tachov - Korce - Dubá</t>
  </si>
  <si>
    <t>Horky</t>
  </si>
  <si>
    <t>Mimoň - Pertoltice - V.Grunov</t>
  </si>
  <si>
    <t>Noviny p/R - V.Grunov</t>
  </si>
  <si>
    <t>Heřmanice - V.Javorská - hr.okresu</t>
  </si>
  <si>
    <t>Bezděz</t>
  </si>
  <si>
    <t>Ždírec - Blatce</t>
  </si>
  <si>
    <t>Dubá - Dražejov</t>
  </si>
  <si>
    <t>Skalice - Pihel</t>
  </si>
  <si>
    <t>K.Šenov - Slunečná - H.Libchava</t>
  </si>
  <si>
    <t>Skalice - Slunečná</t>
  </si>
  <si>
    <t>Stružnice - Bořetín</t>
  </si>
  <si>
    <t>Stružnice - H.Libchava</t>
  </si>
  <si>
    <t>Stružnice - Valteřice</t>
  </si>
  <si>
    <t xml:space="preserve">H.Police   </t>
  </si>
  <si>
    <t>Žandov - Volfartice</t>
  </si>
  <si>
    <t>Radeč</t>
  </si>
  <si>
    <t>Prysk - Prácheň</t>
  </si>
  <si>
    <t>Prysk</t>
  </si>
  <si>
    <t>Prácheň - Polevsko</t>
  </si>
  <si>
    <t>N.Bor -Polevsko</t>
  </si>
  <si>
    <t>Svor</t>
  </si>
  <si>
    <t>Kytlice - N.Huť</t>
  </si>
  <si>
    <t>Mimoň - Svébořice</t>
  </si>
  <si>
    <t>Mimoň - Hvězdov</t>
  </si>
  <si>
    <t>Mimoň - Vranov - Noviny pod Ralskem</t>
  </si>
  <si>
    <t>Zákupy - Jestřebí</t>
  </si>
  <si>
    <t>Ramš - Srní</t>
  </si>
  <si>
    <t>Zákupy - V.Valtínov - Jablonné v Pod.</t>
  </si>
  <si>
    <t>Brniště - Velenice</t>
  </si>
  <si>
    <t>Cvikov - Velenice - Zákupy</t>
  </si>
  <si>
    <t>Svitava - N.Domky - Svojkov</t>
  </si>
  <si>
    <t>Svitava  - Sloup v Č.</t>
  </si>
  <si>
    <t>Lindava - Mařenice - D.Světlá</t>
  </si>
  <si>
    <t>Drnovec - Mařeničky</t>
  </si>
  <si>
    <t>Mařenice - Trávník - Cvikov</t>
  </si>
  <si>
    <t>Rousínov</t>
  </si>
  <si>
    <t>N.Huť - H.Světlá</t>
  </si>
  <si>
    <t>Pihel - Sloup v Č.</t>
  </si>
  <si>
    <t>Sloup - Cvikov</t>
  </si>
  <si>
    <t>N.Bor - Radvanec</t>
  </si>
  <si>
    <t>Sloup - Chotovice</t>
  </si>
  <si>
    <t>Skalice</t>
  </si>
  <si>
    <t>Luhov - Brniště - Lindava</t>
  </si>
  <si>
    <t>Postřelná  -V.Valtínov</t>
  </si>
  <si>
    <t>Jablonné v Pod. - Dubnice</t>
  </si>
  <si>
    <t>Jablonné - Heřmanice - Krompach</t>
  </si>
  <si>
    <t xml:space="preserve">Jablonné </t>
  </si>
  <si>
    <t>Heřmanice - Mařenice</t>
  </si>
  <si>
    <t>Krompach</t>
  </si>
  <si>
    <t>Kněžice</t>
  </si>
  <si>
    <t>Jablonné - křiž.I/13</t>
  </si>
  <si>
    <t>Ralsko - Bělá pod Bezdězem</t>
  </si>
  <si>
    <t>Dubnice - Stráž p/R</t>
  </si>
  <si>
    <t>Dubnice</t>
  </si>
  <si>
    <t>Ždár - Kruh - Houska</t>
  </si>
  <si>
    <t>Luka - Dubá</t>
  </si>
  <si>
    <t>Frýdlant</t>
  </si>
  <si>
    <t>Frýdlant-Nové Město p.Sm.</t>
  </si>
  <si>
    <t>Fýdlant-Kunratice</t>
  </si>
  <si>
    <t>Czocha</t>
  </si>
  <si>
    <t>Frýdlant-Větrov</t>
  </si>
  <si>
    <t>Polní domky</t>
  </si>
  <si>
    <t>Frýdlant-Raspenava</t>
  </si>
  <si>
    <t>Mníšek-Raspenava</t>
  </si>
  <si>
    <t>Mníšek-Fojtka</t>
  </si>
  <si>
    <t>Na Pilách</t>
  </si>
  <si>
    <t>Fojtka-Zaječí</t>
  </si>
  <si>
    <t>Frýdlant-Předlánce</t>
  </si>
  <si>
    <t>x I/13 - x II/290</t>
  </si>
  <si>
    <t>Raspenava-xII/291</t>
  </si>
  <si>
    <t>Kunratice-Ves</t>
  </si>
  <si>
    <t>Kunratice spojka</t>
  </si>
  <si>
    <t>Višňová okruh</t>
  </si>
  <si>
    <t>Pertoltice-Minkovice</t>
  </si>
  <si>
    <t>Předlánce</t>
  </si>
  <si>
    <t>Filipovka-Saň</t>
  </si>
  <si>
    <t>Andělka</t>
  </si>
  <si>
    <t>Černousy-Háj</t>
  </si>
  <si>
    <t>Dětřichov-x I/13</t>
  </si>
  <si>
    <t>Dětřichov-Kunratice</t>
  </si>
  <si>
    <t>Dětřichov-Heřmanice</t>
  </si>
  <si>
    <t>Arnoltice-Dolní Oldříš</t>
  </si>
  <si>
    <t>Bulovka-Krásný Les</t>
  </si>
  <si>
    <t>Frýdlant-K.Les-Dolní Řasnice</t>
  </si>
  <si>
    <t>xII/291-K.Les</t>
  </si>
  <si>
    <t>Hajniště-D.Řasnice</t>
  </si>
  <si>
    <t>x II/291-Jindřichovice</t>
  </si>
  <si>
    <t>Nové Město-Raspenava</t>
  </si>
  <si>
    <t>Horní Řasnice-Srbská</t>
  </si>
  <si>
    <t>Hejnice</t>
  </si>
  <si>
    <t>Raspenava nádraží</t>
  </si>
  <si>
    <t>Lužec-L.Libverda</t>
  </si>
  <si>
    <t>Peklo</t>
  </si>
  <si>
    <t>N.Město-Jindřichovice</t>
  </si>
  <si>
    <t>Hejnice-L.Libverda-Hajniště</t>
  </si>
  <si>
    <t>N.Město-H.Řasnice</t>
  </si>
  <si>
    <t>H. Řasnice- nádraží</t>
  </si>
  <si>
    <t>Ferdinandov</t>
  </si>
  <si>
    <t>B.Potok-Smědava</t>
  </si>
  <si>
    <t>-</t>
  </si>
  <si>
    <t>Český Dub</t>
  </si>
  <si>
    <t>Hodkovice n.M. - Český Dub - Osečná</t>
  </si>
  <si>
    <t>Hodkovice n.M. - Český Dub</t>
  </si>
  <si>
    <t>Bílá</t>
  </si>
  <si>
    <t>Osečná - Chrastava - Nová Ves</t>
  </si>
  <si>
    <t>Janův Důl</t>
  </si>
  <si>
    <t>Druzcov</t>
  </si>
  <si>
    <t>Osečná - Cetenov</t>
  </si>
  <si>
    <t>Osečná</t>
  </si>
  <si>
    <t>Cetenov - Vápno</t>
  </si>
  <si>
    <t>Všelibice</t>
  </si>
  <si>
    <t>Malčice</t>
  </si>
  <si>
    <t>Březová</t>
  </si>
  <si>
    <t>Smržov</t>
  </si>
  <si>
    <t>Sobákov</t>
  </si>
  <si>
    <t>Rozstání</t>
  </si>
  <si>
    <t>Vratislavice n.N. - Starý Dub (bez Ještědu)</t>
  </si>
  <si>
    <t>Pekařka - Uhelná</t>
  </si>
  <si>
    <t>Svárov - Hamrštejn</t>
  </si>
  <si>
    <t>Machnín - Chrastava</t>
  </si>
  <si>
    <t>Chrastava - Václavice</t>
  </si>
  <si>
    <t>Dolní Vítkov - Horní Vítkov</t>
  </si>
  <si>
    <t>III.</t>
  </si>
  <si>
    <t>Nová Ves - Mlýnice</t>
  </si>
  <si>
    <t>Křižany - Žibřidice</t>
  </si>
  <si>
    <t>Jitrava - Zdislava</t>
  </si>
  <si>
    <t>Rynoltice - Janovice v. P.</t>
  </si>
  <si>
    <t>Křížanské sedlo</t>
  </si>
  <si>
    <t>Domoslavice - Dlouhý Most</t>
  </si>
  <si>
    <t>ul. K Preciose, Šimonovice</t>
  </si>
  <si>
    <t>Doubí - Hodkovice n.M.</t>
  </si>
  <si>
    <t>Javorník</t>
  </si>
  <si>
    <t>Šimonovice</t>
  </si>
  <si>
    <t>Vratislavice n.N. - Jeřmanice</t>
  </si>
  <si>
    <t>Jeřmanice - Milíře</t>
  </si>
  <si>
    <t>Proseč n.N. - Milíře</t>
  </si>
  <si>
    <t>Dlouhý Most - Jeřmanice</t>
  </si>
  <si>
    <t>Bílý Kostel - Donín</t>
  </si>
  <si>
    <t>Rynoltice - Hrádek n.N.</t>
  </si>
  <si>
    <t>Polesí</t>
  </si>
  <si>
    <t>Hrádek nad Nisou</t>
  </si>
  <si>
    <t>Oldřichov na Hranicích</t>
  </si>
  <si>
    <t>Horní Suchá - Grabštejn</t>
  </si>
  <si>
    <t>ul. Studánecká, Stráž n.N.</t>
  </si>
  <si>
    <t>ul. Kateřinská, Stráž n.N.</t>
  </si>
  <si>
    <t>Ještěd</t>
  </si>
  <si>
    <t>ul. Husova, Liberec - Rudolfov</t>
  </si>
  <si>
    <t xml:space="preserve">ul. Kateřinská, Liberec - Rudolfov </t>
  </si>
  <si>
    <t>ul. Kunratická, Liberec - Jablonec n.N.</t>
  </si>
  <si>
    <t>Křížany - Zdislava</t>
  </si>
  <si>
    <t>Český Dub - TU</t>
  </si>
  <si>
    <t>279</t>
  </si>
  <si>
    <t>Podhora-Svijanský Újezd-Svijany</t>
  </si>
  <si>
    <t>30</t>
  </si>
  <si>
    <t>2799</t>
  </si>
  <si>
    <t>Svijanský Újezd-Pěnčín-Čtveřín</t>
  </si>
  <si>
    <t>610</t>
  </si>
  <si>
    <t>Svijany-Příšovice</t>
  </si>
  <si>
    <t>31</t>
  </si>
  <si>
    <t>2797</t>
  </si>
  <si>
    <t>Čtveřín</t>
  </si>
  <si>
    <t>2798</t>
  </si>
  <si>
    <t>Soběslavice-Sv.Újezd</t>
  </si>
  <si>
    <t>2791</t>
  </si>
  <si>
    <t>Husa-Jívina-Nechálov-Buda</t>
  </si>
  <si>
    <t>2793</t>
  </si>
  <si>
    <t>Vlastibořice-Pěnčín</t>
  </si>
  <si>
    <t>27910</t>
  </si>
  <si>
    <t>Vorklebice-Soběslavice-Loužek</t>
  </si>
  <si>
    <t>32</t>
  </si>
  <si>
    <t>01016</t>
  </si>
  <si>
    <t>Doubí-Lažany</t>
  </si>
  <si>
    <t>28727</t>
  </si>
  <si>
    <t>kř.III/03527-Paceřice</t>
  </si>
  <si>
    <t>27911</t>
  </si>
  <si>
    <t>Pěnčín-Příšovice</t>
  </si>
  <si>
    <t>33</t>
  </si>
  <si>
    <t>27917</t>
  </si>
  <si>
    <t>Loukov-Svijany</t>
  </si>
  <si>
    <t>03527</t>
  </si>
  <si>
    <t>Hodkovice-Jílové-Paceřice</t>
  </si>
  <si>
    <t>27710</t>
  </si>
  <si>
    <t>Libíč-Trávníček-Radimovice</t>
  </si>
  <si>
    <t>34</t>
  </si>
  <si>
    <t>277</t>
  </si>
  <si>
    <t>Český Dub - Buřínsko</t>
  </si>
  <si>
    <t>27712</t>
  </si>
  <si>
    <t>Trávníček-Sedlišťka</t>
  </si>
  <si>
    <t>35</t>
  </si>
  <si>
    <t>27711</t>
  </si>
  <si>
    <t>Č.Dub-Hradčany-Trávníček</t>
  </si>
  <si>
    <t>27713</t>
  </si>
  <si>
    <t>Dehtáry-Petrašovice</t>
  </si>
  <si>
    <t>27714</t>
  </si>
  <si>
    <t>Dehtáry-Chvalčovice</t>
  </si>
  <si>
    <t>28713</t>
  </si>
  <si>
    <t>Hodkovice-Radoňovice</t>
  </si>
  <si>
    <t>2779</t>
  </si>
  <si>
    <t>Buřínsko-Nesvačily</t>
  </si>
  <si>
    <t>36</t>
  </si>
  <si>
    <t>2794</t>
  </si>
  <si>
    <t>Kamení-Pěnčín</t>
  </si>
  <si>
    <t>37</t>
  </si>
  <si>
    <t>2795</t>
  </si>
  <si>
    <t>Zásada</t>
  </si>
  <si>
    <t>2796</t>
  </si>
  <si>
    <t>Albrechtice</t>
  </si>
  <si>
    <t>Hrabačov</t>
  </si>
  <si>
    <t>Nedaříž - Levínská Olešnice</t>
  </si>
  <si>
    <t>Horka u Staré Paky - Martinice - Jilemnice</t>
  </si>
  <si>
    <t>Studenec - Bukovina</t>
  </si>
  <si>
    <t>Studenec - Ždár</t>
  </si>
  <si>
    <t>Ždár - Perklín</t>
  </si>
  <si>
    <t>Perklín - Tample - Bělá</t>
  </si>
  <si>
    <t>Tample - Svojek</t>
  </si>
  <si>
    <t>Roztoky u Jil. - Kruh - Jilemnice</t>
  </si>
  <si>
    <t>Perklín - Roztoky u Jil. - Jilemnice</t>
  </si>
  <si>
    <t>Martinice - Zálesní Lhota</t>
  </si>
  <si>
    <t>2936</t>
  </si>
  <si>
    <t>Jilemnice - Horní Branná</t>
  </si>
  <si>
    <t>Dolní Štěpanice - Mrklov - Křížovky</t>
  </si>
  <si>
    <t>Křížovky - Dolní Štěpanice</t>
  </si>
  <si>
    <t>Víchová - Křižlice</t>
  </si>
  <si>
    <t>Křižlice - Jestřabí</t>
  </si>
  <si>
    <t>Jestřabí - Poniklá</t>
  </si>
  <si>
    <t>Hrabačov - Křižlice</t>
  </si>
  <si>
    <t>Stromkovice</t>
  </si>
  <si>
    <t>Bratrouchov</t>
  </si>
  <si>
    <t>Buřany</t>
  </si>
  <si>
    <t>Rokytnice - Vítkovice</t>
  </si>
  <si>
    <t>Hrabačov - Vítkovice</t>
  </si>
  <si>
    <t>38</t>
  </si>
  <si>
    <t>Vítkovice - Dolní  Mísečky</t>
  </si>
  <si>
    <t>Mříčná - Jilemnice</t>
  </si>
  <si>
    <t>Jestřabí - Kobyla</t>
  </si>
  <si>
    <t>39</t>
  </si>
  <si>
    <t>Harrachov - obchvat</t>
  </si>
  <si>
    <t>Harrachov - Rýžoviště</t>
  </si>
  <si>
    <t>Harrachov - Mýtiny</t>
  </si>
  <si>
    <t>284</t>
  </si>
  <si>
    <t>Nová ves</t>
  </si>
  <si>
    <t>286</t>
  </si>
  <si>
    <t>Bradlecká Lhota</t>
  </si>
  <si>
    <t>28612</t>
  </si>
  <si>
    <t>Chlum - Tábor</t>
  </si>
  <si>
    <t>28410</t>
  </si>
  <si>
    <t>Krsmol</t>
  </si>
  <si>
    <t>28610</t>
  </si>
  <si>
    <t>Kyje</t>
  </si>
  <si>
    <t>28611</t>
  </si>
  <si>
    <t>Žďár u Kumburku</t>
  </si>
  <si>
    <t>2849</t>
  </si>
  <si>
    <t>Syřenov - Újezdec</t>
  </si>
  <si>
    <t>ZL. Háj -Košťálov-Libštát</t>
  </si>
  <si>
    <t>Lomnice-Košťálov</t>
  </si>
  <si>
    <t>Žlb.- Podbozkov-Cimbál</t>
  </si>
  <si>
    <t>Semily - Roprachtice</t>
  </si>
  <si>
    <t>Roprachtice-Vysoké-Sklenařice</t>
  </si>
  <si>
    <t>Proseč-Semily-Sytová</t>
  </si>
  <si>
    <t>Poniklá - Přívlaka</t>
  </si>
  <si>
    <t>Tříč</t>
  </si>
  <si>
    <t>Sklenařice</t>
  </si>
  <si>
    <t>Paseky nad Jizerou</t>
  </si>
  <si>
    <t>Paseky nad Jizerou OÚ</t>
  </si>
  <si>
    <t>Vysoké n/J (pec)</t>
  </si>
  <si>
    <t>Jesenný- Trojánka</t>
  </si>
  <si>
    <t>Bozkov-Jesenný - Roztoky - Stará Ves- Vysoké n/J</t>
  </si>
  <si>
    <t>Jesenný - Návarov</t>
  </si>
  <si>
    <t>Jesenný - Bohuňovska</t>
  </si>
  <si>
    <t>Podbozkov (pod vlekem)</t>
  </si>
  <si>
    <t>Spálov</t>
  </si>
  <si>
    <t>Helkovice</t>
  </si>
  <si>
    <t>Nouzov</t>
  </si>
  <si>
    <t xml:space="preserve">Benešov </t>
  </si>
  <si>
    <t>Bítouchov</t>
  </si>
  <si>
    <t>Semily nad Nádražím</t>
  </si>
  <si>
    <t>Smrčí - Kozákov</t>
  </si>
  <si>
    <t>Semily Záhoří</t>
  </si>
  <si>
    <t>Chuchelna</t>
  </si>
  <si>
    <t>stavba</t>
  </si>
  <si>
    <t>Bystrá</t>
  </si>
  <si>
    <t>Smrčí Dlouhý</t>
  </si>
  <si>
    <t>2829</t>
  </si>
  <si>
    <t>Lestkov - Semily</t>
  </si>
  <si>
    <t>Hořensko-Světlá</t>
  </si>
  <si>
    <t>Nedvězí</t>
  </si>
  <si>
    <t>Bořkov - Čikvásky</t>
  </si>
  <si>
    <t>Stružinec</t>
  </si>
  <si>
    <t>Libštát</t>
  </si>
  <si>
    <t>Želechy</t>
  </si>
  <si>
    <t>Kunratice - Kruh</t>
  </si>
  <si>
    <t xml:space="preserve">Mříčná </t>
  </si>
  <si>
    <t>Peřimov</t>
  </si>
  <si>
    <t>Turnov</t>
  </si>
  <si>
    <t>27915</t>
  </si>
  <si>
    <t>Přepeře</t>
  </si>
  <si>
    <t>28728</t>
  </si>
  <si>
    <t>Ohrazenice</t>
  </si>
  <si>
    <t>27920</t>
  </si>
  <si>
    <t>Všeň</t>
  </si>
  <si>
    <t>27926</t>
  </si>
  <si>
    <t>Kacanovy - Vyskeř</t>
  </si>
  <si>
    <t>27921</t>
  </si>
  <si>
    <t>Vyskeř</t>
  </si>
  <si>
    <t>27924</t>
  </si>
  <si>
    <t>27927</t>
  </si>
  <si>
    <t>Pelešany</t>
  </si>
  <si>
    <t>27928</t>
  </si>
  <si>
    <t>Krčkovice</t>
  </si>
  <si>
    <t>03521</t>
  </si>
  <si>
    <t>Sedmihorky</t>
  </si>
  <si>
    <t>2821</t>
  </si>
  <si>
    <t>Liščí kotce</t>
  </si>
  <si>
    <t>2823</t>
  </si>
  <si>
    <t>Štěpánovice</t>
  </si>
  <si>
    <t>2824</t>
  </si>
  <si>
    <t>Roudný</t>
  </si>
  <si>
    <t>2825</t>
  </si>
  <si>
    <t>Žernov</t>
  </si>
  <si>
    <t>2826</t>
  </si>
  <si>
    <t>Veselá</t>
  </si>
  <si>
    <t>2836</t>
  </si>
  <si>
    <t>Holenice</t>
  </si>
  <si>
    <t>2827</t>
  </si>
  <si>
    <t>Křečovice</t>
  </si>
  <si>
    <t>2828</t>
  </si>
  <si>
    <t>Svatoňovice - Volavec</t>
  </si>
  <si>
    <t>28719</t>
  </si>
  <si>
    <t>Turnov - Rohozec</t>
  </si>
  <si>
    <t>01018</t>
  </si>
  <si>
    <t>Dolánky u Turnova</t>
  </si>
  <si>
    <t>28210</t>
  </si>
  <si>
    <t>Prackov</t>
  </si>
  <si>
    <t>28211</t>
  </si>
  <si>
    <t>Klokočí - Loučky</t>
  </si>
  <si>
    <t>28212</t>
  </si>
  <si>
    <t>Loučky</t>
  </si>
  <si>
    <t>2831</t>
  </si>
  <si>
    <t>2832</t>
  </si>
  <si>
    <t>Rohliny - Rakousy</t>
  </si>
  <si>
    <t>2832  A</t>
  </si>
  <si>
    <t>Rakousy</t>
  </si>
  <si>
    <t>28116</t>
  </si>
  <si>
    <t>Troskovice</t>
  </si>
  <si>
    <t>28115</t>
  </si>
  <si>
    <t>27925</t>
  </si>
  <si>
    <t>Pohoř</t>
  </si>
  <si>
    <t>28116 A</t>
  </si>
  <si>
    <t>2835</t>
  </si>
  <si>
    <t>U rybníka</t>
  </si>
  <si>
    <t>2834</t>
  </si>
  <si>
    <t>Sek. Loučky</t>
  </si>
  <si>
    <t>2833</t>
  </si>
  <si>
    <t>Záholice</t>
  </si>
  <si>
    <t>2833  A</t>
  </si>
  <si>
    <t>Záholice-Bukovina</t>
  </si>
  <si>
    <t>282</t>
  </si>
  <si>
    <t>Koberovy</t>
  </si>
  <si>
    <t>283</t>
  </si>
  <si>
    <t>Tatobity</t>
  </si>
  <si>
    <t>2845</t>
  </si>
  <si>
    <t>Košov</t>
  </si>
  <si>
    <t>2843</t>
  </si>
  <si>
    <t>Rváčov</t>
  </si>
  <si>
    <t>2841</t>
  </si>
  <si>
    <t>Tuháň</t>
  </si>
  <si>
    <t>Rychnov</t>
  </si>
  <si>
    <t>ŽB-Koberovy</t>
  </si>
  <si>
    <t>JN-Bratříkov</t>
  </si>
  <si>
    <t>ŽB-Podspálov</t>
  </si>
  <si>
    <t>Nová Ves</t>
  </si>
  <si>
    <t>Souš-Mexiko</t>
  </si>
  <si>
    <t>26-31</t>
  </si>
  <si>
    <t>ŽB-Proseč</t>
  </si>
  <si>
    <t>Vel.Hamry nádraží</t>
  </si>
  <si>
    <t>Koberovy-Loučky</t>
  </si>
  <si>
    <t>Besedice-Loučky</t>
  </si>
  <si>
    <t>Koberovy-Malá Skála</t>
  </si>
  <si>
    <t>28214</t>
  </si>
  <si>
    <t>Besedice-Michovka</t>
  </si>
  <si>
    <t>Líšný-Vrát-Chloudov</t>
  </si>
  <si>
    <t>21-23</t>
  </si>
  <si>
    <t>M.Skala-Prosíčka</t>
  </si>
  <si>
    <t>M.Skala-Rakousy</t>
  </si>
  <si>
    <t>Rádlo-Milíře</t>
  </si>
  <si>
    <t>H.Proseč-Milíře</t>
  </si>
  <si>
    <t>Rádlo-I/65</t>
  </si>
  <si>
    <t>Dobrá Voda</t>
  </si>
  <si>
    <t>I/65-Kokonín-D.Č.Studnice</t>
  </si>
  <si>
    <t>2879A</t>
  </si>
  <si>
    <t>Krkonošská ulice</t>
  </si>
  <si>
    <t>Rychnov- Klíčnov</t>
  </si>
  <si>
    <t>Rychnov- Radoňovice</t>
  </si>
  <si>
    <t>Pelíkovice</t>
  </si>
  <si>
    <t>Rychnov-Košovy</t>
  </si>
  <si>
    <t>Pulečný-Kokonín</t>
  </si>
  <si>
    <t>I/14-na Hutích-III/2879</t>
  </si>
  <si>
    <t>Spojka</t>
  </si>
  <si>
    <t>Maršovice-Jenišovice</t>
  </si>
  <si>
    <t>19-21</t>
  </si>
  <si>
    <t>Pulečný-Dalešice</t>
  </si>
  <si>
    <t>M.Skala-Filka</t>
  </si>
  <si>
    <t>Bobov</t>
  </si>
  <si>
    <t>Mukařov</t>
  </si>
  <si>
    <t>M.Skala-Jílové</t>
  </si>
  <si>
    <t>Frýdštejn-Ondříkovice</t>
  </si>
  <si>
    <t>Odolenovice</t>
  </si>
  <si>
    <t>Paceřice-Jenišovice-Roudný</t>
  </si>
  <si>
    <t>Maršovice-D.Č.Studnice-Nová Ves</t>
  </si>
  <si>
    <t>Jistebsko-Krásná</t>
  </si>
  <si>
    <t>Jelení kout</t>
  </si>
  <si>
    <t>Jablonec-N.Ves-Smržovka</t>
  </si>
  <si>
    <t>Smržovka-Nová Ves</t>
  </si>
  <si>
    <t>Skuhrov-Splzov</t>
  </si>
  <si>
    <t>ŽB-Těpeře-Bzí</t>
  </si>
  <si>
    <t>Chlístov</t>
  </si>
  <si>
    <t>Jistebsko-Huť</t>
  </si>
  <si>
    <t>Pěnčín-Alšovice-Těpeře</t>
  </si>
  <si>
    <t>Pěnčín-Štěbrov-I/10</t>
  </si>
  <si>
    <t>Nová Ves-Huť</t>
  </si>
  <si>
    <t>Kostřavec-Loužnice</t>
  </si>
  <si>
    <t>Huť-Zásada</t>
  </si>
  <si>
    <t>Loužnice-Zásada-Tanvald</t>
  </si>
  <si>
    <t>Držkov-Zásada-Zbytky-Hamrska</t>
  </si>
  <si>
    <t>28745A</t>
  </si>
  <si>
    <t>Berany</t>
  </si>
  <si>
    <t>Plavy-Průrubí-Zásada</t>
  </si>
  <si>
    <t>Vel.Hamry -Bohdalovice</t>
  </si>
  <si>
    <t>Vel.Hamry</t>
  </si>
  <si>
    <t>ŽB-Horská Kamenice</t>
  </si>
  <si>
    <t>I/10-Jirkov-Ž.Brod</t>
  </si>
  <si>
    <t>Tlukačka</t>
  </si>
  <si>
    <t>Loužnice-Radčice-Jílové-Vlastiboř</t>
  </si>
  <si>
    <t>Machlov-Vlastiboř</t>
  </si>
  <si>
    <t>I/10-Machlov-Návarov-Jílové</t>
  </si>
  <si>
    <t>Č.Říčka-H.Polubný-D.Kořenov</t>
  </si>
  <si>
    <t>Tesařov-H.Polubný</t>
  </si>
  <si>
    <t>Bedřichov-J.Důl-Albrechtice-Tanvald</t>
  </si>
  <si>
    <t>24-29</t>
  </si>
  <si>
    <t>Tanvald-Nemocniční ul.</t>
  </si>
  <si>
    <t>Lukášov-JBC</t>
  </si>
  <si>
    <t>JBC,Paseky-Janov-Bedřichov</t>
  </si>
  <si>
    <t>Velká Hraničná</t>
  </si>
  <si>
    <t>Velký Semerink</t>
  </si>
  <si>
    <t>Malá Hraničná</t>
  </si>
  <si>
    <t>Malý Semerink</t>
  </si>
  <si>
    <t>I/14-Jindřichov-Hrabětice</t>
  </si>
  <si>
    <t>Horní Maxov</t>
  </si>
  <si>
    <t>Karlov-H.Lučany-Lučany-N.Ves</t>
  </si>
  <si>
    <t>Smržovka-Grunt-Horní Lučany</t>
  </si>
  <si>
    <t>Dolní Maxov-Josef.Důl</t>
  </si>
  <si>
    <t>Jos.Důl</t>
  </si>
  <si>
    <t>Údolní ul. Smržovka</t>
  </si>
  <si>
    <t>I/14-H.Tanvald-Albrechtice</t>
  </si>
  <si>
    <t>Jiřetín pod Bukovou</t>
  </si>
  <si>
    <t>Albrechtice-Mariánská Hora</t>
  </si>
  <si>
    <t>Desná-Žďár</t>
  </si>
  <si>
    <t>29046a</t>
  </si>
  <si>
    <t>Desná nádraží</t>
  </si>
  <si>
    <t>Protržená,Desná</t>
  </si>
  <si>
    <t>Tanvald</t>
  </si>
  <si>
    <t>I/10-Pustiny-Světlá</t>
  </si>
  <si>
    <t>29049A</t>
  </si>
  <si>
    <t>Dol.Polubný-nádraží</t>
  </si>
  <si>
    <t>Sladká Díra,Desná</t>
  </si>
  <si>
    <t>Tanvald-Světlá</t>
  </si>
  <si>
    <t>Kořenov-Příchovice</t>
  </si>
  <si>
    <t>Přích.-Rejdice-Zl.Olešnice-Plavy</t>
  </si>
  <si>
    <t>22-26</t>
  </si>
  <si>
    <t>Rejdice-Tanvald</t>
  </si>
  <si>
    <t>ZL.Olešnice-Lhotka-Návarov</t>
  </si>
  <si>
    <t>Mexiko-Zl.Olešnice</t>
  </si>
  <si>
    <t>Zl.Olešnice</t>
  </si>
  <si>
    <t>Zl.Olešnice-Stanoví</t>
  </si>
  <si>
    <t>Stanový-Pod Lhodkou</t>
  </si>
  <si>
    <t>Stanový-hranice okresu</t>
  </si>
  <si>
    <t>Pelechov</t>
  </si>
  <si>
    <t>Přehled plánovaných výkonů - kosení travních porostů strojně pro rok 2017.</t>
  </si>
  <si>
    <t>Pozn.:</t>
  </si>
  <si>
    <t>pro splnění termínu 1. seče musí být práce zadány obejdnatelem nejdéle do 1.5.2017!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</si>
</sst>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0&quot;#"/>
    <numFmt numFmtId="165" formatCode="&quot;00&quot;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49" fontId="0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2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2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2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vertical="center"/>
    </xf>
    <xf numFmtId="0" fontId="8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8" fillId="2" borderId="1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vertical="center"/>
    </xf>
    <xf numFmtId="1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2" fontId="0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3" fontId="0" fillId="0" borderId="0" xfId="2" applyNumberFormat="1" applyFont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2" applyFont="1" applyAlignment="1">
      <alignment horizontal="center" vertical="center"/>
    </xf>
    <xf numFmtId="2" fontId="8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Alignment="1">
      <alignment horizontal="center" vertical="center"/>
    </xf>
    <xf numFmtId="49" fontId="8" fillId="5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10" fontId="7" fillId="5" borderId="1" xfId="0" applyNumberFormat="1" applyFont="1" applyFill="1" applyBorder="1" applyAlignment="1">
      <alignment horizontal="center" vertical="center"/>
    </xf>
    <xf numFmtId="10" fontId="7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0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horizontal="right" vertical="center"/>
    </xf>
    <xf numFmtId="4" fontId="0" fillId="4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2" fontId="0" fillId="4" borderId="14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3" fontId="0" fillId="4" borderId="14" xfId="0" applyNumberFormat="1" applyFont="1" applyFill="1" applyBorder="1" applyAlignment="1">
      <alignment horizontal="center" vertical="center"/>
    </xf>
    <xf numFmtId="3" fontId="8" fillId="2" borderId="14" xfId="1" applyNumberFormat="1" applyFont="1" applyFill="1" applyBorder="1" applyAlignment="1">
      <alignment horizontal="center" vertical="center"/>
    </xf>
    <xf numFmtId="0" fontId="0" fillId="4" borderId="14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3" fontId="8" fillId="0" borderId="1" xfId="1" applyNumberFormat="1" applyFont="1" applyFill="1" applyBorder="1" applyAlignment="1">
      <alignment horizontal="right" vertical="center"/>
    </xf>
    <xf numFmtId="49" fontId="8" fillId="2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/>
    <xf numFmtId="0" fontId="6" fillId="0" borderId="1" xfId="0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8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49" fontId="8" fillId="0" borderId="1" xfId="1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center"/>
      <protection locked="0"/>
    </xf>
    <xf numFmtId="4" fontId="8" fillId="0" borderId="1" xfId="1" applyNumberFormat="1" applyFont="1" applyFill="1" applyBorder="1"/>
    <xf numFmtId="2" fontId="6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/>
    <xf numFmtId="4" fontId="8" fillId="2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7" fillId="5" borderId="1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Procenta" xfId="2" builtinId="5"/>
  </cellStyles>
  <dxfs count="2">
    <dxf>
      <fill>
        <patternFill>
          <bgColor theme="8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.svarc/AppData/Local/Microsoft/Windows/Temporary%20Internet%20Files/Content.Outlook/G8VK9ODT/Kopie%20-%20pl&#225;n%20sek&#225;n&#237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Český Dub"/>
      <sheetName val="Turnov"/>
      <sheetName val="CELKEM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100"/>
  <sheetViews>
    <sheetView view="pageBreakPreview" zoomScale="90" zoomScaleNormal="100" zoomScaleSheetLayoutView="90" workbookViewId="0">
      <pane ySplit="3" topLeftCell="A91" activePane="bottomLeft" state="frozen"/>
      <selection activeCell="D10" sqref="D10"/>
      <selection pane="bottomLeft" activeCell="K99" sqref="K99"/>
    </sheetView>
  </sheetViews>
  <sheetFormatPr defaultColWidth="8.81640625" defaultRowHeight="14.5" x14ac:dyDescent="0.35"/>
  <cols>
    <col min="1" max="1" width="16" style="36" bestFit="1" customWidth="1"/>
    <col min="2" max="3" width="8.81640625" style="36"/>
    <col min="4" max="4" width="50.1796875" style="18" bestFit="1" customWidth="1"/>
    <col min="5" max="6" width="14.26953125" style="18" customWidth="1"/>
    <col min="7" max="7" width="14.26953125" style="36" customWidth="1"/>
    <col min="8" max="10" width="14.26953125" style="18" customWidth="1"/>
    <col min="11" max="11" width="14.26953125" style="36" customWidth="1"/>
    <col min="12" max="12" width="14.26953125" style="18" customWidth="1"/>
    <col min="13" max="16384" width="8.81640625" style="18"/>
  </cols>
  <sheetData>
    <row r="1" spans="1:12" ht="19" customHeight="1" x14ac:dyDescent="0.35">
      <c r="A1" s="139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9" customHeight="1" x14ac:dyDescent="0.3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s="88" customFormat="1" ht="46.5" x14ac:dyDescent="0.35">
      <c r="A3" s="45" t="s">
        <v>22</v>
      </c>
      <c r="B3" s="46" t="s">
        <v>0</v>
      </c>
      <c r="C3" s="46" t="s">
        <v>1</v>
      </c>
      <c r="D3" s="46" t="s">
        <v>5</v>
      </c>
      <c r="E3" s="46" t="s">
        <v>2</v>
      </c>
      <c r="F3" s="46" t="s">
        <v>11</v>
      </c>
      <c r="G3" s="47" t="s">
        <v>7</v>
      </c>
      <c r="H3" s="47" t="s">
        <v>12</v>
      </c>
      <c r="I3" s="46" t="s">
        <v>2</v>
      </c>
      <c r="J3" s="46" t="s">
        <v>13</v>
      </c>
      <c r="K3" s="47" t="s">
        <v>7</v>
      </c>
      <c r="L3" s="47" t="s">
        <v>12</v>
      </c>
    </row>
    <row r="4" spans="1:12" x14ac:dyDescent="0.35">
      <c r="A4" s="19" t="s">
        <v>3</v>
      </c>
      <c r="B4" s="19" t="s">
        <v>28</v>
      </c>
      <c r="C4" s="20">
        <v>259</v>
      </c>
      <c r="D4" s="21" t="s">
        <v>29</v>
      </c>
      <c r="E4" s="22">
        <v>26</v>
      </c>
      <c r="F4" s="89"/>
      <c r="G4" s="24">
        <v>50000</v>
      </c>
      <c r="H4" s="90"/>
      <c r="I4" s="22">
        <v>35</v>
      </c>
      <c r="J4" s="25"/>
      <c r="K4" s="26">
        <v>46000</v>
      </c>
      <c r="L4" s="27"/>
    </row>
    <row r="5" spans="1:12" x14ac:dyDescent="0.35">
      <c r="A5" s="19" t="s">
        <v>3</v>
      </c>
      <c r="B5" s="19" t="s">
        <v>28</v>
      </c>
      <c r="C5" s="20">
        <v>260</v>
      </c>
      <c r="D5" s="21" t="s">
        <v>30</v>
      </c>
      <c r="E5" s="22">
        <v>19</v>
      </c>
      <c r="F5" s="91"/>
      <c r="G5" s="24">
        <v>55000</v>
      </c>
      <c r="H5" s="90"/>
      <c r="I5" s="22">
        <v>31</v>
      </c>
      <c r="J5" s="25"/>
      <c r="K5" s="26">
        <v>77500</v>
      </c>
      <c r="L5" s="27"/>
    </row>
    <row r="6" spans="1:12" x14ac:dyDescent="0.35">
      <c r="A6" s="19" t="s">
        <v>3</v>
      </c>
      <c r="B6" s="19" t="s">
        <v>28</v>
      </c>
      <c r="C6" s="20">
        <v>262</v>
      </c>
      <c r="D6" s="21" t="s">
        <v>31</v>
      </c>
      <c r="E6" s="22">
        <v>24</v>
      </c>
      <c r="F6" s="89"/>
      <c r="G6" s="24">
        <v>100000</v>
      </c>
      <c r="H6" s="90"/>
      <c r="I6" s="22">
        <v>34</v>
      </c>
      <c r="J6" s="25"/>
      <c r="K6" s="26">
        <v>110000</v>
      </c>
      <c r="L6" s="27"/>
    </row>
    <row r="7" spans="1:12" x14ac:dyDescent="0.35">
      <c r="A7" s="19" t="s">
        <v>3</v>
      </c>
      <c r="B7" s="19" t="s">
        <v>28</v>
      </c>
      <c r="C7" s="20">
        <v>263</v>
      </c>
      <c r="D7" s="21" t="s">
        <v>32</v>
      </c>
      <c r="E7" s="22">
        <v>26</v>
      </c>
      <c r="F7" s="89"/>
      <c r="G7" s="24">
        <v>65000</v>
      </c>
      <c r="H7" s="90"/>
      <c r="I7" s="22">
        <v>35</v>
      </c>
      <c r="J7" s="25"/>
      <c r="K7" s="26">
        <v>70000</v>
      </c>
      <c r="L7" s="27"/>
    </row>
    <row r="8" spans="1:12" x14ac:dyDescent="0.35">
      <c r="A8" s="19" t="s">
        <v>33</v>
      </c>
      <c r="B8" s="19" t="s">
        <v>28</v>
      </c>
      <c r="C8" s="20">
        <v>268</v>
      </c>
      <c r="D8" s="21" t="s">
        <v>34</v>
      </c>
      <c r="E8" s="22">
        <v>25</v>
      </c>
      <c r="F8" s="89"/>
      <c r="G8" s="24">
        <v>12000</v>
      </c>
      <c r="H8" s="90"/>
      <c r="I8" s="22">
        <v>35</v>
      </c>
      <c r="J8" s="25"/>
      <c r="K8" s="26">
        <v>150000</v>
      </c>
      <c r="L8" s="27"/>
    </row>
    <row r="9" spans="1:12" x14ac:dyDescent="0.35">
      <c r="A9" s="19" t="s">
        <v>3</v>
      </c>
      <c r="B9" s="19" t="s">
        <v>28</v>
      </c>
      <c r="C9" s="20">
        <v>269</v>
      </c>
      <c r="D9" s="21" t="s">
        <v>35</v>
      </c>
      <c r="E9" s="22">
        <v>20</v>
      </c>
      <c r="F9" s="89"/>
      <c r="G9" s="24">
        <v>12500</v>
      </c>
      <c r="H9" s="90"/>
      <c r="I9" s="22">
        <v>32</v>
      </c>
      <c r="J9" s="25"/>
      <c r="K9" s="26">
        <v>12500</v>
      </c>
      <c r="L9" s="27"/>
    </row>
    <row r="10" spans="1:12" x14ac:dyDescent="0.35">
      <c r="A10" s="19" t="s">
        <v>33</v>
      </c>
      <c r="B10" s="19" t="s">
        <v>28</v>
      </c>
      <c r="C10" s="20">
        <v>270</v>
      </c>
      <c r="D10" s="21" t="s">
        <v>36</v>
      </c>
      <c r="E10" s="22">
        <v>23</v>
      </c>
      <c r="F10" s="89"/>
      <c r="G10" s="24">
        <v>170000</v>
      </c>
      <c r="H10" s="90"/>
      <c r="I10" s="22">
        <v>33</v>
      </c>
      <c r="J10" s="25"/>
      <c r="K10" s="26">
        <v>215000</v>
      </c>
      <c r="L10" s="27"/>
    </row>
    <row r="11" spans="1:12" x14ac:dyDescent="0.35">
      <c r="A11" s="19" t="s">
        <v>3</v>
      </c>
      <c r="B11" s="19" t="s">
        <v>28</v>
      </c>
      <c r="C11" s="20">
        <v>273</v>
      </c>
      <c r="D11" s="21" t="s">
        <v>37</v>
      </c>
      <c r="E11" s="22">
        <v>19</v>
      </c>
      <c r="F11" s="91"/>
      <c r="G11" s="24">
        <v>35000</v>
      </c>
      <c r="H11" s="90"/>
      <c r="I11" s="22">
        <v>31</v>
      </c>
      <c r="J11" s="25"/>
      <c r="K11" s="26">
        <v>35000</v>
      </c>
      <c r="L11" s="27"/>
    </row>
    <row r="12" spans="1:12" x14ac:dyDescent="0.35">
      <c r="A12" s="19" t="s">
        <v>33</v>
      </c>
      <c r="B12" s="19" t="s">
        <v>28</v>
      </c>
      <c r="C12" s="20">
        <v>278</v>
      </c>
      <c r="D12" s="21" t="s">
        <v>38</v>
      </c>
      <c r="E12" s="22">
        <v>25</v>
      </c>
      <c r="F12" s="89"/>
      <c r="G12" s="24">
        <v>45000</v>
      </c>
      <c r="H12" s="90"/>
      <c r="I12" s="22">
        <v>37</v>
      </c>
      <c r="J12" s="25"/>
      <c r="K12" s="26">
        <v>50000</v>
      </c>
      <c r="L12" s="27"/>
    </row>
    <row r="13" spans="1:12" x14ac:dyDescent="0.35">
      <c r="A13" s="19" t="s">
        <v>3</v>
      </c>
      <c r="B13" s="19" t="s">
        <v>39</v>
      </c>
      <c r="C13" s="28">
        <v>381</v>
      </c>
      <c r="D13" s="21" t="s">
        <v>40</v>
      </c>
      <c r="E13" s="22">
        <v>23</v>
      </c>
      <c r="F13" s="89"/>
      <c r="G13" s="24">
        <v>10000</v>
      </c>
      <c r="H13" s="90"/>
      <c r="I13" s="22">
        <v>32</v>
      </c>
      <c r="J13" s="25"/>
      <c r="K13" s="26">
        <v>35000</v>
      </c>
      <c r="L13" s="27"/>
    </row>
    <row r="14" spans="1:12" x14ac:dyDescent="0.35">
      <c r="A14" s="19" t="s">
        <v>33</v>
      </c>
      <c r="B14" s="19" t="s">
        <v>39</v>
      </c>
      <c r="C14" s="29">
        <v>913</v>
      </c>
      <c r="D14" s="21" t="s">
        <v>41</v>
      </c>
      <c r="E14" s="22"/>
      <c r="F14" s="91"/>
      <c r="G14" s="24"/>
      <c r="H14" s="90"/>
      <c r="I14" s="22">
        <v>37</v>
      </c>
      <c r="J14" s="25"/>
      <c r="K14" s="26">
        <v>5000</v>
      </c>
      <c r="L14" s="27"/>
    </row>
    <row r="15" spans="1:12" x14ac:dyDescent="0.35">
      <c r="A15" s="19" t="s">
        <v>3</v>
      </c>
      <c r="B15" s="19" t="s">
        <v>39</v>
      </c>
      <c r="C15" s="22">
        <v>2601</v>
      </c>
      <c r="D15" s="21" t="s">
        <v>42</v>
      </c>
      <c r="E15" s="22">
        <v>20</v>
      </c>
      <c r="F15" s="91"/>
      <c r="G15" s="24">
        <v>100000</v>
      </c>
      <c r="H15" s="90"/>
      <c r="I15" s="22">
        <v>33</v>
      </c>
      <c r="J15" s="25"/>
      <c r="K15" s="26">
        <v>100000</v>
      </c>
      <c r="L15" s="27"/>
    </row>
    <row r="16" spans="1:12" x14ac:dyDescent="0.35">
      <c r="A16" s="19" t="s">
        <v>3</v>
      </c>
      <c r="B16" s="19" t="s">
        <v>39</v>
      </c>
      <c r="C16" s="22">
        <v>2602</v>
      </c>
      <c r="D16" s="21" t="s">
        <v>43</v>
      </c>
      <c r="E16" s="22">
        <v>22</v>
      </c>
      <c r="F16" s="89"/>
      <c r="G16" s="24">
        <v>22500</v>
      </c>
      <c r="H16" s="90"/>
      <c r="I16" s="22">
        <v>33</v>
      </c>
      <c r="J16" s="25"/>
      <c r="K16" s="26">
        <v>22500</v>
      </c>
      <c r="L16" s="27"/>
    </row>
    <row r="17" spans="1:12" x14ac:dyDescent="0.35">
      <c r="A17" s="19" t="s">
        <v>3</v>
      </c>
      <c r="B17" s="19" t="s">
        <v>39</v>
      </c>
      <c r="C17" s="22">
        <v>2603</v>
      </c>
      <c r="D17" s="21" t="s">
        <v>44</v>
      </c>
      <c r="E17" s="22">
        <v>20</v>
      </c>
      <c r="F17" s="89"/>
      <c r="G17" s="24">
        <v>10000</v>
      </c>
      <c r="H17" s="90"/>
      <c r="I17" s="22">
        <v>32</v>
      </c>
      <c r="J17" s="25"/>
      <c r="K17" s="92">
        <v>10000</v>
      </c>
      <c r="L17" s="27"/>
    </row>
    <row r="18" spans="1:12" x14ac:dyDescent="0.35">
      <c r="A18" s="19" t="s">
        <v>3</v>
      </c>
      <c r="B18" s="19" t="s">
        <v>39</v>
      </c>
      <c r="C18" s="22">
        <v>2605</v>
      </c>
      <c r="D18" s="21" t="s">
        <v>45</v>
      </c>
      <c r="E18" s="22">
        <v>20</v>
      </c>
      <c r="F18" s="91"/>
      <c r="G18" s="24">
        <v>22500</v>
      </c>
      <c r="H18" s="90"/>
      <c r="I18" s="22">
        <v>32</v>
      </c>
      <c r="J18" s="25"/>
      <c r="K18" s="26">
        <v>22500</v>
      </c>
      <c r="L18" s="27"/>
    </row>
    <row r="19" spans="1:12" x14ac:dyDescent="0.35">
      <c r="A19" s="19" t="s">
        <v>3</v>
      </c>
      <c r="B19" s="19" t="s">
        <v>39</v>
      </c>
      <c r="C19" s="22">
        <v>2606</v>
      </c>
      <c r="D19" s="21" t="s">
        <v>46</v>
      </c>
      <c r="E19" s="22">
        <v>20</v>
      </c>
      <c r="F19" s="89"/>
      <c r="G19" s="24">
        <v>40000</v>
      </c>
      <c r="H19" s="90"/>
      <c r="I19" s="22">
        <v>32</v>
      </c>
      <c r="J19" s="25"/>
      <c r="K19" s="26">
        <v>40000</v>
      </c>
      <c r="L19" s="27"/>
    </row>
    <row r="20" spans="1:12" x14ac:dyDescent="0.35">
      <c r="A20" s="19" t="s">
        <v>3</v>
      </c>
      <c r="B20" s="19" t="s">
        <v>39</v>
      </c>
      <c r="C20" s="22">
        <v>2607</v>
      </c>
      <c r="D20" s="21" t="s">
        <v>47</v>
      </c>
      <c r="E20" s="22">
        <v>22</v>
      </c>
      <c r="F20" s="89"/>
      <c r="G20" s="24">
        <v>12500</v>
      </c>
      <c r="H20" s="90"/>
      <c r="I20" s="22">
        <v>33</v>
      </c>
      <c r="J20" s="25"/>
      <c r="K20" s="26">
        <v>12500</v>
      </c>
      <c r="L20" s="27"/>
    </row>
    <row r="21" spans="1:12" x14ac:dyDescent="0.35">
      <c r="A21" s="19" t="s">
        <v>3</v>
      </c>
      <c r="B21" s="19" t="s">
        <v>39</v>
      </c>
      <c r="C21" s="22">
        <v>2608</v>
      </c>
      <c r="D21" s="21" t="s">
        <v>48</v>
      </c>
      <c r="E21" s="22">
        <v>20</v>
      </c>
      <c r="F21" s="89"/>
      <c r="G21" s="24">
        <v>7500</v>
      </c>
      <c r="H21" s="90"/>
      <c r="I21" s="22">
        <v>32</v>
      </c>
      <c r="J21" s="25"/>
      <c r="K21" s="26">
        <v>7500</v>
      </c>
      <c r="L21" s="27"/>
    </row>
    <row r="22" spans="1:12" x14ac:dyDescent="0.35">
      <c r="A22" s="19" t="s">
        <v>3</v>
      </c>
      <c r="B22" s="19" t="s">
        <v>39</v>
      </c>
      <c r="C22" s="22">
        <v>2621</v>
      </c>
      <c r="D22" s="21" t="s">
        <v>49</v>
      </c>
      <c r="E22" s="22">
        <v>24</v>
      </c>
      <c r="F22" s="89"/>
      <c r="G22" s="24">
        <v>17500</v>
      </c>
      <c r="H22" s="90"/>
      <c r="I22" s="22">
        <v>36</v>
      </c>
      <c r="J22" s="25"/>
      <c r="K22" s="26">
        <v>17500</v>
      </c>
      <c r="L22" s="27"/>
    </row>
    <row r="23" spans="1:12" x14ac:dyDescent="0.35">
      <c r="A23" s="19" t="s">
        <v>33</v>
      </c>
      <c r="B23" s="19" t="s">
        <v>39</v>
      </c>
      <c r="C23" s="20">
        <v>2622</v>
      </c>
      <c r="D23" s="21" t="s">
        <v>50</v>
      </c>
      <c r="E23" s="22">
        <v>24</v>
      </c>
      <c r="F23" s="89"/>
      <c r="G23" s="24">
        <v>16000</v>
      </c>
      <c r="H23" s="90"/>
      <c r="I23" s="22">
        <v>36</v>
      </c>
      <c r="J23" s="25"/>
      <c r="K23" s="26">
        <v>30000</v>
      </c>
      <c r="L23" s="27"/>
    </row>
    <row r="24" spans="1:12" x14ac:dyDescent="0.35">
      <c r="A24" s="19" t="s">
        <v>3</v>
      </c>
      <c r="B24" s="19" t="s">
        <v>39</v>
      </c>
      <c r="C24" s="22">
        <v>2623</v>
      </c>
      <c r="D24" s="21" t="s">
        <v>51</v>
      </c>
      <c r="E24" s="22">
        <v>20</v>
      </c>
      <c r="F24" s="89"/>
      <c r="G24" s="24">
        <v>4000</v>
      </c>
      <c r="H24" s="90"/>
      <c r="I24" s="22">
        <v>32</v>
      </c>
      <c r="J24" s="25"/>
      <c r="K24" s="26">
        <v>5000</v>
      </c>
      <c r="L24" s="27"/>
    </row>
    <row r="25" spans="1:12" x14ac:dyDescent="0.35">
      <c r="A25" s="19" t="s">
        <v>3</v>
      </c>
      <c r="B25" s="19" t="s">
        <v>39</v>
      </c>
      <c r="C25" s="22">
        <v>2624</v>
      </c>
      <c r="D25" s="21" t="s">
        <v>52</v>
      </c>
      <c r="E25" s="22">
        <v>21</v>
      </c>
      <c r="F25" s="89"/>
      <c r="G25" s="24">
        <v>60000</v>
      </c>
      <c r="H25" s="90"/>
      <c r="I25" s="22">
        <v>36</v>
      </c>
      <c r="J25" s="25"/>
      <c r="K25" s="26">
        <v>50000</v>
      </c>
      <c r="L25" s="27"/>
    </row>
    <row r="26" spans="1:12" x14ac:dyDescent="0.35">
      <c r="A26" s="19" t="s">
        <v>3</v>
      </c>
      <c r="B26" s="19" t="s">
        <v>39</v>
      </c>
      <c r="C26" s="22">
        <v>2625</v>
      </c>
      <c r="D26" s="21" t="s">
        <v>53</v>
      </c>
      <c r="E26" s="22">
        <v>27</v>
      </c>
      <c r="F26" s="89"/>
      <c r="G26" s="24">
        <v>10000</v>
      </c>
      <c r="H26" s="90"/>
      <c r="I26" s="22">
        <v>36</v>
      </c>
      <c r="J26" s="25"/>
      <c r="K26" s="26">
        <v>10000</v>
      </c>
      <c r="L26" s="27"/>
    </row>
    <row r="27" spans="1:12" x14ac:dyDescent="0.35">
      <c r="A27" s="19" t="s">
        <v>3</v>
      </c>
      <c r="B27" s="19" t="s">
        <v>39</v>
      </c>
      <c r="C27" s="22">
        <v>2626</v>
      </c>
      <c r="D27" s="21" t="s">
        <v>54</v>
      </c>
      <c r="E27" s="22">
        <v>27</v>
      </c>
      <c r="F27" s="89"/>
      <c r="G27" s="24">
        <v>18000</v>
      </c>
      <c r="H27" s="90"/>
      <c r="I27" s="22">
        <v>36</v>
      </c>
      <c r="J27" s="25"/>
      <c r="K27" s="26">
        <v>17500</v>
      </c>
      <c r="L27" s="27"/>
    </row>
    <row r="28" spans="1:12" x14ac:dyDescent="0.35">
      <c r="A28" s="19" t="s">
        <v>33</v>
      </c>
      <c r="B28" s="19" t="s">
        <v>39</v>
      </c>
      <c r="C28" s="22">
        <v>2627</v>
      </c>
      <c r="D28" s="21" t="s">
        <v>55</v>
      </c>
      <c r="E28" s="22">
        <v>22</v>
      </c>
      <c r="F28" s="89"/>
      <c r="G28" s="24">
        <v>44000</v>
      </c>
      <c r="H28" s="90"/>
      <c r="I28" s="22">
        <v>32</v>
      </c>
      <c r="J28" s="25"/>
      <c r="K28" s="26">
        <v>55000</v>
      </c>
      <c r="L28" s="27"/>
    </row>
    <row r="29" spans="1:12" x14ac:dyDescent="0.35">
      <c r="A29" s="19" t="s">
        <v>33</v>
      </c>
      <c r="B29" s="19" t="s">
        <v>39</v>
      </c>
      <c r="C29" s="20">
        <v>2628</v>
      </c>
      <c r="D29" s="21" t="s">
        <v>56</v>
      </c>
      <c r="E29" s="22">
        <v>19</v>
      </c>
      <c r="F29" s="89"/>
      <c r="G29" s="24">
        <v>40000</v>
      </c>
      <c r="H29" s="90"/>
      <c r="I29" s="22">
        <v>31</v>
      </c>
      <c r="J29" s="25"/>
      <c r="K29" s="26">
        <v>45000</v>
      </c>
      <c r="L29" s="27"/>
    </row>
    <row r="30" spans="1:12" x14ac:dyDescent="0.35">
      <c r="A30" s="19" t="s">
        <v>33</v>
      </c>
      <c r="B30" s="19" t="s">
        <v>39</v>
      </c>
      <c r="C30" s="20">
        <v>2629</v>
      </c>
      <c r="D30" s="21" t="s">
        <v>57</v>
      </c>
      <c r="E30" s="22">
        <v>19</v>
      </c>
      <c r="F30" s="91"/>
      <c r="G30" s="24">
        <v>10000</v>
      </c>
      <c r="H30" s="90"/>
      <c r="I30" s="22">
        <v>31</v>
      </c>
      <c r="J30" s="25"/>
      <c r="K30" s="26">
        <v>15000</v>
      </c>
      <c r="L30" s="27"/>
    </row>
    <row r="31" spans="1:12" x14ac:dyDescent="0.35">
      <c r="A31" s="19" t="s">
        <v>3</v>
      </c>
      <c r="B31" s="19" t="s">
        <v>39</v>
      </c>
      <c r="C31" s="22">
        <v>2631</v>
      </c>
      <c r="D31" s="21" t="s">
        <v>58</v>
      </c>
      <c r="E31" s="22">
        <v>21</v>
      </c>
      <c r="F31" s="91"/>
      <c r="G31" s="24">
        <v>10000</v>
      </c>
      <c r="H31" s="90"/>
      <c r="I31" s="22">
        <v>32</v>
      </c>
      <c r="J31" s="25"/>
      <c r="K31" s="26">
        <v>17500</v>
      </c>
      <c r="L31" s="27"/>
    </row>
    <row r="32" spans="1:12" x14ac:dyDescent="0.35">
      <c r="A32" s="19" t="s">
        <v>3</v>
      </c>
      <c r="B32" s="19" t="s">
        <v>39</v>
      </c>
      <c r="C32" s="22">
        <v>2632</v>
      </c>
      <c r="D32" s="21" t="s">
        <v>59</v>
      </c>
      <c r="E32" s="22">
        <v>26</v>
      </c>
      <c r="F32" s="89"/>
      <c r="G32" s="24">
        <v>7000</v>
      </c>
      <c r="H32" s="90"/>
      <c r="I32" s="22">
        <v>36</v>
      </c>
      <c r="J32" s="25"/>
      <c r="K32" s="26">
        <v>7500</v>
      </c>
      <c r="L32" s="27"/>
    </row>
    <row r="33" spans="1:12" x14ac:dyDescent="0.35">
      <c r="A33" s="19" t="s">
        <v>3</v>
      </c>
      <c r="B33" s="19" t="s">
        <v>39</v>
      </c>
      <c r="C33" s="22">
        <v>2633</v>
      </c>
      <c r="D33" s="21" t="s">
        <v>60</v>
      </c>
      <c r="E33" s="22">
        <v>26</v>
      </c>
      <c r="F33" s="89"/>
      <c r="G33" s="24">
        <v>22000</v>
      </c>
      <c r="H33" s="90"/>
      <c r="I33" s="22">
        <v>36</v>
      </c>
      <c r="J33" s="25"/>
      <c r="K33" s="26">
        <v>20000</v>
      </c>
      <c r="L33" s="27"/>
    </row>
    <row r="34" spans="1:12" x14ac:dyDescent="0.35">
      <c r="A34" s="19" t="s">
        <v>3</v>
      </c>
      <c r="B34" s="19" t="s">
        <v>39</v>
      </c>
      <c r="C34" s="22">
        <v>2634</v>
      </c>
      <c r="D34" s="21" t="s">
        <v>61</v>
      </c>
      <c r="E34" s="22">
        <v>27</v>
      </c>
      <c r="F34" s="89"/>
      <c r="G34" s="24">
        <v>36000</v>
      </c>
      <c r="H34" s="90"/>
      <c r="I34" s="22">
        <v>36</v>
      </c>
      <c r="J34" s="25"/>
      <c r="K34" s="26">
        <v>32500</v>
      </c>
      <c r="L34" s="27"/>
    </row>
    <row r="35" spans="1:12" x14ac:dyDescent="0.35">
      <c r="A35" s="19" t="s">
        <v>3</v>
      </c>
      <c r="B35" s="19" t="s">
        <v>39</v>
      </c>
      <c r="C35" s="22">
        <v>2635</v>
      </c>
      <c r="D35" s="21" t="s">
        <v>62</v>
      </c>
      <c r="E35" s="22">
        <v>27</v>
      </c>
      <c r="F35" s="89"/>
      <c r="G35" s="24">
        <v>12000</v>
      </c>
      <c r="H35" s="90"/>
      <c r="I35" s="22">
        <v>36</v>
      </c>
      <c r="J35" s="25"/>
      <c r="K35" s="26">
        <v>12500</v>
      </c>
      <c r="L35" s="27"/>
    </row>
    <row r="36" spans="1:12" x14ac:dyDescent="0.35">
      <c r="A36" s="19" t="s">
        <v>33</v>
      </c>
      <c r="B36" s="19" t="s">
        <v>39</v>
      </c>
      <c r="C36" s="22">
        <v>2639</v>
      </c>
      <c r="D36" s="21" t="s">
        <v>63</v>
      </c>
      <c r="E36" s="22">
        <v>21</v>
      </c>
      <c r="F36" s="89"/>
      <c r="G36" s="24">
        <v>20000</v>
      </c>
      <c r="H36" s="90"/>
      <c r="I36" s="22">
        <v>32</v>
      </c>
      <c r="J36" s="25"/>
      <c r="K36" s="26">
        <v>25000</v>
      </c>
      <c r="L36" s="27"/>
    </row>
    <row r="37" spans="1:12" x14ac:dyDescent="0.35">
      <c r="A37" s="19" t="s">
        <v>3</v>
      </c>
      <c r="B37" s="19" t="s">
        <v>39</v>
      </c>
      <c r="C37" s="22">
        <v>2695</v>
      </c>
      <c r="D37" s="21" t="s">
        <v>64</v>
      </c>
      <c r="E37" s="22">
        <v>21</v>
      </c>
      <c r="F37" s="89"/>
      <c r="G37" s="24">
        <v>15000</v>
      </c>
      <c r="H37" s="90"/>
      <c r="I37" s="22">
        <v>32</v>
      </c>
      <c r="J37" s="25"/>
      <c r="K37" s="26">
        <v>15000</v>
      </c>
      <c r="L37" s="27"/>
    </row>
    <row r="38" spans="1:12" x14ac:dyDescent="0.35">
      <c r="A38" s="19" t="s">
        <v>3</v>
      </c>
      <c r="B38" s="19" t="s">
        <v>39</v>
      </c>
      <c r="C38" s="22">
        <v>2701</v>
      </c>
      <c r="D38" s="21" t="s">
        <v>65</v>
      </c>
      <c r="E38" s="22">
        <v>26</v>
      </c>
      <c r="F38" s="89"/>
      <c r="G38" s="24">
        <v>30000</v>
      </c>
      <c r="H38" s="90"/>
      <c r="I38" s="22">
        <v>35</v>
      </c>
      <c r="J38" s="25"/>
      <c r="K38" s="26">
        <v>35000</v>
      </c>
      <c r="L38" s="27"/>
    </row>
    <row r="39" spans="1:12" x14ac:dyDescent="0.35">
      <c r="A39" s="19" t="s">
        <v>3</v>
      </c>
      <c r="B39" s="19" t="s">
        <v>39</v>
      </c>
      <c r="C39" s="22">
        <v>2702</v>
      </c>
      <c r="D39" s="21" t="s">
        <v>66</v>
      </c>
      <c r="E39" s="22">
        <v>23</v>
      </c>
      <c r="F39" s="89"/>
      <c r="G39" s="24">
        <v>12000</v>
      </c>
      <c r="H39" s="90"/>
      <c r="I39" s="22">
        <v>33</v>
      </c>
      <c r="J39" s="25"/>
      <c r="K39" s="26">
        <v>22500</v>
      </c>
      <c r="L39" s="27"/>
    </row>
    <row r="40" spans="1:12" x14ac:dyDescent="0.35">
      <c r="A40" s="19" t="s">
        <v>3</v>
      </c>
      <c r="B40" s="19" t="s">
        <v>39</v>
      </c>
      <c r="C40" s="22">
        <v>2703</v>
      </c>
      <c r="D40" s="21" t="s">
        <v>67</v>
      </c>
      <c r="E40" s="22">
        <v>26</v>
      </c>
      <c r="F40" s="89"/>
      <c r="G40" s="24">
        <v>20000</v>
      </c>
      <c r="H40" s="90"/>
      <c r="I40" s="22">
        <v>35</v>
      </c>
      <c r="J40" s="25"/>
      <c r="K40" s="26">
        <v>20000</v>
      </c>
      <c r="L40" s="27"/>
    </row>
    <row r="41" spans="1:12" x14ac:dyDescent="0.35">
      <c r="A41" s="19" t="s">
        <v>3</v>
      </c>
      <c r="B41" s="19" t="s">
        <v>39</v>
      </c>
      <c r="C41" s="22">
        <v>2704</v>
      </c>
      <c r="D41" s="21" t="s">
        <v>68</v>
      </c>
      <c r="E41" s="22">
        <v>23</v>
      </c>
      <c r="F41" s="89"/>
      <c r="G41" s="24">
        <v>8000</v>
      </c>
      <c r="H41" s="90"/>
      <c r="I41" s="22">
        <v>34</v>
      </c>
      <c r="J41" s="25"/>
      <c r="K41" s="26">
        <v>15000</v>
      </c>
      <c r="L41" s="27"/>
    </row>
    <row r="42" spans="1:12" x14ac:dyDescent="0.35">
      <c r="A42" s="19" t="s">
        <v>3</v>
      </c>
      <c r="B42" s="19" t="s">
        <v>39</v>
      </c>
      <c r="C42" s="22">
        <v>2705</v>
      </c>
      <c r="D42" s="21" t="s">
        <v>69</v>
      </c>
      <c r="E42" s="22">
        <v>21</v>
      </c>
      <c r="F42" s="89"/>
      <c r="G42" s="24">
        <v>45000</v>
      </c>
      <c r="H42" s="90"/>
      <c r="I42" s="22">
        <v>31</v>
      </c>
      <c r="J42" s="25"/>
      <c r="K42" s="26">
        <v>45000</v>
      </c>
      <c r="L42" s="27"/>
    </row>
    <row r="43" spans="1:12" x14ac:dyDescent="0.35">
      <c r="A43" s="19" t="s">
        <v>3</v>
      </c>
      <c r="B43" s="19" t="s">
        <v>39</v>
      </c>
      <c r="C43" s="22">
        <v>2706</v>
      </c>
      <c r="D43" s="21" t="s">
        <v>70</v>
      </c>
      <c r="E43" s="22">
        <v>22</v>
      </c>
      <c r="F43" s="89"/>
      <c r="G43" s="24">
        <v>6000</v>
      </c>
      <c r="H43" s="90"/>
      <c r="I43" s="22">
        <v>32</v>
      </c>
      <c r="J43" s="25"/>
      <c r="K43" s="26">
        <v>7500</v>
      </c>
      <c r="L43" s="27"/>
    </row>
    <row r="44" spans="1:12" x14ac:dyDescent="0.35">
      <c r="A44" s="19" t="s">
        <v>33</v>
      </c>
      <c r="B44" s="19" t="s">
        <v>39</v>
      </c>
      <c r="C44" s="22">
        <v>2708</v>
      </c>
      <c r="D44" s="21" t="s">
        <v>71</v>
      </c>
      <c r="E44" s="22">
        <v>25</v>
      </c>
      <c r="F44" s="89"/>
      <c r="G44" s="24">
        <v>20000</v>
      </c>
      <c r="H44" s="90"/>
      <c r="I44" s="22">
        <v>37</v>
      </c>
      <c r="J44" s="25"/>
      <c r="K44" s="26">
        <v>20000</v>
      </c>
      <c r="L44" s="27"/>
    </row>
    <row r="45" spans="1:12" x14ac:dyDescent="0.35">
      <c r="A45" s="19" t="s">
        <v>33</v>
      </c>
      <c r="B45" s="19" t="s">
        <v>39</v>
      </c>
      <c r="C45" s="22">
        <v>2709</v>
      </c>
      <c r="D45" s="21" t="s">
        <v>72</v>
      </c>
      <c r="E45" s="22">
        <v>25</v>
      </c>
      <c r="F45" s="89"/>
      <c r="G45" s="24">
        <v>18000</v>
      </c>
      <c r="H45" s="90"/>
      <c r="I45" s="22">
        <v>37</v>
      </c>
      <c r="J45" s="25"/>
      <c r="K45" s="26">
        <v>15000</v>
      </c>
      <c r="L45" s="27"/>
    </row>
    <row r="46" spans="1:12" x14ac:dyDescent="0.35">
      <c r="A46" s="19" t="s">
        <v>3</v>
      </c>
      <c r="B46" s="19" t="s">
        <v>39</v>
      </c>
      <c r="C46" s="20">
        <v>24091</v>
      </c>
      <c r="D46" s="21" t="s">
        <v>73</v>
      </c>
      <c r="E46" s="22">
        <v>26</v>
      </c>
      <c r="F46" s="89"/>
      <c r="G46" s="24">
        <v>25000</v>
      </c>
      <c r="H46" s="90"/>
      <c r="I46" s="22">
        <v>35</v>
      </c>
      <c r="J46" s="25"/>
      <c r="K46" s="26">
        <v>25000</v>
      </c>
      <c r="L46" s="27"/>
    </row>
    <row r="47" spans="1:12" x14ac:dyDescent="0.35">
      <c r="A47" s="19" t="s">
        <v>3</v>
      </c>
      <c r="B47" s="19" t="s">
        <v>39</v>
      </c>
      <c r="C47" s="20">
        <v>25915</v>
      </c>
      <c r="D47" s="21" t="s">
        <v>74</v>
      </c>
      <c r="E47" s="22">
        <v>21</v>
      </c>
      <c r="F47" s="89"/>
      <c r="G47" s="24">
        <v>10000</v>
      </c>
      <c r="H47" s="90"/>
      <c r="I47" s="22">
        <v>35</v>
      </c>
      <c r="J47" s="25"/>
      <c r="K47" s="26">
        <v>10000</v>
      </c>
      <c r="L47" s="27"/>
    </row>
    <row r="48" spans="1:12" x14ac:dyDescent="0.35">
      <c r="A48" s="19" t="s">
        <v>3</v>
      </c>
      <c r="B48" s="19" t="s">
        <v>39</v>
      </c>
      <c r="C48" s="20">
        <v>25932</v>
      </c>
      <c r="D48" s="21" t="s">
        <v>75</v>
      </c>
      <c r="E48" s="22">
        <v>26</v>
      </c>
      <c r="F48" s="89"/>
      <c r="G48" s="24">
        <v>18000</v>
      </c>
      <c r="H48" s="90"/>
      <c r="I48" s="22">
        <v>35</v>
      </c>
      <c r="J48" s="25"/>
      <c r="K48" s="92">
        <v>25000</v>
      </c>
      <c r="L48" s="27"/>
    </row>
    <row r="49" spans="1:12" x14ac:dyDescent="0.35">
      <c r="A49" s="19" t="s">
        <v>3</v>
      </c>
      <c r="B49" s="19" t="s">
        <v>39</v>
      </c>
      <c r="C49" s="22">
        <v>25936</v>
      </c>
      <c r="D49" s="21" t="s">
        <v>76</v>
      </c>
      <c r="E49" s="22">
        <v>26</v>
      </c>
      <c r="F49" s="89"/>
      <c r="G49" s="24">
        <v>17000</v>
      </c>
      <c r="H49" s="90"/>
      <c r="I49" s="22">
        <v>36</v>
      </c>
      <c r="J49" s="25"/>
      <c r="K49" s="26">
        <v>17500</v>
      </c>
      <c r="L49" s="27"/>
    </row>
    <row r="50" spans="1:12" x14ac:dyDescent="0.35">
      <c r="A50" s="19" t="s">
        <v>33</v>
      </c>
      <c r="B50" s="19" t="s">
        <v>39</v>
      </c>
      <c r="C50" s="20">
        <v>26210</v>
      </c>
      <c r="D50" s="21" t="s">
        <v>77</v>
      </c>
      <c r="E50" s="22">
        <v>19</v>
      </c>
      <c r="F50" s="91"/>
      <c r="G50" s="24">
        <v>4000</v>
      </c>
      <c r="H50" s="90"/>
      <c r="I50" s="22">
        <v>31</v>
      </c>
      <c r="J50" s="25"/>
      <c r="K50" s="26">
        <v>10000</v>
      </c>
      <c r="L50" s="27"/>
    </row>
    <row r="51" spans="1:12" x14ac:dyDescent="0.35">
      <c r="A51" s="19" t="s">
        <v>33</v>
      </c>
      <c r="B51" s="19" t="s">
        <v>39</v>
      </c>
      <c r="C51" s="20">
        <v>26211</v>
      </c>
      <c r="D51" s="21" t="s">
        <v>78</v>
      </c>
      <c r="E51" s="22">
        <v>19</v>
      </c>
      <c r="F51" s="91"/>
      <c r="G51" s="24">
        <v>20000</v>
      </c>
      <c r="H51" s="90"/>
      <c r="I51" s="22">
        <v>31</v>
      </c>
      <c r="J51" s="25"/>
      <c r="K51" s="26">
        <v>32500</v>
      </c>
      <c r="L51" s="27"/>
    </row>
    <row r="52" spans="1:12" x14ac:dyDescent="0.35">
      <c r="A52" s="19" t="s">
        <v>33</v>
      </c>
      <c r="B52" s="19" t="s">
        <v>39</v>
      </c>
      <c r="C52" s="20">
        <v>26212</v>
      </c>
      <c r="D52" s="21" t="s">
        <v>79</v>
      </c>
      <c r="E52" s="22">
        <v>19</v>
      </c>
      <c r="F52" s="91"/>
      <c r="G52" s="24">
        <v>22000</v>
      </c>
      <c r="H52" s="90"/>
      <c r="I52" s="22">
        <v>31</v>
      </c>
      <c r="J52" s="25"/>
      <c r="K52" s="26">
        <v>22500</v>
      </c>
      <c r="L52" s="27"/>
    </row>
    <row r="53" spans="1:12" x14ac:dyDescent="0.35">
      <c r="A53" s="19" t="s">
        <v>3</v>
      </c>
      <c r="B53" s="19" t="s">
        <v>39</v>
      </c>
      <c r="C53" s="22">
        <v>26214</v>
      </c>
      <c r="D53" s="21" t="s">
        <v>80</v>
      </c>
      <c r="E53" s="22">
        <v>27</v>
      </c>
      <c r="F53" s="89"/>
      <c r="G53" s="24">
        <v>18000</v>
      </c>
      <c r="H53" s="90"/>
      <c r="I53" s="22">
        <v>36</v>
      </c>
      <c r="J53" s="25"/>
      <c r="K53" s="26">
        <v>15000</v>
      </c>
      <c r="L53" s="27"/>
    </row>
    <row r="54" spans="1:12" x14ac:dyDescent="0.35">
      <c r="A54" s="19" t="s">
        <v>3</v>
      </c>
      <c r="B54" s="19" t="s">
        <v>39</v>
      </c>
      <c r="C54" s="22">
        <v>26215</v>
      </c>
      <c r="D54" s="21" t="s">
        <v>81</v>
      </c>
      <c r="E54" s="22">
        <v>22</v>
      </c>
      <c r="F54" s="89"/>
      <c r="G54" s="24">
        <v>20000</v>
      </c>
      <c r="H54" s="90"/>
      <c r="I54" s="22">
        <v>37</v>
      </c>
      <c r="J54" s="25"/>
      <c r="K54" s="26">
        <v>22500</v>
      </c>
      <c r="L54" s="27"/>
    </row>
    <row r="55" spans="1:12" x14ac:dyDescent="0.35">
      <c r="A55" s="19" t="s">
        <v>3</v>
      </c>
      <c r="B55" s="19" t="s">
        <v>39</v>
      </c>
      <c r="C55" s="22">
        <v>26216</v>
      </c>
      <c r="D55" s="21" t="s">
        <v>82</v>
      </c>
      <c r="E55" s="22">
        <v>25</v>
      </c>
      <c r="F55" s="89"/>
      <c r="G55" s="24">
        <v>8000</v>
      </c>
      <c r="H55" s="90"/>
      <c r="I55" s="22">
        <v>37</v>
      </c>
      <c r="J55" s="25"/>
      <c r="K55" s="26">
        <v>10000</v>
      </c>
      <c r="L55" s="27"/>
    </row>
    <row r="56" spans="1:12" x14ac:dyDescent="0.35">
      <c r="A56" s="19" t="s">
        <v>3</v>
      </c>
      <c r="B56" s="19" t="s">
        <v>39</v>
      </c>
      <c r="C56" s="22">
        <v>26218</v>
      </c>
      <c r="D56" s="21" t="s">
        <v>83</v>
      </c>
      <c r="E56" s="22">
        <v>27</v>
      </c>
      <c r="F56" s="89"/>
      <c r="G56" s="24">
        <v>12000</v>
      </c>
      <c r="H56" s="90"/>
      <c r="I56" s="22">
        <v>37</v>
      </c>
      <c r="J56" s="25"/>
      <c r="K56" s="26">
        <v>15000</v>
      </c>
      <c r="L56" s="27"/>
    </row>
    <row r="57" spans="1:12" x14ac:dyDescent="0.35">
      <c r="A57" s="19" t="s">
        <v>3</v>
      </c>
      <c r="B57" s="19" t="s">
        <v>39</v>
      </c>
      <c r="C57" s="22">
        <v>26219</v>
      </c>
      <c r="D57" s="21" t="s">
        <v>84</v>
      </c>
      <c r="E57" s="22">
        <v>27</v>
      </c>
      <c r="F57" s="89"/>
      <c r="G57" s="24">
        <v>30000</v>
      </c>
      <c r="H57" s="90"/>
      <c r="I57" s="22">
        <v>37</v>
      </c>
      <c r="J57" s="25"/>
      <c r="K57" s="26">
        <v>27500</v>
      </c>
      <c r="L57" s="27"/>
    </row>
    <row r="58" spans="1:12" x14ac:dyDescent="0.35">
      <c r="A58" s="19" t="s">
        <v>3</v>
      </c>
      <c r="B58" s="19" t="s">
        <v>39</v>
      </c>
      <c r="C58" s="22">
        <v>26220</v>
      </c>
      <c r="D58" s="21" t="s">
        <v>85</v>
      </c>
      <c r="E58" s="22">
        <v>27</v>
      </c>
      <c r="F58" s="89"/>
      <c r="G58" s="24">
        <v>10000</v>
      </c>
      <c r="H58" s="90"/>
      <c r="I58" s="22">
        <v>37</v>
      </c>
      <c r="J58" s="25"/>
      <c r="K58" s="26">
        <v>12500</v>
      </c>
      <c r="L58" s="27"/>
    </row>
    <row r="59" spans="1:12" x14ac:dyDescent="0.35">
      <c r="A59" s="19" t="s">
        <v>33</v>
      </c>
      <c r="B59" s="19" t="s">
        <v>39</v>
      </c>
      <c r="C59" s="20">
        <v>26314</v>
      </c>
      <c r="D59" s="21" t="s">
        <v>86</v>
      </c>
      <c r="E59" s="22">
        <v>20</v>
      </c>
      <c r="F59" s="89"/>
      <c r="G59" s="24">
        <v>16000</v>
      </c>
      <c r="H59" s="90"/>
      <c r="I59" s="22">
        <v>34</v>
      </c>
      <c r="J59" s="25"/>
      <c r="K59" s="26">
        <v>27500</v>
      </c>
      <c r="L59" s="27"/>
    </row>
    <row r="60" spans="1:12" x14ac:dyDescent="0.35">
      <c r="A60" s="19" t="s">
        <v>33</v>
      </c>
      <c r="B60" s="19" t="s">
        <v>39</v>
      </c>
      <c r="C60" s="20">
        <v>26315</v>
      </c>
      <c r="D60" s="21" t="s">
        <v>87</v>
      </c>
      <c r="E60" s="22">
        <v>21</v>
      </c>
      <c r="F60" s="89"/>
      <c r="G60" s="24">
        <v>6000</v>
      </c>
      <c r="H60" s="90"/>
      <c r="I60" s="22">
        <v>32</v>
      </c>
      <c r="J60" s="25"/>
      <c r="K60" s="26">
        <v>10000</v>
      </c>
      <c r="L60" s="27"/>
    </row>
    <row r="61" spans="1:12" x14ac:dyDescent="0.35">
      <c r="A61" s="19" t="s">
        <v>33</v>
      </c>
      <c r="B61" s="19" t="s">
        <v>39</v>
      </c>
      <c r="C61" s="20">
        <v>26318</v>
      </c>
      <c r="D61" s="21" t="s">
        <v>88</v>
      </c>
      <c r="E61" s="22">
        <v>21</v>
      </c>
      <c r="F61" s="89"/>
      <c r="G61" s="24">
        <v>16000</v>
      </c>
      <c r="H61" s="90"/>
      <c r="I61" s="22">
        <v>33</v>
      </c>
      <c r="J61" s="25"/>
      <c r="K61" s="26">
        <v>22500</v>
      </c>
      <c r="L61" s="27"/>
    </row>
    <row r="62" spans="1:12" x14ac:dyDescent="0.35">
      <c r="A62" s="19" t="s">
        <v>33</v>
      </c>
      <c r="B62" s="19" t="s">
        <v>39</v>
      </c>
      <c r="C62" s="22">
        <v>26320</v>
      </c>
      <c r="D62" s="21" t="s">
        <v>89</v>
      </c>
      <c r="E62" s="22">
        <v>22</v>
      </c>
      <c r="F62" s="89"/>
      <c r="G62" s="24">
        <v>14000</v>
      </c>
      <c r="H62" s="90"/>
      <c r="I62" s="22">
        <v>33</v>
      </c>
      <c r="J62" s="25"/>
      <c r="K62" s="26">
        <v>20000</v>
      </c>
      <c r="L62" s="27"/>
    </row>
    <row r="63" spans="1:12" x14ac:dyDescent="0.35">
      <c r="A63" s="19" t="s">
        <v>33</v>
      </c>
      <c r="B63" s="19" t="s">
        <v>39</v>
      </c>
      <c r="C63" s="22">
        <v>26321</v>
      </c>
      <c r="D63" s="21" t="s">
        <v>90</v>
      </c>
      <c r="E63" s="22">
        <v>21</v>
      </c>
      <c r="F63" s="91"/>
      <c r="G63" s="24"/>
      <c r="H63" s="90"/>
      <c r="I63" s="22">
        <v>32</v>
      </c>
      <c r="J63" s="25"/>
      <c r="K63" s="26">
        <v>10000</v>
      </c>
      <c r="L63" s="27"/>
    </row>
    <row r="64" spans="1:12" x14ac:dyDescent="0.35">
      <c r="A64" s="19" t="s">
        <v>33</v>
      </c>
      <c r="B64" s="19" t="s">
        <v>39</v>
      </c>
      <c r="C64" s="22">
        <v>26322</v>
      </c>
      <c r="D64" s="21" t="s">
        <v>91</v>
      </c>
      <c r="E64" s="22">
        <v>26</v>
      </c>
      <c r="F64" s="89"/>
      <c r="G64" s="24">
        <v>50000</v>
      </c>
      <c r="H64" s="90"/>
      <c r="I64" s="22">
        <v>36</v>
      </c>
      <c r="J64" s="25"/>
      <c r="K64" s="26">
        <v>57500</v>
      </c>
      <c r="L64" s="27"/>
    </row>
    <row r="65" spans="1:12" x14ac:dyDescent="0.35">
      <c r="A65" s="19" t="s">
        <v>33</v>
      </c>
      <c r="B65" s="19" t="s">
        <v>39</v>
      </c>
      <c r="C65" s="22">
        <v>26829</v>
      </c>
      <c r="D65" s="21" t="s">
        <v>92</v>
      </c>
      <c r="E65" s="22">
        <v>27</v>
      </c>
      <c r="F65" s="89"/>
      <c r="G65" s="24">
        <v>10000</v>
      </c>
      <c r="H65" s="90"/>
      <c r="I65" s="22">
        <v>37</v>
      </c>
      <c r="J65" s="25"/>
      <c r="K65" s="26">
        <v>30000</v>
      </c>
      <c r="L65" s="27"/>
    </row>
    <row r="66" spans="1:12" x14ac:dyDescent="0.35">
      <c r="A66" s="19" t="s">
        <v>33</v>
      </c>
      <c r="B66" s="19" t="s">
        <v>39</v>
      </c>
      <c r="C66" s="22">
        <v>26830</v>
      </c>
      <c r="D66" s="21" t="s">
        <v>93</v>
      </c>
      <c r="E66" s="22">
        <v>27</v>
      </c>
      <c r="F66" s="89"/>
      <c r="G66" s="24">
        <v>6000</v>
      </c>
      <c r="H66" s="90"/>
      <c r="I66" s="22">
        <v>37</v>
      </c>
      <c r="J66" s="25"/>
      <c r="K66" s="26">
        <v>15000</v>
      </c>
      <c r="L66" s="27"/>
    </row>
    <row r="67" spans="1:12" x14ac:dyDescent="0.35">
      <c r="A67" s="19" t="s">
        <v>33</v>
      </c>
      <c r="B67" s="19" t="s">
        <v>39</v>
      </c>
      <c r="C67" s="22">
        <v>26831</v>
      </c>
      <c r="D67" s="21" t="s">
        <v>94</v>
      </c>
      <c r="E67" s="22">
        <v>27</v>
      </c>
      <c r="F67" s="89"/>
      <c r="G67" s="24">
        <v>30000</v>
      </c>
      <c r="H67" s="90"/>
      <c r="I67" s="22">
        <v>37</v>
      </c>
      <c r="J67" s="25"/>
      <c r="K67" s="26">
        <v>30000</v>
      </c>
      <c r="L67" s="27"/>
    </row>
    <row r="68" spans="1:12" x14ac:dyDescent="0.35">
      <c r="A68" s="19" t="s">
        <v>3</v>
      </c>
      <c r="B68" s="19" t="s">
        <v>39</v>
      </c>
      <c r="C68" s="22">
        <v>26832</v>
      </c>
      <c r="D68" s="21" t="s">
        <v>95</v>
      </c>
      <c r="E68" s="22">
        <v>26</v>
      </c>
      <c r="F68" s="89"/>
      <c r="G68" s="24">
        <v>58000</v>
      </c>
      <c r="H68" s="90"/>
      <c r="I68" s="22">
        <v>36</v>
      </c>
      <c r="J68" s="25"/>
      <c r="K68" s="26">
        <v>57500</v>
      </c>
      <c r="L68" s="27"/>
    </row>
    <row r="69" spans="1:12" s="31" customFormat="1" x14ac:dyDescent="0.35">
      <c r="A69" s="19" t="s">
        <v>3</v>
      </c>
      <c r="B69" s="19" t="s">
        <v>39</v>
      </c>
      <c r="C69" s="22">
        <v>26833</v>
      </c>
      <c r="D69" s="21" t="s">
        <v>96</v>
      </c>
      <c r="E69" s="22">
        <v>24</v>
      </c>
      <c r="F69" s="93"/>
      <c r="G69" s="24">
        <v>30000</v>
      </c>
      <c r="H69" s="94"/>
      <c r="I69" s="22">
        <v>34</v>
      </c>
      <c r="J69" s="25"/>
      <c r="K69" s="30">
        <v>20000</v>
      </c>
      <c r="L69" s="27"/>
    </row>
    <row r="70" spans="1:12" x14ac:dyDescent="0.35">
      <c r="A70" s="19" t="s">
        <v>33</v>
      </c>
      <c r="B70" s="19" t="s">
        <v>39</v>
      </c>
      <c r="C70" s="22">
        <v>26834</v>
      </c>
      <c r="D70" s="21" t="s">
        <v>97</v>
      </c>
      <c r="E70" s="22">
        <v>22</v>
      </c>
      <c r="F70" s="89"/>
      <c r="G70" s="24">
        <v>60000</v>
      </c>
      <c r="H70" s="90"/>
      <c r="I70" s="22">
        <v>33</v>
      </c>
      <c r="J70" s="25"/>
      <c r="K70" s="26">
        <v>65000</v>
      </c>
      <c r="L70" s="27"/>
    </row>
    <row r="71" spans="1:12" x14ac:dyDescent="0.35">
      <c r="A71" s="19" t="s">
        <v>33</v>
      </c>
      <c r="B71" s="19" t="s">
        <v>39</v>
      </c>
      <c r="C71" s="22">
        <v>26835</v>
      </c>
      <c r="D71" s="21" t="s">
        <v>98</v>
      </c>
      <c r="E71" s="22">
        <v>27</v>
      </c>
      <c r="F71" s="89"/>
      <c r="G71" s="24">
        <v>20000</v>
      </c>
      <c r="H71" s="90"/>
      <c r="I71" s="22">
        <v>37</v>
      </c>
      <c r="J71" s="25"/>
      <c r="K71" s="26">
        <v>15000</v>
      </c>
      <c r="L71" s="27"/>
    </row>
    <row r="72" spans="1:12" x14ac:dyDescent="0.35">
      <c r="A72" s="19" t="s">
        <v>33</v>
      </c>
      <c r="B72" s="19" t="s">
        <v>39</v>
      </c>
      <c r="C72" s="22">
        <v>26836</v>
      </c>
      <c r="D72" s="21" t="s">
        <v>99</v>
      </c>
      <c r="E72" s="22">
        <v>27</v>
      </c>
      <c r="F72" s="89"/>
      <c r="G72" s="24">
        <v>66000</v>
      </c>
      <c r="H72" s="90"/>
      <c r="I72" s="22">
        <v>36</v>
      </c>
      <c r="J72" s="25"/>
      <c r="K72" s="26">
        <v>62500</v>
      </c>
      <c r="L72" s="27"/>
    </row>
    <row r="73" spans="1:12" x14ac:dyDescent="0.35">
      <c r="A73" s="19" t="s">
        <v>33</v>
      </c>
      <c r="B73" s="19" t="s">
        <v>39</v>
      </c>
      <c r="C73" s="22">
        <v>26837</v>
      </c>
      <c r="D73" s="21" t="s">
        <v>100</v>
      </c>
      <c r="E73" s="22">
        <v>27</v>
      </c>
      <c r="F73" s="89"/>
      <c r="G73" s="24">
        <v>15000</v>
      </c>
      <c r="H73" s="90"/>
      <c r="I73" s="22">
        <v>37</v>
      </c>
      <c r="J73" s="25"/>
      <c r="K73" s="26">
        <v>15000</v>
      </c>
      <c r="L73" s="27"/>
    </row>
    <row r="74" spans="1:12" x14ac:dyDescent="0.35">
      <c r="A74" s="19" t="s">
        <v>33</v>
      </c>
      <c r="B74" s="19" t="s">
        <v>39</v>
      </c>
      <c r="C74" s="22">
        <v>26838</v>
      </c>
      <c r="D74" s="21" t="s">
        <v>101</v>
      </c>
      <c r="E74" s="22">
        <v>25</v>
      </c>
      <c r="F74" s="89"/>
      <c r="G74" s="24">
        <v>20000</v>
      </c>
      <c r="H74" s="90"/>
      <c r="I74" s="22">
        <v>35</v>
      </c>
      <c r="J74" s="25"/>
      <c r="K74" s="26">
        <v>15000</v>
      </c>
      <c r="L74" s="27"/>
    </row>
    <row r="75" spans="1:12" x14ac:dyDescent="0.35">
      <c r="A75" s="19" t="s">
        <v>33</v>
      </c>
      <c r="B75" s="19" t="s">
        <v>39</v>
      </c>
      <c r="C75" s="22">
        <v>26839</v>
      </c>
      <c r="D75" s="21" t="s">
        <v>102</v>
      </c>
      <c r="E75" s="22">
        <v>24</v>
      </c>
      <c r="F75" s="89"/>
      <c r="G75" s="24">
        <v>50000</v>
      </c>
      <c r="H75" s="90"/>
      <c r="I75" s="22">
        <v>34</v>
      </c>
      <c r="J75" s="25"/>
      <c r="K75" s="26">
        <v>55000</v>
      </c>
      <c r="L75" s="27"/>
    </row>
    <row r="76" spans="1:12" x14ac:dyDescent="0.35">
      <c r="A76" s="19" t="s">
        <v>33</v>
      </c>
      <c r="B76" s="19" t="s">
        <v>39</v>
      </c>
      <c r="C76" s="22">
        <v>26840</v>
      </c>
      <c r="D76" s="21" t="s">
        <v>103</v>
      </c>
      <c r="E76" s="22">
        <v>25</v>
      </c>
      <c r="F76" s="89"/>
      <c r="G76" s="24">
        <v>6000</v>
      </c>
      <c r="H76" s="90"/>
      <c r="I76" s="22">
        <v>35</v>
      </c>
      <c r="J76" s="25"/>
      <c r="K76" s="26">
        <v>10000</v>
      </c>
      <c r="L76" s="27"/>
    </row>
    <row r="77" spans="1:12" x14ac:dyDescent="0.35">
      <c r="A77" s="19" t="s">
        <v>33</v>
      </c>
      <c r="B77" s="19" t="s">
        <v>39</v>
      </c>
      <c r="C77" s="22">
        <v>26841</v>
      </c>
      <c r="D77" s="21" t="s">
        <v>104</v>
      </c>
      <c r="E77" s="22">
        <v>22</v>
      </c>
      <c r="F77" s="89"/>
      <c r="G77" s="24">
        <v>24000</v>
      </c>
      <c r="H77" s="90"/>
      <c r="I77" s="22">
        <v>34</v>
      </c>
      <c r="J77" s="25"/>
      <c r="K77" s="26">
        <v>30000</v>
      </c>
      <c r="L77" s="27"/>
    </row>
    <row r="78" spans="1:12" x14ac:dyDescent="0.35">
      <c r="A78" s="19" t="s">
        <v>33</v>
      </c>
      <c r="B78" s="19" t="s">
        <v>39</v>
      </c>
      <c r="C78" s="22">
        <v>26842</v>
      </c>
      <c r="D78" s="21" t="s">
        <v>105</v>
      </c>
      <c r="E78" s="22">
        <v>26</v>
      </c>
      <c r="F78" s="89"/>
      <c r="G78" s="24">
        <v>15000</v>
      </c>
      <c r="H78" s="90"/>
      <c r="I78" s="22">
        <v>35</v>
      </c>
      <c r="J78" s="25"/>
      <c r="K78" s="26">
        <v>15000</v>
      </c>
      <c r="L78" s="27"/>
    </row>
    <row r="79" spans="1:12" x14ac:dyDescent="0.35">
      <c r="A79" s="19" t="s">
        <v>33</v>
      </c>
      <c r="B79" s="19" t="s">
        <v>39</v>
      </c>
      <c r="C79" s="22">
        <v>26844</v>
      </c>
      <c r="D79" s="21" t="s">
        <v>106</v>
      </c>
      <c r="E79" s="22">
        <v>22</v>
      </c>
      <c r="F79" s="89"/>
      <c r="G79" s="24">
        <v>30000</v>
      </c>
      <c r="H79" s="90"/>
      <c r="I79" s="22">
        <v>35</v>
      </c>
      <c r="J79" s="25"/>
      <c r="K79" s="26">
        <v>35000</v>
      </c>
      <c r="L79" s="27"/>
    </row>
    <row r="80" spans="1:12" x14ac:dyDescent="0.35">
      <c r="A80" s="19" t="s">
        <v>33</v>
      </c>
      <c r="B80" s="19" t="s">
        <v>39</v>
      </c>
      <c r="C80" s="22">
        <v>26845</v>
      </c>
      <c r="D80" s="21" t="s">
        <v>107</v>
      </c>
      <c r="E80" s="22">
        <v>26</v>
      </c>
      <c r="F80" s="89"/>
      <c r="G80" s="24">
        <v>6000</v>
      </c>
      <c r="H80" s="90"/>
      <c r="I80" s="22">
        <v>35</v>
      </c>
      <c r="J80" s="25"/>
      <c r="K80" s="26">
        <v>15000</v>
      </c>
      <c r="L80" s="27"/>
    </row>
    <row r="81" spans="1:12" x14ac:dyDescent="0.35">
      <c r="A81" s="19" t="s">
        <v>33</v>
      </c>
      <c r="B81" s="19" t="s">
        <v>39</v>
      </c>
      <c r="C81" s="22">
        <v>26846</v>
      </c>
      <c r="D81" s="21" t="s">
        <v>108</v>
      </c>
      <c r="E81" s="22">
        <v>27</v>
      </c>
      <c r="F81" s="89"/>
      <c r="G81" s="24">
        <v>30000</v>
      </c>
      <c r="H81" s="90"/>
      <c r="I81" s="22">
        <v>37</v>
      </c>
      <c r="J81" s="25"/>
      <c r="K81" s="26">
        <v>30000</v>
      </c>
      <c r="L81" s="27"/>
    </row>
    <row r="82" spans="1:12" x14ac:dyDescent="0.35">
      <c r="A82" s="19" t="s">
        <v>33</v>
      </c>
      <c r="B82" s="19" t="s">
        <v>39</v>
      </c>
      <c r="C82" s="22">
        <v>26847</v>
      </c>
      <c r="D82" s="21" t="s">
        <v>109</v>
      </c>
      <c r="E82" s="22">
        <v>24</v>
      </c>
      <c r="F82" s="89"/>
      <c r="G82" s="24">
        <v>26000</v>
      </c>
      <c r="H82" s="90"/>
      <c r="I82" s="22">
        <v>34</v>
      </c>
      <c r="J82" s="25"/>
      <c r="K82" s="26">
        <v>20000</v>
      </c>
      <c r="L82" s="27"/>
    </row>
    <row r="83" spans="1:12" x14ac:dyDescent="0.35">
      <c r="A83" s="19" t="s">
        <v>33</v>
      </c>
      <c r="B83" s="19" t="s">
        <v>39</v>
      </c>
      <c r="C83" s="22">
        <v>26850</v>
      </c>
      <c r="D83" s="21" t="s">
        <v>110</v>
      </c>
      <c r="E83" s="22">
        <v>27</v>
      </c>
      <c r="F83" s="89"/>
      <c r="G83" s="24">
        <v>15000</v>
      </c>
      <c r="H83" s="90"/>
      <c r="I83" s="22">
        <v>37</v>
      </c>
      <c r="J83" s="25"/>
      <c r="K83" s="26">
        <v>15000</v>
      </c>
      <c r="L83" s="27"/>
    </row>
    <row r="84" spans="1:12" x14ac:dyDescent="0.35">
      <c r="A84" s="19" t="s">
        <v>33</v>
      </c>
      <c r="B84" s="19" t="s">
        <v>39</v>
      </c>
      <c r="C84" s="22">
        <v>26851</v>
      </c>
      <c r="D84" s="21" t="s">
        <v>111</v>
      </c>
      <c r="E84" s="22">
        <v>21</v>
      </c>
      <c r="F84" s="91"/>
      <c r="G84" s="24">
        <v>1000</v>
      </c>
      <c r="H84" s="90"/>
      <c r="I84" s="22">
        <v>32</v>
      </c>
      <c r="J84" s="25"/>
      <c r="K84" s="26">
        <v>2500</v>
      </c>
      <c r="L84" s="27"/>
    </row>
    <row r="85" spans="1:12" x14ac:dyDescent="0.35">
      <c r="A85" s="19" t="s">
        <v>33</v>
      </c>
      <c r="B85" s="19" t="s">
        <v>39</v>
      </c>
      <c r="C85" s="22">
        <v>27011</v>
      </c>
      <c r="D85" s="21" t="s">
        <v>112</v>
      </c>
      <c r="E85" s="22">
        <v>23</v>
      </c>
      <c r="F85" s="89"/>
      <c r="G85" s="24">
        <v>30000</v>
      </c>
      <c r="H85" s="90"/>
      <c r="I85" s="22">
        <v>34</v>
      </c>
      <c r="J85" s="25"/>
      <c r="K85" s="26">
        <v>45000</v>
      </c>
      <c r="L85" s="27"/>
    </row>
    <row r="86" spans="1:12" x14ac:dyDescent="0.35">
      <c r="A86" s="19" t="s">
        <v>33</v>
      </c>
      <c r="B86" s="19" t="s">
        <v>39</v>
      </c>
      <c r="C86" s="22">
        <v>27012</v>
      </c>
      <c r="D86" s="21" t="s">
        <v>113</v>
      </c>
      <c r="E86" s="22">
        <v>22</v>
      </c>
      <c r="F86" s="89"/>
      <c r="G86" s="24">
        <v>10000</v>
      </c>
      <c r="H86" s="90"/>
      <c r="I86" s="22">
        <v>33</v>
      </c>
      <c r="J86" s="25"/>
      <c r="K86" s="26">
        <v>10000</v>
      </c>
      <c r="L86" s="27"/>
    </row>
    <row r="87" spans="1:12" x14ac:dyDescent="0.35">
      <c r="A87" s="19" t="s">
        <v>33</v>
      </c>
      <c r="B87" s="19" t="s">
        <v>39</v>
      </c>
      <c r="C87" s="22">
        <v>27013</v>
      </c>
      <c r="D87" s="21" t="s">
        <v>114</v>
      </c>
      <c r="E87" s="22">
        <v>26</v>
      </c>
      <c r="F87" s="89"/>
      <c r="G87" s="24">
        <v>12000</v>
      </c>
      <c r="H87" s="90"/>
      <c r="I87" s="22">
        <v>35</v>
      </c>
      <c r="J87" s="25"/>
      <c r="K87" s="26">
        <v>25000</v>
      </c>
      <c r="L87" s="27"/>
    </row>
    <row r="88" spans="1:12" x14ac:dyDescent="0.35">
      <c r="A88" s="19" t="s">
        <v>33</v>
      </c>
      <c r="B88" s="19" t="s">
        <v>39</v>
      </c>
      <c r="C88" s="22">
        <v>27014</v>
      </c>
      <c r="D88" s="21" t="s">
        <v>115</v>
      </c>
      <c r="E88" s="22">
        <v>24</v>
      </c>
      <c r="F88" s="89"/>
      <c r="G88" s="24">
        <v>50000</v>
      </c>
      <c r="H88" s="90"/>
      <c r="I88" s="22">
        <v>34</v>
      </c>
      <c r="J88" s="25"/>
      <c r="K88" s="26">
        <v>55000</v>
      </c>
      <c r="L88" s="27"/>
    </row>
    <row r="89" spans="1:12" x14ac:dyDescent="0.35">
      <c r="A89" s="19" t="s">
        <v>33</v>
      </c>
      <c r="B89" s="19" t="s">
        <v>39</v>
      </c>
      <c r="C89" s="22">
        <v>27015</v>
      </c>
      <c r="D89" s="21" t="s">
        <v>116</v>
      </c>
      <c r="E89" s="22">
        <v>21</v>
      </c>
      <c r="F89" s="89"/>
      <c r="G89" s="24">
        <v>4000</v>
      </c>
      <c r="H89" s="90"/>
      <c r="I89" s="22">
        <v>32</v>
      </c>
      <c r="J89" s="25"/>
      <c r="K89" s="26">
        <v>5000</v>
      </c>
      <c r="L89" s="27"/>
    </row>
    <row r="90" spans="1:12" x14ac:dyDescent="0.35">
      <c r="A90" s="19" t="s">
        <v>33</v>
      </c>
      <c r="B90" s="19" t="s">
        <v>39</v>
      </c>
      <c r="C90" s="22">
        <v>27016</v>
      </c>
      <c r="D90" s="21" t="s">
        <v>117</v>
      </c>
      <c r="E90" s="22">
        <v>23</v>
      </c>
      <c r="F90" s="89"/>
      <c r="G90" s="24">
        <v>15000</v>
      </c>
      <c r="H90" s="90"/>
      <c r="I90" s="22">
        <v>34</v>
      </c>
      <c r="J90" s="25"/>
      <c r="K90" s="26">
        <v>15000</v>
      </c>
      <c r="L90" s="27"/>
    </row>
    <row r="91" spans="1:12" x14ac:dyDescent="0.35">
      <c r="A91" s="19" t="s">
        <v>33</v>
      </c>
      <c r="B91" s="19" t="s">
        <v>39</v>
      </c>
      <c r="C91" s="22">
        <v>27017</v>
      </c>
      <c r="D91" s="21" t="s">
        <v>118</v>
      </c>
      <c r="E91" s="22">
        <v>21</v>
      </c>
      <c r="F91" s="89"/>
      <c r="G91" s="24">
        <v>8000</v>
      </c>
      <c r="H91" s="90"/>
      <c r="I91" s="22">
        <v>32</v>
      </c>
      <c r="J91" s="25"/>
      <c r="K91" s="26">
        <v>10000</v>
      </c>
      <c r="L91" s="27"/>
    </row>
    <row r="92" spans="1:12" x14ac:dyDescent="0.35">
      <c r="A92" s="19" t="s">
        <v>33</v>
      </c>
      <c r="B92" s="19" t="s">
        <v>39</v>
      </c>
      <c r="C92" s="22">
        <v>27018</v>
      </c>
      <c r="D92" s="21" t="s">
        <v>119</v>
      </c>
      <c r="E92" s="22">
        <v>21</v>
      </c>
      <c r="F92" s="89"/>
      <c r="G92" s="24">
        <v>14000</v>
      </c>
      <c r="H92" s="90"/>
      <c r="I92" s="22">
        <v>32</v>
      </c>
      <c r="J92" s="25"/>
      <c r="K92" s="26">
        <v>15000</v>
      </c>
      <c r="L92" s="27"/>
    </row>
    <row r="93" spans="1:12" x14ac:dyDescent="0.35">
      <c r="A93" s="19" t="s">
        <v>33</v>
      </c>
      <c r="B93" s="19" t="s">
        <v>39</v>
      </c>
      <c r="C93" s="22">
        <v>27019</v>
      </c>
      <c r="D93" s="21" t="s">
        <v>120</v>
      </c>
      <c r="E93" s="22">
        <v>21</v>
      </c>
      <c r="F93" s="89"/>
      <c r="G93" s="24">
        <v>2000</v>
      </c>
      <c r="H93" s="90"/>
      <c r="I93" s="22">
        <v>32</v>
      </c>
      <c r="J93" s="25"/>
      <c r="K93" s="26">
        <v>9000</v>
      </c>
      <c r="L93" s="27"/>
    </row>
    <row r="94" spans="1:12" x14ac:dyDescent="0.35">
      <c r="A94" s="19" t="s">
        <v>33</v>
      </c>
      <c r="B94" s="19" t="s">
        <v>39</v>
      </c>
      <c r="C94" s="22">
        <v>27235</v>
      </c>
      <c r="D94" s="21" t="s">
        <v>121</v>
      </c>
      <c r="E94" s="22">
        <v>27</v>
      </c>
      <c r="F94" s="89"/>
      <c r="G94" s="24">
        <v>20000</v>
      </c>
      <c r="H94" s="90"/>
      <c r="I94" s="22">
        <v>37</v>
      </c>
      <c r="J94" s="25"/>
      <c r="K94" s="26">
        <v>20000</v>
      </c>
      <c r="L94" s="27"/>
    </row>
    <row r="95" spans="1:12" x14ac:dyDescent="0.35">
      <c r="A95" s="19" t="s">
        <v>33</v>
      </c>
      <c r="B95" s="19" t="s">
        <v>39</v>
      </c>
      <c r="C95" s="22">
        <v>27241</v>
      </c>
      <c r="D95" s="21" t="s">
        <v>122</v>
      </c>
      <c r="E95" s="22">
        <v>26</v>
      </c>
      <c r="F95" s="89"/>
      <c r="G95" s="24">
        <v>16000</v>
      </c>
      <c r="H95" s="90"/>
      <c r="I95" s="22">
        <v>35</v>
      </c>
      <c r="J95" s="25"/>
      <c r="K95" s="26">
        <v>35000</v>
      </c>
      <c r="L95" s="27"/>
    </row>
    <row r="96" spans="1:12" x14ac:dyDescent="0.35">
      <c r="A96" s="19" t="s">
        <v>33</v>
      </c>
      <c r="B96" s="19" t="s">
        <v>39</v>
      </c>
      <c r="C96" s="22">
        <v>27245</v>
      </c>
      <c r="D96" s="21" t="s">
        <v>123</v>
      </c>
      <c r="E96" s="22">
        <v>26</v>
      </c>
      <c r="F96" s="89"/>
      <c r="G96" s="24">
        <v>8000</v>
      </c>
      <c r="H96" s="90"/>
      <c r="I96" s="22">
        <v>35</v>
      </c>
      <c r="J96" s="25"/>
      <c r="K96" s="26">
        <v>10000</v>
      </c>
      <c r="L96" s="27"/>
    </row>
    <row r="97" spans="1:12" x14ac:dyDescent="0.35">
      <c r="A97" s="19" t="s">
        <v>3</v>
      </c>
      <c r="B97" s="19" t="s">
        <v>39</v>
      </c>
      <c r="C97" s="22">
        <v>27323</v>
      </c>
      <c r="D97" s="21" t="s">
        <v>124</v>
      </c>
      <c r="E97" s="22">
        <v>20</v>
      </c>
      <c r="F97" s="89"/>
      <c r="G97" s="24">
        <v>25000</v>
      </c>
      <c r="H97" s="90"/>
      <c r="I97" s="22">
        <v>31</v>
      </c>
      <c r="J97" s="25"/>
      <c r="K97" s="26">
        <v>25000</v>
      </c>
      <c r="L97" s="27"/>
    </row>
    <row r="98" spans="1:12" x14ac:dyDescent="0.35">
      <c r="A98" s="19" t="s">
        <v>3</v>
      </c>
      <c r="B98" s="19" t="s">
        <v>39</v>
      </c>
      <c r="C98" s="22">
        <v>27325</v>
      </c>
      <c r="D98" s="21" t="s">
        <v>125</v>
      </c>
      <c r="E98" s="22">
        <v>20</v>
      </c>
      <c r="F98" s="89"/>
      <c r="G98" s="24">
        <v>60000</v>
      </c>
      <c r="H98" s="90"/>
      <c r="I98" s="22">
        <v>31</v>
      </c>
      <c r="J98" s="25"/>
      <c r="K98" s="26">
        <v>60000</v>
      </c>
      <c r="L98" s="27"/>
    </row>
    <row r="99" spans="1:12" ht="19.899999999999999" customHeight="1" x14ac:dyDescent="0.35">
      <c r="A99" s="143" t="s">
        <v>8</v>
      </c>
      <c r="B99" s="144"/>
      <c r="C99" s="144"/>
      <c r="D99" s="144"/>
      <c r="E99" s="144"/>
      <c r="F99" s="145"/>
      <c r="G99" s="37">
        <f>SUM(G4:G98)</f>
        <v>2378000</v>
      </c>
      <c r="H99" s="37">
        <f>SUM(H4:H98)</f>
        <v>0</v>
      </c>
      <c r="I99" s="38"/>
      <c r="J99" s="38"/>
      <c r="K99" s="37">
        <f>SUM(K4:K98)</f>
        <v>2860000</v>
      </c>
      <c r="L99" s="37">
        <f>SUM(L4:L98)</f>
        <v>0</v>
      </c>
    </row>
    <row r="100" spans="1:12" ht="19.899999999999999" customHeight="1" x14ac:dyDescent="0.35">
      <c r="A100" s="32"/>
      <c r="B100" s="32"/>
      <c r="C100" s="32"/>
      <c r="D100" s="33" t="s">
        <v>15</v>
      </c>
      <c r="E100" s="34" t="str">
        <f>'Přehled výkonů'!$B$2</f>
        <v>XX.XX.2017</v>
      </c>
      <c r="F100" s="35"/>
      <c r="G100" s="32"/>
      <c r="H100" s="59">
        <f>H99/G99</f>
        <v>0</v>
      </c>
      <c r="I100" s="35"/>
      <c r="J100" s="35"/>
      <c r="K100" s="32"/>
      <c r="L100" s="59">
        <f>L99/K99</f>
        <v>0</v>
      </c>
    </row>
  </sheetData>
  <mergeCells count="2">
    <mergeCell ref="A1:L2"/>
    <mergeCell ref="A99:F99"/>
  </mergeCells>
  <conditionalFormatting sqref="A4:H98">
    <cfRule type="expression" dxfId="1" priority="2">
      <formula>$H4:$H98&gt;0</formula>
    </cfRule>
  </conditionalFormatting>
  <conditionalFormatting sqref="I4:L98">
    <cfRule type="expression" dxfId="0" priority="1">
      <formula>$L4:$L98&gt;0</formula>
    </cfRule>
  </conditionalFormatting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8"/>
  <sheetViews>
    <sheetView view="pageBreakPreview" zoomScale="90" zoomScaleNormal="100" zoomScaleSheetLayoutView="90" workbookViewId="0">
      <pane ySplit="3" topLeftCell="A106" activePane="bottomLeft" state="frozen"/>
      <selection activeCell="A116" sqref="A116:XFD117"/>
      <selection pane="bottomLeft" activeCell="G117" sqref="G117"/>
    </sheetView>
  </sheetViews>
  <sheetFormatPr defaultColWidth="8.81640625" defaultRowHeight="14.5" x14ac:dyDescent="0.35"/>
  <cols>
    <col min="1" max="1" width="16" style="36" bestFit="1" customWidth="1"/>
    <col min="2" max="3" width="8.81640625" style="36"/>
    <col min="4" max="4" width="50.1796875" style="18" bestFit="1" customWidth="1"/>
    <col min="5" max="6" width="14.26953125" style="18" customWidth="1"/>
    <col min="7" max="7" width="14.26953125" style="36" customWidth="1"/>
    <col min="8" max="10" width="14.26953125" style="18" customWidth="1"/>
    <col min="11" max="11" width="14.26953125" style="36" customWidth="1"/>
    <col min="12" max="12" width="14.26953125" style="18" customWidth="1"/>
    <col min="13" max="16384" width="8.81640625" style="18"/>
  </cols>
  <sheetData>
    <row r="1" spans="1:12" ht="19" customHeight="1" x14ac:dyDescent="0.35">
      <c r="A1" s="139" t="s">
        <v>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9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46.5" x14ac:dyDescent="0.35">
      <c r="A3" s="45" t="s">
        <v>22</v>
      </c>
      <c r="B3" s="46" t="s">
        <v>0</v>
      </c>
      <c r="C3" s="46" t="s">
        <v>1</v>
      </c>
      <c r="D3" s="46" t="s">
        <v>5</v>
      </c>
      <c r="E3" s="46" t="s">
        <v>2</v>
      </c>
      <c r="F3" s="46" t="s">
        <v>11</v>
      </c>
      <c r="G3" s="47" t="s">
        <v>7</v>
      </c>
      <c r="H3" s="47" t="s">
        <v>12</v>
      </c>
      <c r="I3" s="46" t="s">
        <v>2</v>
      </c>
      <c r="J3" s="46" t="s">
        <v>13</v>
      </c>
      <c r="K3" s="47" t="s">
        <v>7</v>
      </c>
      <c r="L3" s="47" t="s">
        <v>12</v>
      </c>
    </row>
    <row r="4" spans="1:12" x14ac:dyDescent="0.35">
      <c r="A4" s="19" t="s">
        <v>126</v>
      </c>
      <c r="B4" s="19" t="s">
        <v>28</v>
      </c>
      <c r="C4" s="20">
        <v>291</v>
      </c>
      <c r="D4" s="48" t="s">
        <v>127</v>
      </c>
      <c r="E4" s="22">
        <v>18</v>
      </c>
      <c r="F4" s="22"/>
      <c r="G4" s="24">
        <v>120000</v>
      </c>
      <c r="H4" s="95"/>
      <c r="I4" s="22">
        <f>E4+15</f>
        <v>33</v>
      </c>
      <c r="J4" s="22"/>
      <c r="K4" s="24">
        <v>120000</v>
      </c>
      <c r="L4" s="39"/>
    </row>
    <row r="5" spans="1:12" x14ac:dyDescent="0.35">
      <c r="A5" s="19" t="s">
        <v>126</v>
      </c>
      <c r="B5" s="19" t="s">
        <v>39</v>
      </c>
      <c r="C5" s="22">
        <v>3511</v>
      </c>
      <c r="D5" s="48" t="s">
        <v>128</v>
      </c>
      <c r="E5" s="22">
        <v>18</v>
      </c>
      <c r="F5" s="22"/>
      <c r="G5" s="24">
        <v>0</v>
      </c>
      <c r="H5" s="39" t="s">
        <v>129</v>
      </c>
      <c r="I5" s="22">
        <v>33</v>
      </c>
      <c r="J5" s="22"/>
      <c r="K5" s="24">
        <v>30000</v>
      </c>
      <c r="L5" s="39"/>
    </row>
    <row r="6" spans="1:12" x14ac:dyDescent="0.35">
      <c r="A6" s="19" t="s">
        <v>126</v>
      </c>
      <c r="B6" s="19" t="s">
        <v>39</v>
      </c>
      <c r="C6" s="22">
        <v>2901</v>
      </c>
      <c r="D6" s="48" t="s">
        <v>130</v>
      </c>
      <c r="E6" s="22">
        <v>18</v>
      </c>
      <c r="F6" s="22"/>
      <c r="G6" s="24">
        <f>1500+5400+3800</f>
        <v>10700</v>
      </c>
      <c r="H6" s="95"/>
      <c r="I6" s="22">
        <f t="shared" ref="I6:I43" si="0">E6+15</f>
        <v>33</v>
      </c>
      <c r="J6" s="22"/>
      <c r="K6" s="24">
        <f>1500+5400+3800</f>
        <v>10700</v>
      </c>
      <c r="L6" s="39"/>
    </row>
    <row r="7" spans="1:12" x14ac:dyDescent="0.35">
      <c r="A7" s="19" t="s">
        <v>126</v>
      </c>
      <c r="B7" s="19" t="s">
        <v>39</v>
      </c>
      <c r="C7" s="22">
        <v>2902</v>
      </c>
      <c r="D7" s="48" t="s">
        <v>131</v>
      </c>
      <c r="E7" s="22">
        <v>18</v>
      </c>
      <c r="F7" s="22"/>
      <c r="G7" s="24">
        <v>4700</v>
      </c>
      <c r="H7" s="95"/>
      <c r="I7" s="22">
        <f t="shared" si="0"/>
        <v>33</v>
      </c>
      <c r="J7" s="22"/>
      <c r="K7" s="24">
        <v>4700</v>
      </c>
      <c r="L7" s="39"/>
    </row>
    <row r="8" spans="1:12" x14ac:dyDescent="0.35">
      <c r="A8" s="19" t="s">
        <v>126</v>
      </c>
      <c r="B8" s="19" t="s">
        <v>28</v>
      </c>
      <c r="C8" s="22">
        <v>290</v>
      </c>
      <c r="D8" s="48" t="s">
        <v>132</v>
      </c>
      <c r="E8" s="22">
        <v>18</v>
      </c>
      <c r="F8" s="22"/>
      <c r="G8" s="24">
        <v>18000</v>
      </c>
      <c r="H8" s="95"/>
      <c r="I8" s="22">
        <f t="shared" si="0"/>
        <v>33</v>
      </c>
      <c r="J8" s="22"/>
      <c r="K8" s="24">
        <v>18000</v>
      </c>
      <c r="L8" s="39"/>
    </row>
    <row r="9" spans="1:12" x14ac:dyDescent="0.35">
      <c r="A9" s="19" t="s">
        <v>126</v>
      </c>
      <c r="B9" s="19" t="s">
        <v>39</v>
      </c>
      <c r="C9" s="22">
        <v>2904</v>
      </c>
      <c r="D9" s="48" t="s">
        <v>133</v>
      </c>
      <c r="E9" s="22">
        <v>19</v>
      </c>
      <c r="F9" s="22"/>
      <c r="G9" s="24">
        <v>28000</v>
      </c>
      <c r="H9" s="95"/>
      <c r="I9" s="22">
        <f t="shared" si="0"/>
        <v>34</v>
      </c>
      <c r="J9" s="22"/>
      <c r="K9" s="24">
        <v>28000</v>
      </c>
      <c r="L9" s="39"/>
    </row>
    <row r="10" spans="1:12" x14ac:dyDescent="0.35">
      <c r="A10" s="19" t="s">
        <v>126</v>
      </c>
      <c r="B10" s="19" t="s">
        <v>39</v>
      </c>
      <c r="C10" s="22">
        <v>2907</v>
      </c>
      <c r="D10" s="48" t="s">
        <v>134</v>
      </c>
      <c r="E10" s="22">
        <v>19</v>
      </c>
      <c r="F10" s="22"/>
      <c r="G10" s="24">
        <v>4600</v>
      </c>
      <c r="H10" s="95"/>
      <c r="I10" s="22">
        <f t="shared" si="0"/>
        <v>34</v>
      </c>
      <c r="J10" s="22"/>
      <c r="K10" s="24">
        <v>4600</v>
      </c>
      <c r="L10" s="39"/>
    </row>
    <row r="11" spans="1:12" x14ac:dyDescent="0.35">
      <c r="A11" s="19" t="s">
        <v>126</v>
      </c>
      <c r="B11" s="19" t="s">
        <v>39</v>
      </c>
      <c r="C11" s="22">
        <v>2905</v>
      </c>
      <c r="D11" s="48" t="s">
        <v>135</v>
      </c>
      <c r="E11" s="22">
        <v>19</v>
      </c>
      <c r="F11" s="22"/>
      <c r="G11" s="24">
        <v>3900</v>
      </c>
      <c r="H11" s="95"/>
      <c r="I11" s="22">
        <f t="shared" si="0"/>
        <v>34</v>
      </c>
      <c r="J11" s="22"/>
      <c r="K11" s="24">
        <v>3900</v>
      </c>
      <c r="L11" s="39"/>
    </row>
    <row r="12" spans="1:12" x14ac:dyDescent="0.35">
      <c r="A12" s="19" t="s">
        <v>126</v>
      </c>
      <c r="B12" s="19" t="s">
        <v>39</v>
      </c>
      <c r="C12" s="22">
        <v>2908</v>
      </c>
      <c r="D12" s="48" t="s">
        <v>136</v>
      </c>
      <c r="E12" s="22">
        <v>19</v>
      </c>
      <c r="F12" s="22"/>
      <c r="G12" s="24">
        <v>2300</v>
      </c>
      <c r="H12" s="95"/>
      <c r="I12" s="22">
        <f t="shared" si="0"/>
        <v>34</v>
      </c>
      <c r="J12" s="22"/>
      <c r="K12" s="24">
        <v>2300</v>
      </c>
      <c r="L12" s="39"/>
    </row>
    <row r="13" spans="1:12" x14ac:dyDescent="0.35">
      <c r="A13" s="19" t="s">
        <v>126</v>
      </c>
      <c r="B13" s="19" t="s">
        <v>39</v>
      </c>
      <c r="C13" s="22">
        <v>3510</v>
      </c>
      <c r="D13" s="48" t="s">
        <v>137</v>
      </c>
      <c r="E13" s="22">
        <v>19</v>
      </c>
      <c r="F13" s="22"/>
      <c r="G13" s="24">
        <v>33000</v>
      </c>
      <c r="H13" s="95"/>
      <c r="I13" s="22">
        <f t="shared" si="0"/>
        <v>34</v>
      </c>
      <c r="J13" s="22"/>
      <c r="K13" s="24">
        <v>33000</v>
      </c>
      <c r="L13" s="39"/>
    </row>
    <row r="14" spans="1:12" x14ac:dyDescent="0.35">
      <c r="A14" s="19" t="s">
        <v>126</v>
      </c>
      <c r="B14" s="19" t="s">
        <v>39</v>
      </c>
      <c r="C14" s="22">
        <v>2903</v>
      </c>
      <c r="D14" s="48" t="s">
        <v>138</v>
      </c>
      <c r="E14" s="22">
        <v>19</v>
      </c>
      <c r="F14" s="22"/>
      <c r="G14" s="24">
        <v>9000</v>
      </c>
      <c r="H14" s="95"/>
      <c r="I14" s="22">
        <f t="shared" si="0"/>
        <v>34</v>
      </c>
      <c r="J14" s="22"/>
      <c r="K14" s="24">
        <v>9000</v>
      </c>
      <c r="L14" s="39"/>
    </row>
    <row r="15" spans="1:12" x14ac:dyDescent="0.35">
      <c r="A15" s="19" t="s">
        <v>126</v>
      </c>
      <c r="B15" s="19" t="s">
        <v>39</v>
      </c>
      <c r="C15" s="22">
        <v>2909</v>
      </c>
      <c r="D15" s="48" t="s">
        <v>139</v>
      </c>
      <c r="E15" s="22">
        <v>19</v>
      </c>
      <c r="F15" s="22"/>
      <c r="G15" s="24">
        <v>0</v>
      </c>
      <c r="H15" s="39" t="s">
        <v>129</v>
      </c>
      <c r="I15" s="22">
        <f t="shared" si="0"/>
        <v>34</v>
      </c>
      <c r="J15" s="22"/>
      <c r="K15" s="24">
        <v>0</v>
      </c>
      <c r="L15" s="39" t="s">
        <v>129</v>
      </c>
    </row>
    <row r="16" spans="1:12" x14ac:dyDescent="0.35">
      <c r="A16" s="19" t="s">
        <v>126</v>
      </c>
      <c r="B16" s="19" t="s">
        <v>39</v>
      </c>
      <c r="C16" s="22">
        <v>353</v>
      </c>
      <c r="D16" s="48" t="s">
        <v>140</v>
      </c>
      <c r="E16" s="22">
        <v>20</v>
      </c>
      <c r="F16" s="22"/>
      <c r="G16" s="24">
        <v>41000</v>
      </c>
      <c r="H16" s="95"/>
      <c r="I16" s="22">
        <f t="shared" si="0"/>
        <v>35</v>
      </c>
      <c r="J16" s="22"/>
      <c r="K16" s="24">
        <v>41000</v>
      </c>
      <c r="L16" s="39"/>
    </row>
    <row r="17" spans="1:12" x14ac:dyDescent="0.35">
      <c r="A17" s="19" t="s">
        <v>126</v>
      </c>
      <c r="B17" s="19" t="s">
        <v>39</v>
      </c>
      <c r="C17" s="22">
        <v>3512</v>
      </c>
      <c r="D17" s="48" t="s">
        <v>141</v>
      </c>
      <c r="E17" s="22">
        <v>20</v>
      </c>
      <c r="F17" s="22"/>
      <c r="G17" s="24">
        <v>4000</v>
      </c>
      <c r="H17" s="95"/>
      <c r="I17" s="22">
        <f t="shared" si="0"/>
        <v>35</v>
      </c>
      <c r="J17" s="22"/>
      <c r="K17" s="24">
        <v>4000</v>
      </c>
      <c r="L17" s="39"/>
    </row>
    <row r="18" spans="1:12" x14ac:dyDescent="0.35">
      <c r="A18" s="19" t="s">
        <v>126</v>
      </c>
      <c r="B18" s="19" t="s">
        <v>39</v>
      </c>
      <c r="C18" s="22">
        <v>356</v>
      </c>
      <c r="D18" s="48" t="s">
        <v>142</v>
      </c>
      <c r="E18" s="22">
        <v>20</v>
      </c>
      <c r="F18" s="22"/>
      <c r="G18" s="24">
        <v>4000</v>
      </c>
      <c r="H18" s="95"/>
      <c r="I18" s="22">
        <f t="shared" si="0"/>
        <v>35</v>
      </c>
      <c r="J18" s="22"/>
      <c r="K18" s="24">
        <v>4000</v>
      </c>
      <c r="L18" s="39"/>
    </row>
    <row r="19" spans="1:12" x14ac:dyDescent="0.35">
      <c r="A19" s="19" t="s">
        <v>126</v>
      </c>
      <c r="B19" s="19" t="s">
        <v>39</v>
      </c>
      <c r="C19" s="22">
        <v>357</v>
      </c>
      <c r="D19" s="48" t="s">
        <v>143</v>
      </c>
      <c r="E19" s="22">
        <v>20</v>
      </c>
      <c r="F19" s="22"/>
      <c r="G19" s="24">
        <v>17000</v>
      </c>
      <c r="H19" s="95"/>
      <c r="I19" s="22">
        <f t="shared" si="0"/>
        <v>35</v>
      </c>
      <c r="J19" s="22"/>
      <c r="K19" s="24">
        <v>17000</v>
      </c>
      <c r="L19" s="39"/>
    </row>
    <row r="20" spans="1:12" x14ac:dyDescent="0.35">
      <c r="A20" s="19" t="s">
        <v>126</v>
      </c>
      <c r="B20" s="19" t="s">
        <v>39</v>
      </c>
      <c r="C20" s="22">
        <v>358</v>
      </c>
      <c r="D20" s="48" t="s">
        <v>144</v>
      </c>
      <c r="E20" s="22">
        <v>20</v>
      </c>
      <c r="F20" s="22"/>
      <c r="G20" s="24">
        <v>800</v>
      </c>
      <c r="H20" s="95"/>
      <c r="I20" s="22">
        <f t="shared" si="0"/>
        <v>35</v>
      </c>
      <c r="J20" s="22"/>
      <c r="K20" s="24">
        <v>800</v>
      </c>
      <c r="L20" s="39"/>
    </row>
    <row r="21" spans="1:12" x14ac:dyDescent="0.35">
      <c r="A21" s="19" t="s">
        <v>126</v>
      </c>
      <c r="B21" s="19" t="s">
        <v>39</v>
      </c>
      <c r="C21" s="22">
        <v>355</v>
      </c>
      <c r="D21" s="48" t="s">
        <v>145</v>
      </c>
      <c r="E21" s="22">
        <v>20</v>
      </c>
      <c r="F21" s="22"/>
      <c r="G21" s="24">
        <v>2100</v>
      </c>
      <c r="H21" s="95"/>
      <c r="I21" s="22">
        <f t="shared" si="0"/>
        <v>35</v>
      </c>
      <c r="J21" s="22"/>
      <c r="K21" s="24">
        <v>2100</v>
      </c>
      <c r="L21" s="39"/>
    </row>
    <row r="22" spans="1:12" x14ac:dyDescent="0.35">
      <c r="A22" s="19" t="s">
        <v>126</v>
      </c>
      <c r="B22" s="19" t="s">
        <v>39</v>
      </c>
      <c r="C22" s="22">
        <v>354</v>
      </c>
      <c r="D22" s="48" t="s">
        <v>146</v>
      </c>
      <c r="E22" s="22">
        <v>20</v>
      </c>
      <c r="F22" s="22"/>
      <c r="G22" s="24">
        <v>17500</v>
      </c>
      <c r="H22" s="95"/>
      <c r="I22" s="22">
        <f t="shared" si="0"/>
        <v>35</v>
      </c>
      <c r="J22" s="22"/>
      <c r="K22" s="24">
        <v>17500</v>
      </c>
      <c r="L22" s="39"/>
    </row>
    <row r="23" spans="1:12" x14ac:dyDescent="0.35">
      <c r="A23" s="19" t="s">
        <v>126</v>
      </c>
      <c r="B23" s="19" t="s">
        <v>39</v>
      </c>
      <c r="C23" s="22">
        <v>352</v>
      </c>
      <c r="D23" s="48" t="s">
        <v>147</v>
      </c>
      <c r="E23" s="22">
        <v>20</v>
      </c>
      <c r="F23" s="22"/>
      <c r="G23" s="24">
        <v>12000</v>
      </c>
      <c r="H23" s="95"/>
      <c r="I23" s="22">
        <f t="shared" si="0"/>
        <v>35</v>
      </c>
      <c r="J23" s="22"/>
      <c r="K23" s="24">
        <v>12000</v>
      </c>
      <c r="L23" s="39"/>
    </row>
    <row r="24" spans="1:12" x14ac:dyDescent="0.35">
      <c r="A24" s="19" t="s">
        <v>126</v>
      </c>
      <c r="B24" s="19" t="s">
        <v>39</v>
      </c>
      <c r="C24" s="22">
        <v>3515</v>
      </c>
      <c r="D24" s="48" t="s">
        <v>148</v>
      </c>
      <c r="E24" s="22">
        <v>20</v>
      </c>
      <c r="F24" s="22"/>
      <c r="G24" s="24">
        <v>3800</v>
      </c>
      <c r="H24" s="95"/>
      <c r="I24" s="22">
        <f t="shared" si="0"/>
        <v>35</v>
      </c>
      <c r="J24" s="22"/>
      <c r="K24" s="24">
        <v>3800</v>
      </c>
      <c r="L24" s="39"/>
    </row>
    <row r="25" spans="1:12" x14ac:dyDescent="0.35">
      <c r="A25" s="19" t="s">
        <v>126</v>
      </c>
      <c r="B25" s="19" t="s">
        <v>39</v>
      </c>
      <c r="C25" s="22">
        <v>3514</v>
      </c>
      <c r="D25" s="48" t="s">
        <v>149</v>
      </c>
      <c r="E25" s="22">
        <v>20</v>
      </c>
      <c r="F25" s="22"/>
      <c r="G25" s="24">
        <f>1300+6000</f>
        <v>7300</v>
      </c>
      <c r="H25" s="95"/>
      <c r="I25" s="22">
        <f t="shared" si="0"/>
        <v>35</v>
      </c>
      <c r="J25" s="22"/>
      <c r="K25" s="24">
        <f>1300+6000</f>
        <v>7300</v>
      </c>
      <c r="L25" s="39"/>
    </row>
    <row r="26" spans="1:12" x14ac:dyDescent="0.35">
      <c r="A26" s="19" t="s">
        <v>126</v>
      </c>
      <c r="B26" s="19" t="s">
        <v>39</v>
      </c>
      <c r="C26" s="22">
        <v>3513</v>
      </c>
      <c r="D26" s="48" t="s">
        <v>150</v>
      </c>
      <c r="E26" s="22">
        <v>20</v>
      </c>
      <c r="F26" s="22"/>
      <c r="G26" s="24">
        <v>6200</v>
      </c>
      <c r="H26" s="95"/>
      <c r="I26" s="22">
        <f t="shared" si="0"/>
        <v>35</v>
      </c>
      <c r="J26" s="22"/>
      <c r="K26" s="24">
        <v>6200</v>
      </c>
      <c r="L26" s="39"/>
    </row>
    <row r="27" spans="1:12" x14ac:dyDescent="0.35">
      <c r="A27" s="19" t="s">
        <v>126</v>
      </c>
      <c r="B27" s="19" t="s">
        <v>39</v>
      </c>
      <c r="C27" s="22">
        <v>2914</v>
      </c>
      <c r="D27" s="48" t="s">
        <v>151</v>
      </c>
      <c r="E27" s="22">
        <v>21</v>
      </c>
      <c r="F27" s="22"/>
      <c r="G27" s="24">
        <v>32000</v>
      </c>
      <c r="H27" s="95"/>
      <c r="I27" s="22">
        <f t="shared" si="0"/>
        <v>36</v>
      </c>
      <c r="J27" s="22"/>
      <c r="K27" s="24">
        <v>32000</v>
      </c>
      <c r="L27" s="39"/>
    </row>
    <row r="28" spans="1:12" x14ac:dyDescent="0.35">
      <c r="A28" s="19" t="s">
        <v>126</v>
      </c>
      <c r="B28" s="19" t="s">
        <v>39</v>
      </c>
      <c r="C28" s="22">
        <v>2913</v>
      </c>
      <c r="D28" s="48" t="s">
        <v>152</v>
      </c>
      <c r="E28" s="22">
        <v>21</v>
      </c>
      <c r="F28" s="22"/>
      <c r="G28" s="24">
        <v>12800</v>
      </c>
      <c r="H28" s="95"/>
      <c r="I28" s="22">
        <f t="shared" si="0"/>
        <v>36</v>
      </c>
      <c r="J28" s="22"/>
      <c r="K28" s="24">
        <v>12800</v>
      </c>
      <c r="L28" s="39"/>
    </row>
    <row r="29" spans="1:12" x14ac:dyDescent="0.35">
      <c r="A29" s="19" t="s">
        <v>126</v>
      </c>
      <c r="B29" s="19" t="s">
        <v>39</v>
      </c>
      <c r="C29" s="22">
        <v>2911</v>
      </c>
      <c r="D29" s="48" t="s">
        <v>153</v>
      </c>
      <c r="E29" s="22">
        <v>21</v>
      </c>
      <c r="F29" s="22"/>
      <c r="G29" s="24">
        <v>21700</v>
      </c>
      <c r="H29" s="95"/>
      <c r="I29" s="22">
        <f t="shared" si="0"/>
        <v>36</v>
      </c>
      <c r="J29" s="22"/>
      <c r="K29" s="24">
        <v>21700</v>
      </c>
      <c r="L29" s="39"/>
    </row>
    <row r="30" spans="1:12" x14ac:dyDescent="0.35">
      <c r="A30" s="19" t="s">
        <v>126</v>
      </c>
      <c r="B30" s="19" t="s">
        <v>39</v>
      </c>
      <c r="C30" s="22">
        <v>2912</v>
      </c>
      <c r="D30" s="48" t="s">
        <v>154</v>
      </c>
      <c r="E30" s="22">
        <v>21</v>
      </c>
      <c r="F30" s="22"/>
      <c r="G30" s="24">
        <v>5000</v>
      </c>
      <c r="H30" s="95"/>
      <c r="I30" s="22">
        <f t="shared" si="0"/>
        <v>36</v>
      </c>
      <c r="J30" s="22"/>
      <c r="K30" s="24">
        <v>5000</v>
      </c>
      <c r="L30" s="39"/>
    </row>
    <row r="31" spans="1:12" x14ac:dyDescent="0.35">
      <c r="A31" s="19" t="s">
        <v>126</v>
      </c>
      <c r="B31" s="19" t="s">
        <v>39</v>
      </c>
      <c r="C31" s="22">
        <v>2916</v>
      </c>
      <c r="D31" s="48" t="s">
        <v>155</v>
      </c>
      <c r="E31" s="22">
        <v>21</v>
      </c>
      <c r="F31" s="22"/>
      <c r="G31" s="24">
        <v>10000</v>
      </c>
      <c r="H31" s="95"/>
      <c r="I31" s="22">
        <f t="shared" si="0"/>
        <v>36</v>
      </c>
      <c r="J31" s="22"/>
      <c r="K31" s="24">
        <v>10000</v>
      </c>
      <c r="L31" s="39"/>
    </row>
    <row r="32" spans="1:12" x14ac:dyDescent="0.35">
      <c r="A32" s="19" t="s">
        <v>126</v>
      </c>
      <c r="B32" s="19" t="s">
        <v>39</v>
      </c>
      <c r="C32" s="22">
        <v>2915</v>
      </c>
      <c r="D32" s="48" t="s">
        <v>156</v>
      </c>
      <c r="E32" s="22">
        <v>21</v>
      </c>
      <c r="F32" s="22"/>
      <c r="G32" s="24">
        <v>24000</v>
      </c>
      <c r="H32" s="39" t="s">
        <v>129</v>
      </c>
      <c r="I32" s="22">
        <f t="shared" si="0"/>
        <v>36</v>
      </c>
      <c r="J32" s="22"/>
      <c r="K32" s="24">
        <v>24000</v>
      </c>
      <c r="L32" s="39" t="s">
        <v>129</v>
      </c>
    </row>
    <row r="33" spans="1:12" x14ac:dyDescent="0.35">
      <c r="A33" s="19" t="s">
        <v>126</v>
      </c>
      <c r="B33" s="19" t="s">
        <v>39</v>
      </c>
      <c r="C33" s="22">
        <v>29011</v>
      </c>
      <c r="D33" s="48" t="s">
        <v>157</v>
      </c>
      <c r="E33" s="22">
        <v>22</v>
      </c>
      <c r="F33" s="22"/>
      <c r="G33" s="24">
        <v>30000</v>
      </c>
      <c r="H33" s="95"/>
      <c r="I33" s="22">
        <f t="shared" si="0"/>
        <v>37</v>
      </c>
      <c r="J33" s="22"/>
      <c r="K33" s="24">
        <v>30000</v>
      </c>
      <c r="L33" s="39"/>
    </row>
    <row r="34" spans="1:12" x14ac:dyDescent="0.35">
      <c r="A34" s="19" t="s">
        <v>126</v>
      </c>
      <c r="B34" s="19" t="s">
        <v>39</v>
      </c>
      <c r="C34" s="22">
        <v>2918</v>
      </c>
      <c r="D34" s="48" t="s">
        <v>158</v>
      </c>
      <c r="E34" s="22">
        <v>22</v>
      </c>
      <c r="F34" s="22"/>
      <c r="G34" s="24">
        <v>0</v>
      </c>
      <c r="H34" s="39" t="s">
        <v>129</v>
      </c>
      <c r="I34" s="22">
        <f t="shared" si="0"/>
        <v>37</v>
      </c>
      <c r="J34" s="22"/>
      <c r="K34" s="24">
        <v>0</v>
      </c>
      <c r="L34" s="39" t="s">
        <v>129</v>
      </c>
    </row>
    <row r="35" spans="1:12" x14ac:dyDescent="0.35">
      <c r="A35" s="19" t="s">
        <v>126</v>
      </c>
      <c r="B35" s="19" t="s">
        <v>28</v>
      </c>
      <c r="C35" s="22">
        <v>290</v>
      </c>
      <c r="D35" s="48" t="s">
        <v>159</v>
      </c>
      <c r="E35" s="22">
        <v>22</v>
      </c>
      <c r="F35" s="22"/>
      <c r="G35" s="24">
        <v>2000</v>
      </c>
      <c r="H35" s="95"/>
      <c r="I35" s="22">
        <f t="shared" si="0"/>
        <v>37</v>
      </c>
      <c r="J35" s="22"/>
      <c r="K35" s="24">
        <v>2000</v>
      </c>
      <c r="L35" s="39"/>
    </row>
    <row r="36" spans="1:12" x14ac:dyDescent="0.35">
      <c r="A36" s="19" t="s">
        <v>126</v>
      </c>
      <c r="B36" s="19" t="s">
        <v>39</v>
      </c>
      <c r="C36" s="22">
        <v>29010</v>
      </c>
      <c r="D36" s="48" t="s">
        <v>160</v>
      </c>
      <c r="E36" s="22">
        <v>22</v>
      </c>
      <c r="F36" s="22"/>
      <c r="G36" s="24">
        <v>5000</v>
      </c>
      <c r="H36" s="95"/>
      <c r="I36" s="22">
        <f t="shared" si="0"/>
        <v>37</v>
      </c>
      <c r="J36" s="22"/>
      <c r="K36" s="24">
        <v>5000</v>
      </c>
      <c r="L36" s="39"/>
    </row>
    <row r="37" spans="1:12" x14ac:dyDescent="0.35">
      <c r="A37" s="19" t="s">
        <v>126</v>
      </c>
      <c r="B37" s="19" t="s">
        <v>39</v>
      </c>
      <c r="C37" s="22">
        <v>29013</v>
      </c>
      <c r="D37" s="48" t="s">
        <v>161</v>
      </c>
      <c r="E37" s="22">
        <v>22</v>
      </c>
      <c r="F37" s="22"/>
      <c r="G37" s="24">
        <v>5800</v>
      </c>
      <c r="H37" s="95"/>
      <c r="I37" s="22">
        <f t="shared" si="0"/>
        <v>37</v>
      </c>
      <c r="J37" s="22"/>
      <c r="K37" s="24">
        <v>5800</v>
      </c>
      <c r="L37" s="39"/>
    </row>
    <row r="38" spans="1:12" x14ac:dyDescent="0.35">
      <c r="A38" s="19" t="s">
        <v>126</v>
      </c>
      <c r="B38" s="19" t="s">
        <v>39</v>
      </c>
      <c r="C38" s="22">
        <v>29014</v>
      </c>
      <c r="D38" s="48" t="s">
        <v>162</v>
      </c>
      <c r="E38" s="22">
        <v>22</v>
      </c>
      <c r="F38" s="22"/>
      <c r="G38" s="24">
        <v>5500</v>
      </c>
      <c r="H38" s="95"/>
      <c r="I38" s="22">
        <f t="shared" si="0"/>
        <v>37</v>
      </c>
      <c r="J38" s="22"/>
      <c r="K38" s="24">
        <v>5500</v>
      </c>
      <c r="L38" s="39"/>
    </row>
    <row r="39" spans="1:12" x14ac:dyDescent="0.35">
      <c r="A39" s="19" t="s">
        <v>126</v>
      </c>
      <c r="B39" s="19" t="s">
        <v>39</v>
      </c>
      <c r="C39" s="22">
        <v>29110</v>
      </c>
      <c r="D39" s="48" t="s">
        <v>163</v>
      </c>
      <c r="E39" s="22">
        <v>22</v>
      </c>
      <c r="F39" s="22"/>
      <c r="G39" s="24">
        <v>30000</v>
      </c>
      <c r="H39" s="95"/>
      <c r="I39" s="22">
        <f t="shared" si="0"/>
        <v>37</v>
      </c>
      <c r="J39" s="22"/>
      <c r="K39" s="24">
        <v>30000</v>
      </c>
      <c r="L39" s="39"/>
    </row>
    <row r="40" spans="1:12" x14ac:dyDescent="0.35">
      <c r="A40" s="19" t="s">
        <v>126</v>
      </c>
      <c r="B40" s="19" t="s">
        <v>39</v>
      </c>
      <c r="C40" s="22">
        <v>29015</v>
      </c>
      <c r="D40" s="48" t="s">
        <v>164</v>
      </c>
      <c r="E40" s="22">
        <v>22</v>
      </c>
      <c r="F40" s="22"/>
      <c r="G40" s="24">
        <v>40000</v>
      </c>
      <c r="H40" s="95"/>
      <c r="I40" s="22">
        <f t="shared" si="0"/>
        <v>37</v>
      </c>
      <c r="J40" s="22"/>
      <c r="K40" s="24">
        <v>40000</v>
      </c>
      <c r="L40" s="39"/>
    </row>
    <row r="41" spans="1:12" x14ac:dyDescent="0.35">
      <c r="A41" s="19" t="s">
        <v>126</v>
      </c>
      <c r="B41" s="19" t="s">
        <v>39</v>
      </c>
      <c r="C41" s="22">
        <v>2919</v>
      </c>
      <c r="D41" s="48" t="s">
        <v>165</v>
      </c>
      <c r="E41" s="22">
        <v>22</v>
      </c>
      <c r="F41" s="22"/>
      <c r="G41" s="24">
        <v>0</v>
      </c>
      <c r="H41" s="39" t="s">
        <v>129</v>
      </c>
      <c r="I41" s="22">
        <f t="shared" si="0"/>
        <v>37</v>
      </c>
      <c r="J41" s="22"/>
      <c r="K41" s="24">
        <v>0</v>
      </c>
      <c r="L41" s="39" t="s">
        <v>129</v>
      </c>
    </row>
    <row r="42" spans="1:12" x14ac:dyDescent="0.35">
      <c r="A42" s="19" t="s">
        <v>126</v>
      </c>
      <c r="B42" s="19" t="s">
        <v>39</v>
      </c>
      <c r="C42" s="22">
        <v>2917</v>
      </c>
      <c r="D42" s="48" t="s">
        <v>166</v>
      </c>
      <c r="E42" s="22">
        <v>22</v>
      </c>
      <c r="F42" s="22"/>
      <c r="G42" s="24">
        <v>3100</v>
      </c>
      <c r="H42" s="95"/>
      <c r="I42" s="22">
        <f t="shared" si="0"/>
        <v>37</v>
      </c>
      <c r="J42" s="22"/>
      <c r="K42" s="24">
        <v>3100</v>
      </c>
      <c r="L42" s="39"/>
    </row>
    <row r="43" spans="1:12" x14ac:dyDescent="0.35">
      <c r="A43" s="19" t="s">
        <v>126</v>
      </c>
      <c r="B43" s="19" t="s">
        <v>39</v>
      </c>
      <c r="C43" s="22">
        <v>29016</v>
      </c>
      <c r="D43" s="48" t="s">
        <v>167</v>
      </c>
      <c r="E43" s="22">
        <v>22</v>
      </c>
      <c r="F43" s="22"/>
      <c r="G43" s="24">
        <v>1700</v>
      </c>
      <c r="H43" s="95"/>
      <c r="I43" s="22">
        <f t="shared" si="0"/>
        <v>37</v>
      </c>
      <c r="J43" s="22"/>
      <c r="K43" s="24">
        <v>1700</v>
      </c>
      <c r="L43" s="39"/>
    </row>
    <row r="44" spans="1:12" x14ac:dyDescent="0.35">
      <c r="A44" s="19" t="s">
        <v>126</v>
      </c>
      <c r="B44" s="19" t="s">
        <v>28</v>
      </c>
      <c r="C44" s="22">
        <v>290</v>
      </c>
      <c r="D44" s="48" t="s">
        <v>168</v>
      </c>
      <c r="E44" s="22" t="s">
        <v>169</v>
      </c>
      <c r="F44" s="22"/>
      <c r="G44" s="24" t="s">
        <v>169</v>
      </c>
      <c r="H44" s="95"/>
      <c r="I44" s="22">
        <v>38</v>
      </c>
      <c r="J44" s="22"/>
      <c r="K44" s="24">
        <v>19000</v>
      </c>
      <c r="L44" s="39"/>
    </row>
    <row r="45" spans="1:12" x14ac:dyDescent="0.35">
      <c r="A45" s="40" t="s">
        <v>170</v>
      </c>
      <c r="B45" s="40" t="s">
        <v>28</v>
      </c>
      <c r="C45" s="41">
        <v>278</v>
      </c>
      <c r="D45" s="12" t="s">
        <v>171</v>
      </c>
      <c r="E45" s="4">
        <v>18</v>
      </c>
      <c r="F45" s="22"/>
      <c r="G45" s="43">
        <v>82000</v>
      </c>
      <c r="H45" s="24"/>
      <c r="I45" s="5">
        <v>32</v>
      </c>
      <c r="J45" s="1"/>
      <c r="K45" s="43">
        <v>74000</v>
      </c>
      <c r="L45" s="96"/>
    </row>
    <row r="46" spans="1:12" x14ac:dyDescent="0.35">
      <c r="A46" s="40" t="s">
        <v>170</v>
      </c>
      <c r="B46" s="40" t="s">
        <v>39</v>
      </c>
      <c r="C46" s="41">
        <v>2787</v>
      </c>
      <c r="D46" s="12" t="s">
        <v>172</v>
      </c>
      <c r="E46" s="4">
        <v>18</v>
      </c>
      <c r="F46" s="22"/>
      <c r="G46" s="43">
        <v>30000</v>
      </c>
      <c r="H46" s="24"/>
      <c r="I46" s="5">
        <v>32</v>
      </c>
      <c r="J46" s="1"/>
      <c r="K46" s="43">
        <v>27600</v>
      </c>
      <c r="L46" s="96"/>
    </row>
    <row r="47" spans="1:12" x14ac:dyDescent="0.35">
      <c r="A47" s="40" t="s">
        <v>170</v>
      </c>
      <c r="B47" s="40" t="s">
        <v>39</v>
      </c>
      <c r="C47" s="41">
        <v>2788</v>
      </c>
      <c r="D47" s="12" t="s">
        <v>173</v>
      </c>
      <c r="E47" s="4">
        <v>18</v>
      </c>
      <c r="F47" s="22"/>
      <c r="G47" s="43">
        <v>3600</v>
      </c>
      <c r="H47" s="24"/>
      <c r="I47" s="5">
        <v>32</v>
      </c>
      <c r="J47" s="1"/>
      <c r="K47" s="43">
        <v>3600</v>
      </c>
      <c r="L47" s="96"/>
    </row>
    <row r="48" spans="1:12" x14ac:dyDescent="0.35">
      <c r="A48" s="40" t="s">
        <v>170</v>
      </c>
      <c r="B48" s="40" t="s">
        <v>28</v>
      </c>
      <c r="C48" s="41">
        <v>592</v>
      </c>
      <c r="D48" s="12" t="s">
        <v>174</v>
      </c>
      <c r="E48" s="4">
        <v>19</v>
      </c>
      <c r="F48" s="22"/>
      <c r="G48" s="43">
        <v>60000</v>
      </c>
      <c r="H48" s="24"/>
      <c r="I48" s="5">
        <v>33</v>
      </c>
      <c r="J48" s="1"/>
      <c r="K48" s="43">
        <v>30799.999999999989</v>
      </c>
      <c r="L48" s="96"/>
    </row>
    <row r="49" spans="1:12" x14ac:dyDescent="0.35">
      <c r="A49" s="40" t="s">
        <v>170</v>
      </c>
      <c r="B49" s="40" t="s">
        <v>39</v>
      </c>
      <c r="C49" s="41">
        <v>27239</v>
      </c>
      <c r="D49" s="12" t="s">
        <v>175</v>
      </c>
      <c r="E49" s="4">
        <v>19</v>
      </c>
      <c r="F49" s="22"/>
      <c r="G49" s="43">
        <v>12400</v>
      </c>
      <c r="H49" s="24"/>
      <c r="I49" s="5">
        <v>33</v>
      </c>
      <c r="J49" s="1"/>
      <c r="K49" s="43">
        <v>12400</v>
      </c>
      <c r="L49" s="96"/>
    </row>
    <row r="50" spans="1:12" x14ac:dyDescent="0.35">
      <c r="A50" s="40" t="s">
        <v>170</v>
      </c>
      <c r="B50" s="40" t="s">
        <v>39</v>
      </c>
      <c r="C50" s="41">
        <v>27240</v>
      </c>
      <c r="D50" s="12" t="s">
        <v>176</v>
      </c>
      <c r="E50" s="4">
        <v>19</v>
      </c>
      <c r="F50" s="22"/>
      <c r="G50" s="43">
        <v>7199.9999999999991</v>
      </c>
      <c r="H50" s="24"/>
      <c r="I50" s="5">
        <v>33</v>
      </c>
      <c r="J50" s="1"/>
      <c r="K50" s="43">
        <v>7199.9999999999991</v>
      </c>
      <c r="L50" s="96"/>
    </row>
    <row r="51" spans="1:12" x14ac:dyDescent="0.35">
      <c r="A51" s="40" t="s">
        <v>170</v>
      </c>
      <c r="B51" s="40" t="s">
        <v>39</v>
      </c>
      <c r="C51" s="41">
        <v>27237</v>
      </c>
      <c r="D51" s="12" t="s">
        <v>177</v>
      </c>
      <c r="E51" s="4">
        <v>19</v>
      </c>
      <c r="F51" s="22"/>
      <c r="G51" s="43">
        <v>24000</v>
      </c>
      <c r="H51" s="24"/>
      <c r="I51" s="5">
        <v>33</v>
      </c>
      <c r="J51" s="1"/>
      <c r="K51" s="43">
        <v>24000</v>
      </c>
      <c r="L51" s="96"/>
    </row>
    <row r="52" spans="1:12" x14ac:dyDescent="0.35">
      <c r="A52" s="40" t="s">
        <v>170</v>
      </c>
      <c r="B52" s="40" t="s">
        <v>39</v>
      </c>
      <c r="C52" s="41">
        <v>27238</v>
      </c>
      <c r="D52" s="12" t="s">
        <v>178</v>
      </c>
      <c r="E52" s="4">
        <v>19</v>
      </c>
      <c r="F52" s="22"/>
      <c r="G52" s="43">
        <v>4400</v>
      </c>
      <c r="H52" s="24"/>
      <c r="I52" s="5">
        <v>33</v>
      </c>
      <c r="J52" s="1"/>
      <c r="K52" s="43">
        <v>4400</v>
      </c>
      <c r="L52" s="96"/>
    </row>
    <row r="53" spans="1:12" x14ac:dyDescent="0.35">
      <c r="A53" s="40" t="s">
        <v>170</v>
      </c>
      <c r="B53" s="40" t="s">
        <v>39</v>
      </c>
      <c r="C53" s="41">
        <v>26817</v>
      </c>
      <c r="D53" s="12" t="s">
        <v>179</v>
      </c>
      <c r="E53" s="4">
        <v>19</v>
      </c>
      <c r="F53" s="22"/>
      <c r="G53" s="43">
        <v>14399.999999999998</v>
      </c>
      <c r="H53" s="24"/>
      <c r="I53" s="5">
        <v>33</v>
      </c>
      <c r="J53" s="1"/>
      <c r="K53" s="43">
        <v>14399.999999999998</v>
      </c>
      <c r="L53" s="96"/>
    </row>
    <row r="54" spans="1:12" x14ac:dyDescent="0.35">
      <c r="A54" s="40" t="s">
        <v>170</v>
      </c>
      <c r="B54" s="40" t="s">
        <v>39</v>
      </c>
      <c r="C54" s="41">
        <v>2774</v>
      </c>
      <c r="D54" s="12" t="s">
        <v>180</v>
      </c>
      <c r="E54" s="4">
        <v>19</v>
      </c>
      <c r="F54" s="22"/>
      <c r="G54" s="43">
        <v>14799.999999999998</v>
      </c>
      <c r="H54" s="24"/>
      <c r="I54" s="5">
        <v>33</v>
      </c>
      <c r="J54" s="1"/>
      <c r="K54" s="43">
        <v>14799.999999999998</v>
      </c>
      <c r="L54" s="96"/>
    </row>
    <row r="55" spans="1:12" x14ac:dyDescent="0.35">
      <c r="A55" s="40" t="s">
        <v>170</v>
      </c>
      <c r="B55" s="40" t="s">
        <v>39</v>
      </c>
      <c r="C55" s="41">
        <v>2773</v>
      </c>
      <c r="D55" s="12" t="s">
        <v>181</v>
      </c>
      <c r="E55" s="4">
        <v>20</v>
      </c>
      <c r="F55" s="22"/>
      <c r="G55" s="43">
        <v>30000</v>
      </c>
      <c r="H55" s="24"/>
      <c r="I55" s="5">
        <v>34</v>
      </c>
      <c r="J55" s="1"/>
      <c r="K55" s="43">
        <v>30000</v>
      </c>
      <c r="L55" s="96"/>
    </row>
    <row r="56" spans="1:12" x14ac:dyDescent="0.35">
      <c r="A56" s="40" t="s">
        <v>170</v>
      </c>
      <c r="B56" s="40" t="s">
        <v>39</v>
      </c>
      <c r="C56" s="41">
        <v>27715</v>
      </c>
      <c r="D56" s="12" t="s">
        <v>182</v>
      </c>
      <c r="E56" s="4">
        <v>20</v>
      </c>
      <c r="F56" s="22"/>
      <c r="G56" s="43">
        <v>12000</v>
      </c>
      <c r="H56" s="24"/>
      <c r="I56" s="5">
        <v>34</v>
      </c>
      <c r="J56" s="1"/>
      <c r="K56" s="43">
        <v>12000</v>
      </c>
      <c r="L56" s="96"/>
    </row>
    <row r="57" spans="1:12" x14ac:dyDescent="0.35">
      <c r="A57" s="40" t="s">
        <v>170</v>
      </c>
      <c r="B57" s="40" t="s">
        <v>39</v>
      </c>
      <c r="C57" s="41">
        <v>27716</v>
      </c>
      <c r="D57" s="12" t="s">
        <v>183</v>
      </c>
      <c r="E57" s="4">
        <v>20</v>
      </c>
      <c r="F57" s="22"/>
      <c r="G57" s="43">
        <v>18000</v>
      </c>
      <c r="H57" s="24"/>
      <c r="I57" s="5">
        <v>34</v>
      </c>
      <c r="J57" s="1"/>
      <c r="K57" s="43">
        <v>18000</v>
      </c>
      <c r="L57" s="96"/>
    </row>
    <row r="58" spans="1:12" x14ac:dyDescent="0.35">
      <c r="A58" s="40" t="s">
        <v>170</v>
      </c>
      <c r="B58" s="40" t="s">
        <v>39</v>
      </c>
      <c r="C58" s="41">
        <v>2782</v>
      </c>
      <c r="D58" s="12" t="s">
        <v>184</v>
      </c>
      <c r="E58" s="4">
        <v>20</v>
      </c>
      <c r="F58" s="22"/>
      <c r="G58" s="43">
        <v>4000</v>
      </c>
      <c r="H58" s="24"/>
      <c r="I58" s="5">
        <v>34</v>
      </c>
      <c r="J58" s="1"/>
      <c r="K58" s="43">
        <v>4000</v>
      </c>
      <c r="L58" s="96"/>
    </row>
    <row r="59" spans="1:12" x14ac:dyDescent="0.35">
      <c r="A59" s="40" t="s">
        <v>170</v>
      </c>
      <c r="B59" s="40" t="s">
        <v>39</v>
      </c>
      <c r="C59" s="41">
        <v>2783</v>
      </c>
      <c r="D59" s="12" t="s">
        <v>185</v>
      </c>
      <c r="E59" s="4">
        <v>20</v>
      </c>
      <c r="F59" s="22"/>
      <c r="G59" s="43">
        <v>20000</v>
      </c>
      <c r="H59" s="24"/>
      <c r="I59" s="5">
        <v>34</v>
      </c>
      <c r="J59" s="1"/>
      <c r="K59" s="43">
        <v>17600</v>
      </c>
      <c r="L59" s="96"/>
    </row>
    <row r="60" spans="1:12" x14ac:dyDescent="0.35">
      <c r="A60" s="40" t="s">
        <v>6</v>
      </c>
      <c r="B60" s="40" t="s">
        <v>39</v>
      </c>
      <c r="C60" s="41">
        <v>2784</v>
      </c>
      <c r="D60" s="12" t="s">
        <v>186</v>
      </c>
      <c r="E60" s="4">
        <v>20</v>
      </c>
      <c r="F60" s="22"/>
      <c r="G60" s="43">
        <v>40000</v>
      </c>
      <c r="H60" s="24"/>
      <c r="I60" s="5">
        <v>34</v>
      </c>
      <c r="J60" s="1"/>
      <c r="K60" s="43">
        <v>31200</v>
      </c>
      <c r="L60" s="96"/>
    </row>
    <row r="61" spans="1:12" x14ac:dyDescent="0.35">
      <c r="A61" s="40" t="s">
        <v>6</v>
      </c>
      <c r="B61" s="40" t="s">
        <v>39</v>
      </c>
      <c r="C61" s="41">
        <v>2712</v>
      </c>
      <c r="D61" s="12" t="s">
        <v>187</v>
      </c>
      <c r="E61" s="6">
        <v>21</v>
      </c>
      <c r="F61" s="22"/>
      <c r="G61" s="43">
        <v>20400.000000000004</v>
      </c>
      <c r="H61" s="24"/>
      <c r="I61" s="5">
        <v>35</v>
      </c>
      <c r="J61" s="1"/>
      <c r="K61" s="43">
        <v>20400.000000000004</v>
      </c>
      <c r="L61" s="96"/>
    </row>
    <row r="62" spans="1:12" x14ac:dyDescent="0.35">
      <c r="A62" s="40" t="s">
        <v>6</v>
      </c>
      <c r="B62" s="40" t="s">
        <v>39</v>
      </c>
      <c r="C62" s="41">
        <v>27247</v>
      </c>
      <c r="D62" s="12" t="s">
        <v>188</v>
      </c>
      <c r="E62" s="4">
        <v>21</v>
      </c>
      <c r="F62" s="22"/>
      <c r="G62" s="43">
        <v>15500</v>
      </c>
      <c r="H62" s="24"/>
      <c r="I62" s="5">
        <v>35</v>
      </c>
      <c r="J62" s="1"/>
      <c r="K62" s="43">
        <v>11200</v>
      </c>
      <c r="L62" s="96"/>
    </row>
    <row r="63" spans="1:12" x14ac:dyDescent="0.35">
      <c r="A63" s="40" t="s">
        <v>6</v>
      </c>
      <c r="B63" s="40" t="s">
        <v>39</v>
      </c>
      <c r="C63" s="41">
        <v>27250</v>
      </c>
      <c r="D63" s="12" t="s">
        <v>189</v>
      </c>
      <c r="E63" s="4">
        <v>21</v>
      </c>
      <c r="F63" s="22"/>
      <c r="G63" s="43">
        <v>10000</v>
      </c>
      <c r="H63" s="24"/>
      <c r="I63" s="5">
        <v>35</v>
      </c>
      <c r="J63" s="1"/>
      <c r="K63" s="43">
        <v>10000</v>
      </c>
      <c r="L63" s="96"/>
    </row>
    <row r="64" spans="1:12" x14ac:dyDescent="0.35">
      <c r="A64" s="40" t="s">
        <v>6</v>
      </c>
      <c r="B64" s="40" t="s">
        <v>39</v>
      </c>
      <c r="C64" s="41">
        <v>27251</v>
      </c>
      <c r="D64" s="12" t="s">
        <v>190</v>
      </c>
      <c r="E64" s="6">
        <v>21</v>
      </c>
      <c r="F64" s="22"/>
      <c r="G64" s="43">
        <v>23500</v>
      </c>
      <c r="H64" s="24"/>
      <c r="I64" s="5">
        <v>35</v>
      </c>
      <c r="J64" s="1"/>
      <c r="K64" s="43">
        <v>21200</v>
      </c>
      <c r="L64" s="96"/>
    </row>
    <row r="65" spans="1:12" x14ac:dyDescent="0.35">
      <c r="A65" s="40" t="s">
        <v>6</v>
      </c>
      <c r="B65" s="40" t="s">
        <v>39</v>
      </c>
      <c r="C65" s="41">
        <v>27252</v>
      </c>
      <c r="D65" s="12" t="s">
        <v>191</v>
      </c>
      <c r="E65" s="6">
        <v>21</v>
      </c>
      <c r="F65" s="22"/>
      <c r="G65" s="43">
        <v>33200</v>
      </c>
      <c r="H65" s="24"/>
      <c r="I65" s="5">
        <v>35</v>
      </c>
      <c r="J65" s="1"/>
      <c r="K65" s="43">
        <v>33200</v>
      </c>
      <c r="L65" s="96"/>
    </row>
    <row r="66" spans="1:12" x14ac:dyDescent="0.35">
      <c r="A66" s="40" t="s">
        <v>6</v>
      </c>
      <c r="B66" s="40" t="s">
        <v>192</v>
      </c>
      <c r="C66" s="41">
        <v>27253</v>
      </c>
      <c r="D66" s="12" t="s">
        <v>193</v>
      </c>
      <c r="E66" s="6">
        <v>21</v>
      </c>
      <c r="F66" s="22"/>
      <c r="G66" s="43">
        <v>5600</v>
      </c>
      <c r="H66" s="24"/>
      <c r="I66" s="5">
        <v>35</v>
      </c>
      <c r="J66" s="1"/>
      <c r="K66" s="43">
        <v>5600</v>
      </c>
      <c r="L66" s="96"/>
    </row>
    <row r="67" spans="1:12" x14ac:dyDescent="0.35">
      <c r="A67" s="40" t="s">
        <v>170</v>
      </c>
      <c r="B67" s="40" t="s">
        <v>39</v>
      </c>
      <c r="C67" s="41">
        <v>27241</v>
      </c>
      <c r="D67" s="12" t="s">
        <v>194</v>
      </c>
      <c r="E67" s="4">
        <v>22</v>
      </c>
      <c r="F67" s="22"/>
      <c r="G67" s="43">
        <v>21200</v>
      </c>
      <c r="H67" s="24"/>
      <c r="I67" s="5">
        <v>36</v>
      </c>
      <c r="J67" s="1"/>
      <c r="K67" s="43">
        <v>21200</v>
      </c>
      <c r="L67" s="96"/>
    </row>
    <row r="68" spans="1:12" x14ac:dyDescent="0.35">
      <c r="A68" s="40" t="s">
        <v>170</v>
      </c>
      <c r="B68" s="40" t="s">
        <v>39</v>
      </c>
      <c r="C68" s="41">
        <v>27243</v>
      </c>
      <c r="D68" s="12" t="s">
        <v>195</v>
      </c>
      <c r="E68" s="4">
        <v>22</v>
      </c>
      <c r="F68" s="22"/>
      <c r="G68" s="43">
        <v>28800</v>
      </c>
      <c r="H68" s="24"/>
      <c r="I68" s="5">
        <v>36</v>
      </c>
      <c r="J68" s="22"/>
      <c r="K68" s="43">
        <v>28800</v>
      </c>
      <c r="L68" s="41"/>
    </row>
    <row r="69" spans="1:12" x14ac:dyDescent="0.35">
      <c r="A69" s="40" t="s">
        <v>6</v>
      </c>
      <c r="B69" s="40" t="s">
        <v>39</v>
      </c>
      <c r="C69" s="41">
        <v>27244</v>
      </c>
      <c r="D69" s="12" t="s">
        <v>196</v>
      </c>
      <c r="E69" s="4">
        <v>22</v>
      </c>
      <c r="F69" s="22"/>
      <c r="G69" s="43">
        <v>22400</v>
      </c>
      <c r="H69" s="24"/>
      <c r="I69" s="5">
        <v>36</v>
      </c>
      <c r="J69" s="22"/>
      <c r="K69" s="43">
        <v>22400</v>
      </c>
      <c r="L69" s="41"/>
    </row>
    <row r="70" spans="1:12" x14ac:dyDescent="0.35">
      <c r="A70" s="40" t="s">
        <v>170</v>
      </c>
      <c r="B70" s="40" t="s">
        <v>39</v>
      </c>
      <c r="C70" s="41">
        <v>27246</v>
      </c>
      <c r="D70" s="12" t="s">
        <v>197</v>
      </c>
      <c r="E70" s="4">
        <v>22</v>
      </c>
      <c r="F70" s="22"/>
      <c r="G70" s="43">
        <v>16400</v>
      </c>
      <c r="H70" s="24"/>
      <c r="I70" s="5">
        <v>36</v>
      </c>
      <c r="J70" s="22"/>
      <c r="K70" s="43">
        <v>16400</v>
      </c>
      <c r="L70" s="41"/>
    </row>
    <row r="71" spans="1:12" x14ac:dyDescent="0.35">
      <c r="A71" s="40" t="s">
        <v>170</v>
      </c>
      <c r="B71" s="40" t="s">
        <v>39</v>
      </c>
      <c r="C71" s="41">
        <v>2789</v>
      </c>
      <c r="D71" s="12" t="s">
        <v>198</v>
      </c>
      <c r="E71" s="4">
        <v>22</v>
      </c>
      <c r="F71" s="22"/>
      <c r="G71" s="43">
        <v>36000</v>
      </c>
      <c r="H71" s="24"/>
      <c r="I71" s="5">
        <v>36</v>
      </c>
      <c r="J71" s="22"/>
      <c r="K71" s="43">
        <v>36000</v>
      </c>
      <c r="L71" s="41"/>
    </row>
    <row r="72" spans="1:12" x14ac:dyDescent="0.35">
      <c r="A72" s="40" t="s">
        <v>6</v>
      </c>
      <c r="B72" s="40" t="s">
        <v>39</v>
      </c>
      <c r="C72" s="41">
        <v>27811</v>
      </c>
      <c r="D72" s="12" t="s">
        <v>199</v>
      </c>
      <c r="E72" s="4">
        <v>23</v>
      </c>
      <c r="F72" s="22"/>
      <c r="G72" s="43">
        <v>2800.0000000000005</v>
      </c>
      <c r="H72" s="24"/>
      <c r="I72" s="5">
        <v>37</v>
      </c>
      <c r="J72" s="22"/>
      <c r="K72" s="43">
        <v>2800.0000000000005</v>
      </c>
      <c r="L72" s="41"/>
    </row>
    <row r="73" spans="1:12" x14ac:dyDescent="0.35">
      <c r="A73" s="40" t="s">
        <v>6</v>
      </c>
      <c r="B73" s="40" t="s">
        <v>39</v>
      </c>
      <c r="C73" s="41">
        <v>27814</v>
      </c>
      <c r="D73" s="12" t="s">
        <v>200</v>
      </c>
      <c r="E73" s="4">
        <v>23</v>
      </c>
      <c r="F73" s="22"/>
      <c r="G73" s="43">
        <v>39199.999999999993</v>
      </c>
      <c r="H73" s="24"/>
      <c r="I73" s="5">
        <v>37</v>
      </c>
      <c r="J73" s="22"/>
      <c r="K73" s="43">
        <v>39199.999999999993</v>
      </c>
      <c r="L73" s="41"/>
    </row>
    <row r="74" spans="1:12" x14ac:dyDescent="0.35">
      <c r="A74" s="40" t="s">
        <v>6</v>
      </c>
      <c r="B74" s="40" t="s">
        <v>39</v>
      </c>
      <c r="C74" s="41">
        <v>3520</v>
      </c>
      <c r="D74" s="12" t="s">
        <v>201</v>
      </c>
      <c r="E74" s="4">
        <v>23</v>
      </c>
      <c r="F74" s="22"/>
      <c r="G74" s="43">
        <v>4000</v>
      </c>
      <c r="H74" s="24"/>
      <c r="I74" s="5">
        <v>37</v>
      </c>
      <c r="J74" s="22"/>
      <c r="K74" s="43">
        <v>4000</v>
      </c>
      <c r="L74" s="41"/>
    </row>
    <row r="75" spans="1:12" x14ac:dyDescent="0.35">
      <c r="A75" s="40" t="s">
        <v>6</v>
      </c>
      <c r="B75" s="40" t="s">
        <v>39</v>
      </c>
      <c r="C75" s="41">
        <v>27810</v>
      </c>
      <c r="D75" s="12" t="s">
        <v>202</v>
      </c>
      <c r="E75" s="4">
        <v>23</v>
      </c>
      <c r="F75" s="22"/>
      <c r="G75" s="43">
        <v>10000</v>
      </c>
      <c r="H75" s="24"/>
      <c r="I75" s="5">
        <v>37</v>
      </c>
      <c r="J75" s="22"/>
      <c r="K75" s="43">
        <v>12799.999999999998</v>
      </c>
      <c r="L75" s="41"/>
    </row>
    <row r="76" spans="1:12" x14ac:dyDescent="0.35">
      <c r="A76" s="40" t="s">
        <v>6</v>
      </c>
      <c r="B76" s="40" t="s">
        <v>39</v>
      </c>
      <c r="C76" s="41">
        <v>2873</v>
      </c>
      <c r="D76" s="12" t="s">
        <v>203</v>
      </c>
      <c r="E76" s="4">
        <v>23</v>
      </c>
      <c r="F76" s="22"/>
      <c r="G76" s="43">
        <v>22000</v>
      </c>
      <c r="H76" s="24"/>
      <c r="I76" s="5">
        <v>37</v>
      </c>
      <c r="J76" s="22"/>
      <c r="K76" s="43">
        <v>18000</v>
      </c>
      <c r="L76" s="41"/>
    </row>
    <row r="77" spans="1:12" x14ac:dyDescent="0.35">
      <c r="A77" s="40" t="s">
        <v>6</v>
      </c>
      <c r="B77" s="40" t="s">
        <v>39</v>
      </c>
      <c r="C77" s="41">
        <v>2874</v>
      </c>
      <c r="D77" s="12" t="s">
        <v>204</v>
      </c>
      <c r="E77" s="4">
        <v>23</v>
      </c>
      <c r="F77" s="22"/>
      <c r="G77" s="43">
        <v>8400</v>
      </c>
      <c r="H77" s="24"/>
      <c r="I77" s="5">
        <v>37</v>
      </c>
      <c r="J77" s="22"/>
      <c r="K77" s="43">
        <v>8400</v>
      </c>
      <c r="L77" s="41"/>
    </row>
    <row r="78" spans="1:12" x14ac:dyDescent="0.35">
      <c r="A78" s="40" t="s">
        <v>6</v>
      </c>
      <c r="B78" s="40" t="s">
        <v>39</v>
      </c>
      <c r="C78" s="41">
        <v>2875</v>
      </c>
      <c r="D78" s="12" t="s">
        <v>205</v>
      </c>
      <c r="E78" s="4">
        <v>23</v>
      </c>
      <c r="F78" s="22"/>
      <c r="G78" s="43">
        <v>9600</v>
      </c>
      <c r="H78" s="24"/>
      <c r="I78" s="5">
        <v>37</v>
      </c>
      <c r="J78" s="22"/>
      <c r="K78" s="43">
        <v>9600</v>
      </c>
      <c r="L78" s="41"/>
    </row>
    <row r="79" spans="1:12" x14ac:dyDescent="0.35">
      <c r="A79" s="40" t="s">
        <v>6</v>
      </c>
      <c r="B79" s="40" t="s">
        <v>39</v>
      </c>
      <c r="C79" s="41">
        <v>2876</v>
      </c>
      <c r="D79" s="12" t="s">
        <v>206</v>
      </c>
      <c r="E79" s="4">
        <v>23</v>
      </c>
      <c r="F79" s="22"/>
      <c r="G79" s="43">
        <v>14500</v>
      </c>
      <c r="H79" s="24"/>
      <c r="I79" s="5">
        <v>37</v>
      </c>
      <c r="J79" s="22"/>
      <c r="K79" s="43">
        <v>11200</v>
      </c>
      <c r="L79" s="41"/>
    </row>
    <row r="80" spans="1:12" x14ac:dyDescent="0.35">
      <c r="A80" s="40" t="s">
        <v>6</v>
      </c>
      <c r="B80" s="40" t="s">
        <v>39</v>
      </c>
      <c r="C80" s="41">
        <v>2711</v>
      </c>
      <c r="D80" s="12" t="s">
        <v>207</v>
      </c>
      <c r="E80" s="6">
        <v>24</v>
      </c>
      <c r="F80" s="22"/>
      <c r="G80" s="43">
        <v>25000</v>
      </c>
      <c r="H80" s="24"/>
      <c r="I80" s="5">
        <v>38</v>
      </c>
      <c r="J80" s="22"/>
      <c r="K80" s="43">
        <v>19600</v>
      </c>
      <c r="L80" s="41"/>
    </row>
    <row r="81" spans="1:12" x14ac:dyDescent="0.35">
      <c r="A81" s="40" t="s">
        <v>6</v>
      </c>
      <c r="B81" s="40" t="s">
        <v>39</v>
      </c>
      <c r="C81" s="41">
        <v>2716</v>
      </c>
      <c r="D81" s="12" t="s">
        <v>208</v>
      </c>
      <c r="E81" s="4">
        <v>24</v>
      </c>
      <c r="F81" s="22"/>
      <c r="G81" s="43">
        <v>40500</v>
      </c>
      <c r="H81" s="24"/>
      <c r="I81" s="5">
        <v>38</v>
      </c>
      <c r="J81" s="22"/>
      <c r="K81" s="43">
        <v>37200</v>
      </c>
      <c r="L81" s="41"/>
    </row>
    <row r="82" spans="1:12" x14ac:dyDescent="0.35">
      <c r="A82" s="40" t="s">
        <v>6</v>
      </c>
      <c r="B82" s="40" t="s">
        <v>39</v>
      </c>
      <c r="C82" s="41">
        <v>2718</v>
      </c>
      <c r="D82" s="12" t="s">
        <v>209</v>
      </c>
      <c r="E82" s="4">
        <v>24</v>
      </c>
      <c r="F82" s="22"/>
      <c r="G82" s="43">
        <v>2000</v>
      </c>
      <c r="H82" s="24"/>
      <c r="I82" s="5">
        <v>38</v>
      </c>
      <c r="J82" s="22"/>
      <c r="K82" s="43">
        <v>3200</v>
      </c>
      <c r="L82" s="41"/>
    </row>
    <row r="83" spans="1:12" x14ac:dyDescent="0.35">
      <c r="A83" s="40" t="s">
        <v>6</v>
      </c>
      <c r="B83" s="40" t="s">
        <v>39</v>
      </c>
      <c r="C83" s="41">
        <v>2719</v>
      </c>
      <c r="D83" s="12" t="s">
        <v>210</v>
      </c>
      <c r="E83" s="4">
        <v>24</v>
      </c>
      <c r="F83" s="22"/>
      <c r="G83" s="43">
        <v>1200.0000000000002</v>
      </c>
      <c r="H83" s="24"/>
      <c r="I83" s="5">
        <v>38</v>
      </c>
      <c r="J83" s="22"/>
      <c r="K83" s="43">
        <v>1200.0000000000002</v>
      </c>
      <c r="L83" s="41"/>
    </row>
    <row r="84" spans="1:12" x14ac:dyDescent="0.35">
      <c r="A84" s="40" t="s">
        <v>6</v>
      </c>
      <c r="B84" s="40" t="s">
        <v>39</v>
      </c>
      <c r="C84" s="41">
        <v>27110</v>
      </c>
      <c r="D84" s="12" t="s">
        <v>211</v>
      </c>
      <c r="E84" s="4">
        <v>24</v>
      </c>
      <c r="F84" s="22"/>
      <c r="G84" s="43">
        <v>1500</v>
      </c>
      <c r="H84" s="24"/>
      <c r="I84" s="5">
        <v>38</v>
      </c>
      <c r="J84" s="22"/>
      <c r="K84" s="43">
        <v>3200</v>
      </c>
      <c r="L84" s="41"/>
    </row>
    <row r="85" spans="1:12" x14ac:dyDescent="0.35">
      <c r="A85" s="40" t="s">
        <v>6</v>
      </c>
      <c r="B85" s="40" t="s">
        <v>39</v>
      </c>
      <c r="C85" s="41">
        <v>2713</v>
      </c>
      <c r="D85" s="12" t="s">
        <v>212</v>
      </c>
      <c r="E85" s="6">
        <v>24</v>
      </c>
      <c r="F85" s="22"/>
      <c r="G85" s="43">
        <v>17000</v>
      </c>
      <c r="H85" s="24"/>
      <c r="I85" s="5">
        <v>38</v>
      </c>
      <c r="J85" s="22"/>
      <c r="K85" s="43">
        <v>34400</v>
      </c>
      <c r="L85" s="41"/>
    </row>
    <row r="86" spans="1:12" x14ac:dyDescent="0.35">
      <c r="A86" s="40" t="s">
        <v>6</v>
      </c>
      <c r="B86" s="40" t="s">
        <v>39</v>
      </c>
      <c r="C86" s="41">
        <v>1326</v>
      </c>
      <c r="D86" s="12" t="s">
        <v>213</v>
      </c>
      <c r="E86" s="4">
        <v>25</v>
      </c>
      <c r="F86" s="22"/>
      <c r="G86" s="43">
        <v>6800.0000000000009</v>
      </c>
      <c r="H86" s="24"/>
      <c r="I86" s="5">
        <v>39</v>
      </c>
      <c r="J86" s="22"/>
      <c r="K86" s="43">
        <v>6800.0000000000009</v>
      </c>
      <c r="L86" s="41"/>
    </row>
    <row r="87" spans="1:12" x14ac:dyDescent="0.35">
      <c r="A87" s="40" t="s">
        <v>6</v>
      </c>
      <c r="B87" s="40" t="s">
        <v>39</v>
      </c>
      <c r="C87" s="41">
        <v>1327</v>
      </c>
      <c r="D87" s="12" t="s">
        <v>214</v>
      </c>
      <c r="E87" s="4">
        <v>25</v>
      </c>
      <c r="F87" s="22"/>
      <c r="G87" s="43">
        <v>7600</v>
      </c>
      <c r="H87" s="24"/>
      <c r="I87" s="5">
        <v>39</v>
      </c>
      <c r="J87" s="22"/>
      <c r="K87" s="43">
        <v>7600</v>
      </c>
      <c r="L87" s="41"/>
    </row>
    <row r="88" spans="1:12" x14ac:dyDescent="0.35">
      <c r="A88" s="40" t="s">
        <v>6</v>
      </c>
      <c r="B88" s="40" t="s">
        <v>39</v>
      </c>
      <c r="C88" s="4">
        <v>2784</v>
      </c>
      <c r="D88" s="13" t="s">
        <v>215</v>
      </c>
      <c r="E88" s="4">
        <v>25</v>
      </c>
      <c r="F88" s="22"/>
      <c r="G88" s="43">
        <v>38000</v>
      </c>
      <c r="H88" s="24"/>
      <c r="I88" s="5">
        <v>39</v>
      </c>
      <c r="J88" s="22"/>
      <c r="K88" s="43">
        <v>25599.999999999996</v>
      </c>
      <c r="L88" s="41"/>
    </row>
    <row r="89" spans="1:12" x14ac:dyDescent="0.35">
      <c r="A89" s="40" t="s">
        <v>6</v>
      </c>
      <c r="B89" s="40" t="s">
        <v>39</v>
      </c>
      <c r="C89" s="41">
        <v>29020</v>
      </c>
      <c r="D89" s="12" t="s">
        <v>216</v>
      </c>
      <c r="E89" s="4">
        <v>25</v>
      </c>
      <c r="F89" s="22"/>
      <c r="G89" s="43">
        <v>7500</v>
      </c>
      <c r="H89" s="24"/>
      <c r="I89" s="5">
        <v>39</v>
      </c>
      <c r="J89" s="22"/>
      <c r="K89" s="43">
        <v>2800.0000000000009</v>
      </c>
      <c r="L89" s="41"/>
    </row>
    <row r="90" spans="1:12" x14ac:dyDescent="0.35">
      <c r="A90" s="40" t="s">
        <v>6</v>
      </c>
      <c r="B90" s="40" t="s">
        <v>39</v>
      </c>
      <c r="C90" s="41">
        <v>29021</v>
      </c>
      <c r="D90" s="12" t="s">
        <v>217</v>
      </c>
      <c r="E90" s="4">
        <v>25</v>
      </c>
      <c r="F90" s="22"/>
      <c r="G90" s="43">
        <v>15000</v>
      </c>
      <c r="H90" s="24"/>
      <c r="I90" s="5">
        <v>39</v>
      </c>
      <c r="J90" s="22"/>
      <c r="K90" s="43">
        <v>25600</v>
      </c>
      <c r="L90" s="41"/>
    </row>
    <row r="91" spans="1:12" x14ac:dyDescent="0.35">
      <c r="A91" s="40" t="s">
        <v>6</v>
      </c>
      <c r="B91" s="40" t="s">
        <v>39</v>
      </c>
      <c r="C91" s="41">
        <v>29024</v>
      </c>
      <c r="D91" s="12" t="s">
        <v>218</v>
      </c>
      <c r="E91" s="4">
        <v>25</v>
      </c>
      <c r="F91" s="22"/>
      <c r="G91" s="43">
        <v>9000</v>
      </c>
      <c r="H91" s="24"/>
      <c r="I91" s="5">
        <v>39</v>
      </c>
      <c r="J91" s="22"/>
      <c r="K91" s="43">
        <v>13600</v>
      </c>
      <c r="L91" s="41"/>
    </row>
    <row r="92" spans="1:12" x14ac:dyDescent="0.35">
      <c r="A92" s="102" t="s">
        <v>6</v>
      </c>
      <c r="B92" s="102" t="s">
        <v>39</v>
      </c>
      <c r="C92" s="103">
        <v>27242</v>
      </c>
      <c r="D92" s="104" t="s">
        <v>219</v>
      </c>
      <c r="E92" s="105">
        <v>25</v>
      </c>
      <c r="F92" s="106"/>
      <c r="G92" s="107">
        <v>4000</v>
      </c>
      <c r="H92" s="108"/>
      <c r="I92" s="109">
        <v>39</v>
      </c>
      <c r="J92" s="106"/>
      <c r="K92" s="107">
        <v>4000</v>
      </c>
      <c r="L92" s="110"/>
    </row>
    <row r="93" spans="1:12" x14ac:dyDescent="0.35">
      <c r="A93" s="97" t="s">
        <v>220</v>
      </c>
      <c r="B93" s="97" t="s">
        <v>28</v>
      </c>
      <c r="C93" s="4" t="s">
        <v>221</v>
      </c>
      <c r="D93" s="48" t="s">
        <v>222</v>
      </c>
      <c r="E93" s="98">
        <v>19</v>
      </c>
      <c r="F93" s="98"/>
      <c r="G93" s="99">
        <v>38000</v>
      </c>
      <c r="H93" s="111"/>
      <c r="I93" s="87" t="s">
        <v>223</v>
      </c>
      <c r="J93" s="87"/>
      <c r="K93" s="99">
        <v>50000</v>
      </c>
      <c r="L93" s="100"/>
    </row>
    <row r="94" spans="1:12" x14ac:dyDescent="0.35">
      <c r="A94" s="97" t="s">
        <v>220</v>
      </c>
      <c r="B94" s="97" t="s">
        <v>39</v>
      </c>
      <c r="C94" s="4" t="s">
        <v>224</v>
      </c>
      <c r="D94" s="48" t="s">
        <v>225</v>
      </c>
      <c r="E94" s="98">
        <v>19</v>
      </c>
      <c r="F94" s="98"/>
      <c r="G94" s="99">
        <v>24000</v>
      </c>
      <c r="H94" s="111"/>
      <c r="I94" s="87" t="s">
        <v>223</v>
      </c>
      <c r="J94" s="87"/>
      <c r="K94" s="99">
        <v>47000</v>
      </c>
      <c r="L94" s="100"/>
    </row>
    <row r="95" spans="1:12" x14ac:dyDescent="0.35">
      <c r="A95" s="97" t="s">
        <v>220</v>
      </c>
      <c r="B95" s="97" t="s">
        <v>28</v>
      </c>
      <c r="C95" s="4" t="s">
        <v>226</v>
      </c>
      <c r="D95" s="48" t="s">
        <v>227</v>
      </c>
      <c r="E95" s="98">
        <v>20</v>
      </c>
      <c r="F95" s="98"/>
      <c r="G95" s="99">
        <v>14000</v>
      </c>
      <c r="H95" s="111"/>
      <c r="I95" s="87" t="s">
        <v>228</v>
      </c>
      <c r="J95" s="87"/>
      <c r="K95" s="99">
        <v>19000</v>
      </c>
      <c r="L95" s="100"/>
    </row>
    <row r="96" spans="1:12" x14ac:dyDescent="0.35">
      <c r="A96" s="97" t="s">
        <v>220</v>
      </c>
      <c r="B96" s="97" t="s">
        <v>39</v>
      </c>
      <c r="C96" s="4" t="s">
        <v>229</v>
      </c>
      <c r="D96" s="48" t="s">
        <v>230</v>
      </c>
      <c r="E96" s="98">
        <v>20</v>
      </c>
      <c r="F96" s="98"/>
      <c r="G96" s="99">
        <v>22000</v>
      </c>
      <c r="H96" s="111"/>
      <c r="I96" s="87" t="s">
        <v>228</v>
      </c>
      <c r="J96" s="87"/>
      <c r="K96" s="99">
        <v>31000</v>
      </c>
      <c r="L96" s="100"/>
    </row>
    <row r="97" spans="1:12" x14ac:dyDescent="0.35">
      <c r="A97" s="97" t="s">
        <v>220</v>
      </c>
      <c r="B97" s="97" t="s">
        <v>39</v>
      </c>
      <c r="C97" s="4" t="s">
        <v>231</v>
      </c>
      <c r="D97" s="48" t="s">
        <v>232</v>
      </c>
      <c r="E97" s="98">
        <v>20</v>
      </c>
      <c r="F97" s="98"/>
      <c r="G97" s="99">
        <v>6000</v>
      </c>
      <c r="H97" s="111"/>
      <c r="I97" s="87" t="s">
        <v>228</v>
      </c>
      <c r="J97" s="87"/>
      <c r="K97" s="99">
        <v>12000</v>
      </c>
      <c r="L97" s="100"/>
    </row>
    <row r="98" spans="1:12" x14ac:dyDescent="0.35">
      <c r="A98" s="97" t="s">
        <v>220</v>
      </c>
      <c r="B98" s="97" t="s">
        <v>39</v>
      </c>
      <c r="C98" s="4" t="s">
        <v>233</v>
      </c>
      <c r="D98" s="48" t="s">
        <v>234</v>
      </c>
      <c r="E98" s="98">
        <v>20</v>
      </c>
      <c r="F98" s="98"/>
      <c r="G98" s="99">
        <v>69000</v>
      </c>
      <c r="H98" s="111"/>
      <c r="I98" s="87" t="s">
        <v>228</v>
      </c>
      <c r="J98" s="87"/>
      <c r="K98" s="99">
        <v>100000</v>
      </c>
      <c r="L98" s="100"/>
    </row>
    <row r="99" spans="1:12" x14ac:dyDescent="0.35">
      <c r="A99" s="97" t="s">
        <v>220</v>
      </c>
      <c r="B99" s="97" t="s">
        <v>39</v>
      </c>
      <c r="C99" s="4" t="s">
        <v>235</v>
      </c>
      <c r="D99" s="48" t="s">
        <v>236</v>
      </c>
      <c r="E99" s="98">
        <v>20</v>
      </c>
      <c r="F99" s="98"/>
      <c r="G99" s="99">
        <v>15000</v>
      </c>
      <c r="H99" s="111"/>
      <c r="I99" s="87" t="s">
        <v>228</v>
      </c>
      <c r="J99" s="87"/>
      <c r="K99" s="99">
        <v>24000</v>
      </c>
      <c r="L99" s="100"/>
    </row>
    <row r="100" spans="1:12" x14ac:dyDescent="0.35">
      <c r="A100" s="97" t="s">
        <v>220</v>
      </c>
      <c r="B100" s="97" t="s">
        <v>39</v>
      </c>
      <c r="C100" s="4" t="s">
        <v>237</v>
      </c>
      <c r="D100" s="48" t="s">
        <v>238</v>
      </c>
      <c r="E100" s="98">
        <v>21</v>
      </c>
      <c r="F100" s="98"/>
      <c r="G100" s="99">
        <v>18000</v>
      </c>
      <c r="H100" s="111"/>
      <c r="I100" s="87" t="s">
        <v>239</v>
      </c>
      <c r="J100" s="87"/>
      <c r="K100" s="99">
        <v>24000</v>
      </c>
      <c r="L100" s="100"/>
    </row>
    <row r="101" spans="1:12" x14ac:dyDescent="0.35">
      <c r="A101" s="97" t="s">
        <v>220</v>
      </c>
      <c r="B101" s="97" t="s">
        <v>39</v>
      </c>
      <c r="C101" s="4" t="s">
        <v>240</v>
      </c>
      <c r="D101" s="48" t="s">
        <v>241</v>
      </c>
      <c r="E101" s="98">
        <v>21</v>
      </c>
      <c r="F101" s="98"/>
      <c r="G101" s="99">
        <v>6400</v>
      </c>
      <c r="H101" s="111"/>
      <c r="I101" s="87" t="s">
        <v>239</v>
      </c>
      <c r="J101" s="87"/>
      <c r="K101" s="99">
        <v>9400</v>
      </c>
      <c r="L101" s="101"/>
    </row>
    <row r="102" spans="1:12" x14ac:dyDescent="0.35">
      <c r="A102" s="97" t="s">
        <v>220</v>
      </c>
      <c r="B102" s="97" t="s">
        <v>39</v>
      </c>
      <c r="C102" s="4" t="s">
        <v>242</v>
      </c>
      <c r="D102" s="48" t="s">
        <v>243</v>
      </c>
      <c r="E102" s="98">
        <v>21</v>
      </c>
      <c r="F102" s="98"/>
      <c r="G102" s="99">
        <v>4000</v>
      </c>
      <c r="H102" s="111"/>
      <c r="I102" s="87" t="s">
        <v>239</v>
      </c>
      <c r="J102" s="87"/>
      <c r="K102" s="99">
        <v>8000</v>
      </c>
      <c r="L102" s="101"/>
    </row>
    <row r="103" spans="1:12" x14ac:dyDescent="0.35">
      <c r="A103" s="97" t="s">
        <v>220</v>
      </c>
      <c r="B103" s="97" t="s">
        <v>39</v>
      </c>
      <c r="C103" s="4" t="s">
        <v>244</v>
      </c>
      <c r="D103" s="48" t="s">
        <v>245</v>
      </c>
      <c r="E103" s="98">
        <v>22</v>
      </c>
      <c r="F103" s="98"/>
      <c r="G103" s="99">
        <v>14000</v>
      </c>
      <c r="H103" s="111"/>
      <c r="I103" s="87" t="s">
        <v>246</v>
      </c>
      <c r="J103" s="87"/>
      <c r="K103" s="99">
        <v>18000</v>
      </c>
      <c r="L103" s="101"/>
    </row>
    <row r="104" spans="1:12" x14ac:dyDescent="0.35">
      <c r="A104" s="97" t="s">
        <v>220</v>
      </c>
      <c r="B104" s="97" t="s">
        <v>39</v>
      </c>
      <c r="C104" s="4" t="s">
        <v>247</v>
      </c>
      <c r="D104" s="48" t="s">
        <v>248</v>
      </c>
      <c r="E104" s="98">
        <v>22</v>
      </c>
      <c r="F104" s="98"/>
      <c r="G104" s="99">
        <v>6000</v>
      </c>
      <c r="H104" s="111"/>
      <c r="I104" s="87" t="s">
        <v>246</v>
      </c>
      <c r="J104" s="87"/>
      <c r="K104" s="99">
        <v>12000</v>
      </c>
      <c r="L104" s="101"/>
    </row>
    <row r="105" spans="1:12" x14ac:dyDescent="0.35">
      <c r="A105" s="97" t="s">
        <v>220</v>
      </c>
      <c r="B105" s="97" t="s">
        <v>39</v>
      </c>
      <c r="C105" s="4" t="s">
        <v>249</v>
      </c>
      <c r="D105" s="48" t="s">
        <v>250</v>
      </c>
      <c r="E105" s="98">
        <v>22</v>
      </c>
      <c r="F105" s="98"/>
      <c r="G105" s="99">
        <v>30000</v>
      </c>
      <c r="H105" s="111"/>
      <c r="I105" s="87" t="s">
        <v>246</v>
      </c>
      <c r="J105" s="87"/>
      <c r="K105" s="99">
        <v>35000</v>
      </c>
      <c r="L105" s="101"/>
    </row>
    <row r="106" spans="1:12" x14ac:dyDescent="0.35">
      <c r="A106" s="97" t="s">
        <v>220</v>
      </c>
      <c r="B106" s="97" t="s">
        <v>39</v>
      </c>
      <c r="C106" s="4" t="s">
        <v>251</v>
      </c>
      <c r="D106" s="48" t="s">
        <v>252</v>
      </c>
      <c r="E106" s="98">
        <v>22</v>
      </c>
      <c r="F106" s="98"/>
      <c r="G106" s="99">
        <v>32000</v>
      </c>
      <c r="H106" s="111"/>
      <c r="I106" s="87" t="s">
        <v>253</v>
      </c>
      <c r="J106" s="87"/>
      <c r="K106" s="99">
        <v>35000</v>
      </c>
      <c r="L106" s="101"/>
    </row>
    <row r="107" spans="1:12" x14ac:dyDescent="0.35">
      <c r="A107" s="97" t="s">
        <v>220</v>
      </c>
      <c r="B107" s="97" t="s">
        <v>28</v>
      </c>
      <c r="C107" s="4" t="s">
        <v>254</v>
      </c>
      <c r="D107" s="48" t="s">
        <v>255</v>
      </c>
      <c r="E107" s="98">
        <v>22</v>
      </c>
      <c r="F107" s="98"/>
      <c r="G107" s="99">
        <v>50000</v>
      </c>
      <c r="H107" s="111"/>
      <c r="I107" s="87" t="s">
        <v>253</v>
      </c>
      <c r="J107" s="87"/>
      <c r="K107" s="99">
        <v>58000</v>
      </c>
      <c r="L107" s="101"/>
    </row>
    <row r="108" spans="1:12" x14ac:dyDescent="0.35">
      <c r="A108" s="97" t="s">
        <v>220</v>
      </c>
      <c r="B108" s="97" t="s">
        <v>39</v>
      </c>
      <c r="C108" s="4" t="s">
        <v>256</v>
      </c>
      <c r="D108" s="48" t="s">
        <v>257</v>
      </c>
      <c r="E108" s="98">
        <v>23</v>
      </c>
      <c r="F108" s="98"/>
      <c r="G108" s="99">
        <v>2200</v>
      </c>
      <c r="H108" s="111"/>
      <c r="I108" s="87" t="s">
        <v>258</v>
      </c>
      <c r="J108" s="87"/>
      <c r="K108" s="99">
        <v>2500</v>
      </c>
      <c r="L108" s="101"/>
    </row>
    <row r="109" spans="1:12" x14ac:dyDescent="0.35">
      <c r="A109" s="97" t="s">
        <v>220</v>
      </c>
      <c r="B109" s="97" t="s">
        <v>39</v>
      </c>
      <c r="C109" s="4" t="s">
        <v>259</v>
      </c>
      <c r="D109" s="48" t="s">
        <v>260</v>
      </c>
      <c r="E109" s="98">
        <v>23</v>
      </c>
      <c r="F109" s="98"/>
      <c r="G109" s="99">
        <v>19000</v>
      </c>
      <c r="H109" s="111"/>
      <c r="I109" s="87" t="s">
        <v>258</v>
      </c>
      <c r="J109" s="87"/>
      <c r="K109" s="99">
        <v>27000</v>
      </c>
      <c r="L109" s="101"/>
    </row>
    <row r="110" spans="1:12" x14ac:dyDescent="0.35">
      <c r="A110" s="97" t="s">
        <v>220</v>
      </c>
      <c r="B110" s="97" t="s">
        <v>39</v>
      </c>
      <c r="C110" s="4" t="s">
        <v>261</v>
      </c>
      <c r="D110" s="48" t="s">
        <v>262</v>
      </c>
      <c r="E110" s="98">
        <v>23</v>
      </c>
      <c r="F110" s="98"/>
      <c r="G110" s="99">
        <v>18000</v>
      </c>
      <c r="H110" s="111"/>
      <c r="I110" s="87" t="s">
        <v>258</v>
      </c>
      <c r="J110" s="87"/>
      <c r="K110" s="99">
        <v>22000</v>
      </c>
      <c r="L110" s="101"/>
    </row>
    <row r="111" spans="1:12" x14ac:dyDescent="0.35">
      <c r="A111" s="97" t="s">
        <v>220</v>
      </c>
      <c r="B111" s="97" t="s">
        <v>39</v>
      </c>
      <c r="C111" s="4" t="s">
        <v>263</v>
      </c>
      <c r="D111" s="48" t="s">
        <v>264</v>
      </c>
      <c r="E111" s="98">
        <v>23</v>
      </c>
      <c r="F111" s="98"/>
      <c r="G111" s="99">
        <v>3000</v>
      </c>
      <c r="H111" s="111"/>
      <c r="I111" s="87" t="s">
        <v>258</v>
      </c>
      <c r="J111" s="87"/>
      <c r="K111" s="99">
        <v>6000</v>
      </c>
      <c r="L111" s="101"/>
    </row>
    <row r="112" spans="1:12" x14ac:dyDescent="0.35">
      <c r="A112" s="97" t="s">
        <v>220</v>
      </c>
      <c r="B112" s="97" t="s">
        <v>39</v>
      </c>
      <c r="C112" s="4" t="s">
        <v>265</v>
      </c>
      <c r="D112" s="48" t="s">
        <v>266</v>
      </c>
      <c r="E112" s="98">
        <v>23</v>
      </c>
      <c r="F112" s="98"/>
      <c r="G112" s="99">
        <v>6000</v>
      </c>
      <c r="H112" s="111"/>
      <c r="I112" s="87" t="s">
        <v>258</v>
      </c>
      <c r="J112" s="87"/>
      <c r="K112" s="99">
        <v>12000</v>
      </c>
      <c r="L112" s="101"/>
    </row>
    <row r="113" spans="1:12" x14ac:dyDescent="0.35">
      <c r="A113" s="97" t="s">
        <v>220</v>
      </c>
      <c r="B113" s="97" t="s">
        <v>39</v>
      </c>
      <c r="C113" s="4" t="s">
        <v>267</v>
      </c>
      <c r="D113" s="48" t="s">
        <v>268</v>
      </c>
      <c r="E113" s="98">
        <v>24</v>
      </c>
      <c r="F113" s="98"/>
      <c r="G113" s="99">
        <v>3500</v>
      </c>
      <c r="H113" s="111"/>
      <c r="I113" s="87" t="s">
        <v>269</v>
      </c>
      <c r="J113" s="87"/>
      <c r="K113" s="99">
        <v>4000</v>
      </c>
      <c r="L113" s="101"/>
    </row>
    <row r="114" spans="1:12" x14ac:dyDescent="0.35">
      <c r="A114" s="97" t="s">
        <v>220</v>
      </c>
      <c r="B114" s="97" t="s">
        <v>39</v>
      </c>
      <c r="C114" s="4" t="s">
        <v>270</v>
      </c>
      <c r="D114" s="48" t="s">
        <v>271</v>
      </c>
      <c r="E114" s="98">
        <v>25</v>
      </c>
      <c r="F114" s="98"/>
      <c r="G114" s="99">
        <v>14000</v>
      </c>
      <c r="H114" s="111"/>
      <c r="I114" s="87" t="s">
        <v>272</v>
      </c>
      <c r="J114" s="87"/>
      <c r="K114" s="99">
        <v>20000</v>
      </c>
      <c r="L114" s="101"/>
    </row>
    <row r="115" spans="1:12" x14ac:dyDescent="0.35">
      <c r="A115" s="97" t="s">
        <v>220</v>
      </c>
      <c r="B115" s="97" t="s">
        <v>39</v>
      </c>
      <c r="C115" s="4" t="s">
        <v>273</v>
      </c>
      <c r="D115" s="48" t="s">
        <v>274</v>
      </c>
      <c r="E115" s="98">
        <v>25</v>
      </c>
      <c r="F115" s="98"/>
      <c r="G115" s="99">
        <v>1400</v>
      </c>
      <c r="H115" s="111"/>
      <c r="I115" s="87" t="s">
        <v>272</v>
      </c>
      <c r="J115" s="87"/>
      <c r="K115" s="99">
        <v>1700</v>
      </c>
      <c r="L115" s="101"/>
    </row>
    <row r="116" spans="1:12" ht="15" customHeight="1" x14ac:dyDescent="0.35">
      <c r="A116" s="97" t="s">
        <v>220</v>
      </c>
      <c r="B116" s="97" t="s">
        <v>39</v>
      </c>
      <c r="C116" s="4" t="s">
        <v>275</v>
      </c>
      <c r="D116" s="48" t="s">
        <v>276</v>
      </c>
      <c r="E116" s="98">
        <v>25</v>
      </c>
      <c r="F116" s="98"/>
      <c r="G116" s="99">
        <v>2500</v>
      </c>
      <c r="H116" s="111"/>
      <c r="I116" s="87" t="s">
        <v>272</v>
      </c>
      <c r="J116" s="87"/>
      <c r="K116" s="99">
        <v>3500</v>
      </c>
      <c r="L116" s="101"/>
    </row>
    <row r="117" spans="1:12" ht="20.149999999999999" customHeight="1" x14ac:dyDescent="0.35">
      <c r="A117" s="143" t="s">
        <v>8</v>
      </c>
      <c r="B117" s="144"/>
      <c r="C117" s="144"/>
      <c r="D117" s="144"/>
      <c r="E117" s="144"/>
      <c r="F117" s="145"/>
      <c r="G117" s="37">
        <f>SUM(G4:G116)</f>
        <v>1891900</v>
      </c>
      <c r="H117" s="37">
        <f>SUM(H4:H116)</f>
        <v>0</v>
      </c>
      <c r="I117" s="38"/>
      <c r="J117" s="38"/>
      <c r="K117" s="37">
        <f>SUM(K4:K116)</f>
        <v>2051800</v>
      </c>
      <c r="L117" s="55">
        <f>SUM(L4:L116)</f>
        <v>0</v>
      </c>
    </row>
    <row r="118" spans="1:12" ht="19.899999999999999" customHeight="1" x14ac:dyDescent="0.35">
      <c r="A118" s="49"/>
      <c r="B118" s="49"/>
      <c r="C118" s="49"/>
      <c r="D118" s="33" t="s">
        <v>15</v>
      </c>
      <c r="E118" s="50" t="str">
        <f>'Přehled výkonů'!$B$2</f>
        <v>XX.XX.2017</v>
      </c>
      <c r="F118" s="51"/>
      <c r="G118" s="49"/>
      <c r="H118" s="52">
        <f>H116/G116</f>
        <v>0</v>
      </c>
      <c r="I118" s="51"/>
      <c r="J118" s="51"/>
      <c r="K118" s="49"/>
      <c r="L118" s="52">
        <f>L116/K116</f>
        <v>0</v>
      </c>
    </row>
  </sheetData>
  <mergeCells count="2">
    <mergeCell ref="A1:L2"/>
    <mergeCell ref="A117:F117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  <ignoredErrors>
    <ignoredError sqref="C93:C116 I93:I1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'C:\Users\miroslav.svarc\AppData\Local\Microsoft\Windows\Temporary Internet Files\Content.Outlook\G8VK9ODT\[Kopie - plán sekání 2014.xlsx]Silnice II. III. v LK'!#REF!</xm:f>
          </x14:formula1>
          <xm:sqref>C93:C94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7"/>
  <sheetViews>
    <sheetView view="pageBreakPreview" zoomScale="90" zoomScaleNormal="100" zoomScaleSheetLayoutView="90" workbookViewId="0">
      <pane ySplit="3" topLeftCell="A85" activePane="bottomLeft" state="frozen"/>
      <selection activeCell="D73" sqref="D73"/>
      <selection pane="bottomLeft" activeCell="K103" sqref="K103"/>
    </sheetView>
  </sheetViews>
  <sheetFormatPr defaultColWidth="8.81640625" defaultRowHeight="14.5" x14ac:dyDescent="0.35"/>
  <cols>
    <col min="1" max="1" width="16" style="36" bestFit="1" customWidth="1"/>
    <col min="2" max="3" width="8.81640625" style="36"/>
    <col min="4" max="4" width="50.1796875" style="18" bestFit="1" customWidth="1"/>
    <col min="5" max="6" width="14.26953125" style="18" customWidth="1"/>
    <col min="7" max="7" width="14.26953125" style="36" customWidth="1"/>
    <col min="8" max="10" width="14.26953125" style="18" customWidth="1"/>
    <col min="11" max="11" width="14.26953125" style="36" customWidth="1"/>
    <col min="12" max="12" width="14.26953125" style="18" customWidth="1"/>
    <col min="13" max="16384" width="8.81640625" style="18"/>
  </cols>
  <sheetData>
    <row r="1" spans="1:12" ht="19" customHeight="1" x14ac:dyDescent="0.35">
      <c r="A1" s="139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9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46.5" x14ac:dyDescent="0.35">
      <c r="A3" s="45" t="s">
        <v>22</v>
      </c>
      <c r="B3" s="46" t="s">
        <v>0</v>
      </c>
      <c r="C3" s="46" t="s">
        <v>1</v>
      </c>
      <c r="D3" s="46" t="s">
        <v>5</v>
      </c>
      <c r="E3" s="46" t="s">
        <v>2</v>
      </c>
      <c r="F3" s="46" t="s">
        <v>11</v>
      </c>
      <c r="G3" s="47" t="s">
        <v>7</v>
      </c>
      <c r="H3" s="47" t="s">
        <v>12</v>
      </c>
      <c r="I3" s="46" t="s">
        <v>2</v>
      </c>
      <c r="J3" s="46" t="s">
        <v>13</v>
      </c>
      <c r="K3" s="47" t="s">
        <v>7</v>
      </c>
      <c r="L3" s="47" t="s">
        <v>12</v>
      </c>
    </row>
    <row r="4" spans="1:12" x14ac:dyDescent="0.35">
      <c r="A4" s="19" t="s">
        <v>436</v>
      </c>
      <c r="B4" s="19" t="s">
        <v>28</v>
      </c>
      <c r="C4" s="20">
        <v>282</v>
      </c>
      <c r="D4" s="53" t="s">
        <v>437</v>
      </c>
      <c r="E4" s="22">
        <v>25</v>
      </c>
      <c r="F4" s="22"/>
      <c r="G4" s="24">
        <v>13260</v>
      </c>
      <c r="H4" s="24"/>
      <c r="I4" s="22">
        <f>SUM(E4+10)</f>
        <v>35</v>
      </c>
      <c r="J4" s="22"/>
      <c r="K4" s="26">
        <f>SUM(G4*0.87)</f>
        <v>11536.2</v>
      </c>
      <c r="L4" s="54"/>
    </row>
    <row r="5" spans="1:12" x14ac:dyDescent="0.35">
      <c r="A5" s="19" t="s">
        <v>436</v>
      </c>
      <c r="B5" s="19" t="s">
        <v>28</v>
      </c>
      <c r="C5" s="20">
        <v>287</v>
      </c>
      <c r="D5" s="53" t="s">
        <v>438</v>
      </c>
      <c r="E5" s="22">
        <v>26</v>
      </c>
      <c r="F5" s="22"/>
      <c r="G5" s="24">
        <v>18750</v>
      </c>
      <c r="H5" s="24"/>
      <c r="I5" s="22">
        <f t="shared" ref="I5:I66" si="0">SUM(E5+10)</f>
        <v>36</v>
      </c>
      <c r="J5" s="22"/>
      <c r="K5" s="26">
        <f t="shared" ref="K5:K68" si="1">SUM(G5*0.87)</f>
        <v>16312.5</v>
      </c>
      <c r="L5" s="54"/>
    </row>
    <row r="6" spans="1:12" x14ac:dyDescent="0.35">
      <c r="A6" s="19" t="s">
        <v>436</v>
      </c>
      <c r="B6" s="19" t="s">
        <v>28</v>
      </c>
      <c r="C6" s="20">
        <v>288</v>
      </c>
      <c r="D6" s="53" t="s">
        <v>439</v>
      </c>
      <c r="E6" s="22">
        <v>25</v>
      </c>
      <c r="F6" s="22"/>
      <c r="G6" s="24">
        <v>6750</v>
      </c>
      <c r="H6" s="24"/>
      <c r="I6" s="22">
        <f t="shared" si="0"/>
        <v>35</v>
      </c>
      <c r="J6" s="22"/>
      <c r="K6" s="26">
        <f t="shared" si="1"/>
        <v>5872.5</v>
      </c>
      <c r="L6" s="54"/>
    </row>
    <row r="7" spans="1:12" x14ac:dyDescent="0.35">
      <c r="A7" s="19" t="s">
        <v>440</v>
      </c>
      <c r="B7" s="19" t="s">
        <v>28</v>
      </c>
      <c r="C7" s="20">
        <v>290</v>
      </c>
      <c r="D7" s="53" t="s">
        <v>441</v>
      </c>
      <c r="E7" s="22" t="s">
        <v>442</v>
      </c>
      <c r="F7" s="22"/>
      <c r="G7" s="24">
        <v>60006</v>
      </c>
      <c r="H7" s="24"/>
      <c r="I7" s="22">
        <v>40</v>
      </c>
      <c r="J7" s="22"/>
      <c r="K7" s="26">
        <f t="shared" si="1"/>
        <v>52205.22</v>
      </c>
      <c r="L7" s="54"/>
    </row>
    <row r="8" spans="1:12" x14ac:dyDescent="0.35">
      <c r="A8" s="19" t="s">
        <v>436</v>
      </c>
      <c r="B8" s="19" t="s">
        <v>28</v>
      </c>
      <c r="C8" s="20">
        <v>292</v>
      </c>
      <c r="D8" s="53" t="s">
        <v>443</v>
      </c>
      <c r="E8" s="22">
        <v>23</v>
      </c>
      <c r="F8" s="22"/>
      <c r="G8" s="24">
        <v>10763</v>
      </c>
      <c r="H8" s="24"/>
      <c r="I8" s="22">
        <f t="shared" si="0"/>
        <v>33</v>
      </c>
      <c r="J8" s="22"/>
      <c r="K8" s="26">
        <f t="shared" si="1"/>
        <v>9363.81</v>
      </c>
      <c r="L8" s="54"/>
    </row>
    <row r="9" spans="1:12" x14ac:dyDescent="0.35">
      <c r="A9" s="19" t="s">
        <v>440</v>
      </c>
      <c r="B9" s="19" t="s">
        <v>39</v>
      </c>
      <c r="C9" s="20">
        <v>1019</v>
      </c>
      <c r="D9" s="53" t="s">
        <v>444</v>
      </c>
      <c r="E9" s="22">
        <v>28</v>
      </c>
      <c r="F9" s="22"/>
      <c r="G9" s="24">
        <v>2160</v>
      </c>
      <c r="H9" s="24"/>
      <c r="I9" s="22">
        <f t="shared" si="0"/>
        <v>38</v>
      </c>
      <c r="J9" s="22"/>
      <c r="K9" s="26">
        <f t="shared" si="1"/>
        <v>1879.2</v>
      </c>
      <c r="L9" s="54"/>
    </row>
    <row r="10" spans="1:12" x14ac:dyDescent="0.35">
      <c r="A10" s="19" t="s">
        <v>436</v>
      </c>
      <c r="B10" s="19" t="s">
        <v>39</v>
      </c>
      <c r="C10" s="20">
        <v>28211</v>
      </c>
      <c r="D10" s="53" t="s">
        <v>445</v>
      </c>
      <c r="E10" s="22">
        <v>23</v>
      </c>
      <c r="F10" s="22"/>
      <c r="G10" s="24">
        <v>876</v>
      </c>
      <c r="H10" s="24"/>
      <c r="I10" s="22">
        <f t="shared" si="0"/>
        <v>33</v>
      </c>
      <c r="J10" s="22"/>
      <c r="K10" s="26">
        <f t="shared" si="1"/>
        <v>762.12</v>
      </c>
      <c r="L10" s="54"/>
    </row>
    <row r="11" spans="1:12" x14ac:dyDescent="0.35">
      <c r="A11" s="19" t="s">
        <v>436</v>
      </c>
      <c r="B11" s="19" t="s">
        <v>39</v>
      </c>
      <c r="C11" s="20">
        <v>28212</v>
      </c>
      <c r="D11" s="53" t="s">
        <v>446</v>
      </c>
      <c r="E11" s="22">
        <v>23</v>
      </c>
      <c r="F11" s="22"/>
      <c r="G11" s="24">
        <v>1056</v>
      </c>
      <c r="H11" s="24"/>
      <c r="I11" s="22">
        <f t="shared" si="0"/>
        <v>33</v>
      </c>
      <c r="J11" s="22"/>
      <c r="K11" s="26">
        <f t="shared" si="1"/>
        <v>918.72</v>
      </c>
      <c r="L11" s="54"/>
    </row>
    <row r="12" spans="1:12" x14ac:dyDescent="0.35">
      <c r="A12" s="19" t="s">
        <v>436</v>
      </c>
      <c r="B12" s="19" t="s">
        <v>39</v>
      </c>
      <c r="C12" s="20">
        <v>28213</v>
      </c>
      <c r="D12" s="53" t="s">
        <v>447</v>
      </c>
      <c r="E12" s="22">
        <v>23</v>
      </c>
      <c r="F12" s="22"/>
      <c r="G12" s="24">
        <v>9920</v>
      </c>
      <c r="H12" s="24"/>
      <c r="I12" s="22">
        <f t="shared" si="0"/>
        <v>33</v>
      </c>
      <c r="J12" s="22"/>
      <c r="K12" s="26">
        <f t="shared" si="1"/>
        <v>8630.4</v>
      </c>
      <c r="L12" s="54"/>
    </row>
    <row r="13" spans="1:12" x14ac:dyDescent="0.35">
      <c r="A13" s="19" t="s">
        <v>436</v>
      </c>
      <c r="B13" s="19" t="s">
        <v>39</v>
      </c>
      <c r="C13" s="42" t="s">
        <v>448</v>
      </c>
      <c r="D13" s="53" t="s">
        <v>449</v>
      </c>
      <c r="E13" s="22">
        <v>23</v>
      </c>
      <c r="F13" s="22"/>
      <c r="G13" s="24">
        <v>3238</v>
      </c>
      <c r="H13" s="24"/>
      <c r="I13" s="22">
        <f t="shared" si="0"/>
        <v>33</v>
      </c>
      <c r="J13" s="22"/>
      <c r="K13" s="26">
        <f t="shared" si="1"/>
        <v>2817.06</v>
      </c>
      <c r="L13" s="54"/>
    </row>
    <row r="14" spans="1:12" x14ac:dyDescent="0.35">
      <c r="A14" s="19" t="s">
        <v>436</v>
      </c>
      <c r="B14" s="19" t="s">
        <v>39</v>
      </c>
      <c r="C14" s="20">
        <v>28215</v>
      </c>
      <c r="D14" s="53" t="s">
        <v>450</v>
      </c>
      <c r="E14" s="22" t="s">
        <v>451</v>
      </c>
      <c r="F14" s="22"/>
      <c r="G14" s="24">
        <v>21438</v>
      </c>
      <c r="H14" s="24"/>
      <c r="I14" s="22">
        <v>32</v>
      </c>
      <c r="J14" s="22"/>
      <c r="K14" s="26">
        <f t="shared" si="1"/>
        <v>18651.060000000001</v>
      </c>
      <c r="L14" s="54"/>
    </row>
    <row r="15" spans="1:12" x14ac:dyDescent="0.35">
      <c r="A15" s="19" t="s">
        <v>436</v>
      </c>
      <c r="B15" s="19" t="s">
        <v>39</v>
      </c>
      <c r="C15" s="20">
        <v>28216</v>
      </c>
      <c r="D15" s="53" t="s">
        <v>452</v>
      </c>
      <c r="E15" s="22">
        <v>26</v>
      </c>
      <c r="F15" s="22"/>
      <c r="G15" s="24">
        <v>5824</v>
      </c>
      <c r="H15" s="24"/>
      <c r="I15" s="22">
        <f t="shared" si="0"/>
        <v>36</v>
      </c>
      <c r="J15" s="22"/>
      <c r="K15" s="26">
        <f t="shared" si="1"/>
        <v>5066.88</v>
      </c>
      <c r="L15" s="54"/>
    </row>
    <row r="16" spans="1:12" x14ac:dyDescent="0.35">
      <c r="A16" s="19" t="s">
        <v>436</v>
      </c>
      <c r="B16" s="19" t="s">
        <v>39</v>
      </c>
      <c r="C16" s="20">
        <v>2832</v>
      </c>
      <c r="D16" s="53" t="s">
        <v>453</v>
      </c>
      <c r="E16" s="22">
        <v>24</v>
      </c>
      <c r="F16" s="22"/>
      <c r="G16" s="24">
        <v>7536</v>
      </c>
      <c r="H16" s="24"/>
      <c r="I16" s="22">
        <f t="shared" si="0"/>
        <v>34</v>
      </c>
      <c r="J16" s="22"/>
      <c r="K16" s="26">
        <f t="shared" si="1"/>
        <v>6556.32</v>
      </c>
      <c r="L16" s="54"/>
    </row>
    <row r="17" spans="1:12" x14ac:dyDescent="0.35">
      <c r="A17" s="19" t="s">
        <v>436</v>
      </c>
      <c r="B17" s="19" t="s">
        <v>39</v>
      </c>
      <c r="C17" s="20">
        <v>2874</v>
      </c>
      <c r="D17" s="53" t="s">
        <v>454</v>
      </c>
      <c r="E17" s="22">
        <v>26</v>
      </c>
      <c r="F17" s="22"/>
      <c r="G17" s="24">
        <v>3520</v>
      </c>
      <c r="H17" s="24"/>
      <c r="I17" s="22">
        <f t="shared" si="0"/>
        <v>36</v>
      </c>
      <c r="J17" s="22"/>
      <c r="K17" s="26">
        <f t="shared" si="1"/>
        <v>3062.4</v>
      </c>
      <c r="L17" s="54"/>
    </row>
    <row r="18" spans="1:12" x14ac:dyDescent="0.35">
      <c r="A18" s="19" t="s">
        <v>436</v>
      </c>
      <c r="B18" s="19" t="s">
        <v>39</v>
      </c>
      <c r="C18" s="22">
        <v>2875</v>
      </c>
      <c r="D18" s="53" t="s">
        <v>455</v>
      </c>
      <c r="E18" s="22">
        <v>26</v>
      </c>
      <c r="F18" s="22"/>
      <c r="G18" s="24">
        <v>1172</v>
      </c>
      <c r="H18" s="24"/>
      <c r="I18" s="22">
        <f t="shared" si="0"/>
        <v>36</v>
      </c>
      <c r="J18" s="22"/>
      <c r="K18" s="26">
        <f t="shared" si="1"/>
        <v>1019.64</v>
      </c>
      <c r="L18" s="54"/>
    </row>
    <row r="19" spans="1:12" x14ac:dyDescent="0.35">
      <c r="A19" s="19" t="s">
        <v>436</v>
      </c>
      <c r="B19" s="19" t="s">
        <v>39</v>
      </c>
      <c r="C19" s="22">
        <v>2876</v>
      </c>
      <c r="D19" s="53" t="s">
        <v>456</v>
      </c>
      <c r="E19" s="22">
        <v>24</v>
      </c>
      <c r="F19" s="22"/>
      <c r="G19" s="24">
        <v>9204</v>
      </c>
      <c r="H19" s="24"/>
      <c r="I19" s="22">
        <f t="shared" si="0"/>
        <v>34</v>
      </c>
      <c r="J19" s="22"/>
      <c r="K19" s="26">
        <f t="shared" si="1"/>
        <v>8007.48</v>
      </c>
      <c r="L19" s="54"/>
    </row>
    <row r="20" spans="1:12" x14ac:dyDescent="0.35">
      <c r="A20" s="19" t="s">
        <v>436</v>
      </c>
      <c r="B20" s="19" t="s">
        <v>39</v>
      </c>
      <c r="C20" s="22">
        <v>2878</v>
      </c>
      <c r="D20" s="53" t="s">
        <v>457</v>
      </c>
      <c r="E20" s="22">
        <v>28</v>
      </c>
      <c r="F20" s="22"/>
      <c r="G20" s="24">
        <v>9075</v>
      </c>
      <c r="H20" s="24"/>
      <c r="I20" s="22">
        <f t="shared" si="0"/>
        <v>38</v>
      </c>
      <c r="J20" s="22"/>
      <c r="K20" s="26">
        <f t="shared" si="1"/>
        <v>7895.25</v>
      </c>
      <c r="L20" s="54"/>
    </row>
    <row r="21" spans="1:12" x14ac:dyDescent="0.35">
      <c r="A21" s="19" t="s">
        <v>436</v>
      </c>
      <c r="B21" s="19" t="s">
        <v>39</v>
      </c>
      <c r="C21" s="22">
        <v>2879</v>
      </c>
      <c r="D21" s="53" t="s">
        <v>458</v>
      </c>
      <c r="E21" s="22">
        <v>25</v>
      </c>
      <c r="F21" s="22"/>
      <c r="G21" s="24">
        <v>16521</v>
      </c>
      <c r="H21" s="24"/>
      <c r="I21" s="22">
        <f t="shared" si="0"/>
        <v>35</v>
      </c>
      <c r="J21" s="22"/>
      <c r="K21" s="26">
        <f t="shared" si="1"/>
        <v>14373.27</v>
      </c>
      <c r="L21" s="54"/>
    </row>
    <row r="22" spans="1:12" x14ac:dyDescent="0.35">
      <c r="A22" s="19" t="s">
        <v>436</v>
      </c>
      <c r="B22" s="19" t="s">
        <v>39</v>
      </c>
      <c r="C22" s="22" t="s">
        <v>459</v>
      </c>
      <c r="D22" s="53" t="s">
        <v>460</v>
      </c>
      <c r="E22" s="22">
        <v>25</v>
      </c>
      <c r="F22" s="22"/>
      <c r="G22" s="24">
        <v>1476</v>
      </c>
      <c r="H22" s="24"/>
      <c r="I22" s="22">
        <f t="shared" si="0"/>
        <v>35</v>
      </c>
      <c r="J22" s="22"/>
      <c r="K22" s="26">
        <f t="shared" si="1"/>
        <v>1284.1199999999999</v>
      </c>
      <c r="L22" s="54"/>
    </row>
    <row r="23" spans="1:12" x14ac:dyDescent="0.35">
      <c r="A23" s="19" t="s">
        <v>436</v>
      </c>
      <c r="B23" s="19" t="s">
        <v>39</v>
      </c>
      <c r="C23" s="22">
        <v>28711</v>
      </c>
      <c r="D23" s="53" t="s">
        <v>461</v>
      </c>
      <c r="E23" s="22">
        <v>25</v>
      </c>
      <c r="F23" s="22"/>
      <c r="G23" s="24">
        <v>9988</v>
      </c>
      <c r="H23" s="24"/>
      <c r="I23" s="22">
        <f t="shared" si="0"/>
        <v>35</v>
      </c>
      <c r="J23" s="22"/>
      <c r="K23" s="26">
        <f t="shared" si="1"/>
        <v>8689.56</v>
      </c>
      <c r="L23" s="54"/>
    </row>
    <row r="24" spans="1:12" x14ac:dyDescent="0.35">
      <c r="A24" s="19" t="s">
        <v>436</v>
      </c>
      <c r="B24" s="19" t="s">
        <v>39</v>
      </c>
      <c r="C24" s="22">
        <v>28713</v>
      </c>
      <c r="D24" s="53" t="s">
        <v>462</v>
      </c>
      <c r="E24" s="22">
        <v>26</v>
      </c>
      <c r="F24" s="22"/>
      <c r="G24" s="24">
        <v>10968</v>
      </c>
      <c r="H24" s="24"/>
      <c r="I24" s="22">
        <f t="shared" si="0"/>
        <v>36</v>
      </c>
      <c r="J24" s="22"/>
      <c r="K24" s="26">
        <f t="shared" si="1"/>
        <v>9542.16</v>
      </c>
      <c r="L24" s="54"/>
    </row>
    <row r="25" spans="1:12" x14ac:dyDescent="0.35">
      <c r="A25" s="19" t="s">
        <v>436</v>
      </c>
      <c r="B25" s="19" t="s">
        <v>39</v>
      </c>
      <c r="C25" s="22">
        <v>28714</v>
      </c>
      <c r="D25" s="53" t="s">
        <v>463</v>
      </c>
      <c r="E25" s="22">
        <v>26</v>
      </c>
      <c r="F25" s="22"/>
      <c r="G25" s="24">
        <v>5680</v>
      </c>
      <c r="H25" s="24"/>
      <c r="I25" s="22">
        <f t="shared" si="0"/>
        <v>36</v>
      </c>
      <c r="J25" s="22"/>
      <c r="K25" s="26">
        <f t="shared" si="1"/>
        <v>4941.6000000000004</v>
      </c>
      <c r="L25" s="54"/>
    </row>
    <row r="26" spans="1:12" x14ac:dyDescent="0.35">
      <c r="A26" s="19" t="s">
        <v>436</v>
      </c>
      <c r="B26" s="19" t="s">
        <v>39</v>
      </c>
      <c r="C26" s="20">
        <v>28715</v>
      </c>
      <c r="D26" s="53" t="s">
        <v>464</v>
      </c>
      <c r="E26" s="22">
        <v>26</v>
      </c>
      <c r="F26" s="22"/>
      <c r="G26" s="24">
        <v>17530</v>
      </c>
      <c r="H26" s="24"/>
      <c r="I26" s="22">
        <f t="shared" si="0"/>
        <v>36</v>
      </c>
      <c r="J26" s="22"/>
      <c r="K26" s="26">
        <f t="shared" si="1"/>
        <v>15251.1</v>
      </c>
      <c r="L26" s="54"/>
    </row>
    <row r="27" spans="1:12" x14ac:dyDescent="0.35">
      <c r="A27" s="19" t="s">
        <v>436</v>
      </c>
      <c r="B27" s="19" t="s">
        <v>39</v>
      </c>
      <c r="C27" s="22">
        <v>28716</v>
      </c>
      <c r="D27" s="53" t="s">
        <v>465</v>
      </c>
      <c r="E27" s="22">
        <v>26</v>
      </c>
      <c r="F27" s="22"/>
      <c r="G27" s="24">
        <v>9176</v>
      </c>
      <c r="H27" s="24"/>
      <c r="I27" s="22">
        <f t="shared" si="0"/>
        <v>36</v>
      </c>
      <c r="J27" s="22"/>
      <c r="K27" s="26">
        <f t="shared" si="1"/>
        <v>7983.12</v>
      </c>
      <c r="L27" s="54"/>
    </row>
    <row r="28" spans="1:12" x14ac:dyDescent="0.35">
      <c r="A28" s="19" t="s">
        <v>436</v>
      </c>
      <c r="B28" s="19" t="s">
        <v>39</v>
      </c>
      <c r="C28" s="22">
        <v>28717</v>
      </c>
      <c r="D28" s="53" t="s">
        <v>466</v>
      </c>
      <c r="E28" s="22">
        <v>28</v>
      </c>
      <c r="F28" s="22"/>
      <c r="G28" s="24">
        <v>9036</v>
      </c>
      <c r="H28" s="24"/>
      <c r="I28" s="22">
        <f t="shared" si="0"/>
        <v>38</v>
      </c>
      <c r="J28" s="22"/>
      <c r="K28" s="26">
        <f t="shared" si="1"/>
        <v>7861.32</v>
      </c>
      <c r="L28" s="54"/>
    </row>
    <row r="29" spans="1:12" x14ac:dyDescent="0.35">
      <c r="A29" s="19" t="s">
        <v>436</v>
      </c>
      <c r="B29" s="19" t="s">
        <v>39</v>
      </c>
      <c r="C29" s="22">
        <v>28718</v>
      </c>
      <c r="D29" s="53" t="s">
        <v>467</v>
      </c>
      <c r="E29" s="22">
        <v>28</v>
      </c>
      <c r="F29" s="22"/>
      <c r="G29" s="24">
        <v>2750</v>
      </c>
      <c r="H29" s="24"/>
      <c r="I29" s="22">
        <f t="shared" si="0"/>
        <v>38</v>
      </c>
      <c r="J29" s="22"/>
      <c r="K29" s="26">
        <f t="shared" si="1"/>
        <v>2392.5</v>
      </c>
      <c r="L29" s="54"/>
    </row>
    <row r="30" spans="1:12" x14ac:dyDescent="0.35">
      <c r="A30" s="19" t="s">
        <v>436</v>
      </c>
      <c r="B30" s="19" t="s">
        <v>39</v>
      </c>
      <c r="C30" s="22">
        <v>28719</v>
      </c>
      <c r="D30" s="53" t="s">
        <v>468</v>
      </c>
      <c r="E30" s="22" t="s">
        <v>469</v>
      </c>
      <c r="F30" s="22"/>
      <c r="G30" s="24">
        <v>70175</v>
      </c>
      <c r="H30" s="24"/>
      <c r="I30" s="22">
        <v>31</v>
      </c>
      <c r="J30" s="22"/>
      <c r="K30" s="26">
        <f t="shared" si="1"/>
        <v>61052.25</v>
      </c>
      <c r="L30" s="54"/>
    </row>
    <row r="31" spans="1:12" x14ac:dyDescent="0.35">
      <c r="A31" s="19" t="s">
        <v>436</v>
      </c>
      <c r="B31" s="19" t="s">
        <v>39</v>
      </c>
      <c r="C31" s="22">
        <v>28720</v>
      </c>
      <c r="D31" s="53" t="s">
        <v>470</v>
      </c>
      <c r="E31" s="22">
        <v>23</v>
      </c>
      <c r="F31" s="22"/>
      <c r="G31" s="24">
        <v>7305</v>
      </c>
      <c r="H31" s="24"/>
      <c r="I31" s="22">
        <f t="shared" si="0"/>
        <v>33</v>
      </c>
      <c r="J31" s="22"/>
      <c r="K31" s="26">
        <f t="shared" si="1"/>
        <v>6355.35</v>
      </c>
      <c r="L31" s="54"/>
    </row>
    <row r="32" spans="1:12" x14ac:dyDescent="0.35">
      <c r="A32" s="19" t="s">
        <v>436</v>
      </c>
      <c r="B32" s="19" t="s">
        <v>39</v>
      </c>
      <c r="C32" s="20">
        <v>28721</v>
      </c>
      <c r="D32" s="53" t="s">
        <v>471</v>
      </c>
      <c r="E32" s="22">
        <v>25</v>
      </c>
      <c r="F32" s="22"/>
      <c r="G32" s="24">
        <v>21008</v>
      </c>
      <c r="H32" s="24"/>
      <c r="I32" s="22">
        <f t="shared" si="0"/>
        <v>35</v>
      </c>
      <c r="J32" s="22"/>
      <c r="K32" s="26">
        <f t="shared" si="1"/>
        <v>18276.96</v>
      </c>
      <c r="L32" s="54"/>
    </row>
    <row r="33" spans="1:12" x14ac:dyDescent="0.35">
      <c r="A33" s="19" t="s">
        <v>436</v>
      </c>
      <c r="B33" s="19" t="s">
        <v>39</v>
      </c>
      <c r="C33" s="20">
        <v>28722</v>
      </c>
      <c r="D33" s="53" t="s">
        <v>472</v>
      </c>
      <c r="E33" s="22">
        <v>25</v>
      </c>
      <c r="F33" s="22"/>
      <c r="G33" s="24">
        <v>5980</v>
      </c>
      <c r="H33" s="24"/>
      <c r="I33" s="22">
        <f t="shared" si="0"/>
        <v>35</v>
      </c>
      <c r="J33" s="22"/>
      <c r="K33" s="26">
        <f t="shared" si="1"/>
        <v>5202.6000000000004</v>
      </c>
      <c r="L33" s="54"/>
    </row>
    <row r="34" spans="1:12" x14ac:dyDescent="0.35">
      <c r="A34" s="19" t="s">
        <v>436</v>
      </c>
      <c r="B34" s="19" t="s">
        <v>39</v>
      </c>
      <c r="C34" s="20">
        <v>28723</v>
      </c>
      <c r="D34" s="53" t="s">
        <v>473</v>
      </c>
      <c r="E34" s="22">
        <v>25</v>
      </c>
      <c r="F34" s="22"/>
      <c r="G34" s="24">
        <v>13936</v>
      </c>
      <c r="H34" s="24"/>
      <c r="I34" s="22">
        <f t="shared" si="0"/>
        <v>35</v>
      </c>
      <c r="J34" s="22"/>
      <c r="K34" s="26">
        <f t="shared" si="1"/>
        <v>12124.32</v>
      </c>
      <c r="L34" s="54"/>
    </row>
    <row r="35" spans="1:12" x14ac:dyDescent="0.35">
      <c r="A35" s="19" t="s">
        <v>436</v>
      </c>
      <c r="B35" s="19" t="s">
        <v>39</v>
      </c>
      <c r="C35" s="20">
        <v>28724</v>
      </c>
      <c r="D35" s="53" t="s">
        <v>474</v>
      </c>
      <c r="E35" s="22">
        <v>22</v>
      </c>
      <c r="F35" s="22"/>
      <c r="G35" s="24">
        <v>15182</v>
      </c>
      <c r="H35" s="24"/>
      <c r="I35" s="22">
        <f t="shared" si="0"/>
        <v>32</v>
      </c>
      <c r="J35" s="22"/>
      <c r="K35" s="26">
        <f t="shared" si="1"/>
        <v>13208.34</v>
      </c>
      <c r="L35" s="54"/>
    </row>
    <row r="36" spans="1:12" x14ac:dyDescent="0.35">
      <c r="A36" s="19" t="s">
        <v>436</v>
      </c>
      <c r="B36" s="19" t="s">
        <v>39</v>
      </c>
      <c r="C36" s="20">
        <v>28725</v>
      </c>
      <c r="D36" s="53" t="s">
        <v>475</v>
      </c>
      <c r="E36" s="22">
        <v>22</v>
      </c>
      <c r="F36" s="22"/>
      <c r="G36" s="24">
        <v>13488</v>
      </c>
      <c r="H36" s="24"/>
      <c r="I36" s="22">
        <f t="shared" si="0"/>
        <v>32</v>
      </c>
      <c r="J36" s="22"/>
      <c r="K36" s="26">
        <f t="shared" si="1"/>
        <v>11734.56</v>
      </c>
      <c r="L36" s="54"/>
    </row>
    <row r="37" spans="1:12" x14ac:dyDescent="0.35">
      <c r="A37" s="19" t="s">
        <v>436</v>
      </c>
      <c r="B37" s="19" t="s">
        <v>39</v>
      </c>
      <c r="C37" s="22">
        <v>28726</v>
      </c>
      <c r="D37" s="53" t="s">
        <v>476</v>
      </c>
      <c r="E37" s="22">
        <v>22</v>
      </c>
      <c r="F37" s="22"/>
      <c r="G37" s="24">
        <v>5976</v>
      </c>
      <c r="H37" s="24"/>
      <c r="I37" s="22">
        <f t="shared" si="0"/>
        <v>32</v>
      </c>
      <c r="J37" s="22"/>
      <c r="K37" s="26">
        <f t="shared" si="1"/>
        <v>5199.12</v>
      </c>
      <c r="L37" s="54"/>
    </row>
    <row r="38" spans="1:12" x14ac:dyDescent="0.35">
      <c r="A38" s="19" t="s">
        <v>436</v>
      </c>
      <c r="B38" s="19" t="s">
        <v>39</v>
      </c>
      <c r="C38" s="22">
        <v>28727</v>
      </c>
      <c r="D38" s="53" t="s">
        <v>477</v>
      </c>
      <c r="E38" s="22">
        <v>22</v>
      </c>
      <c r="F38" s="22"/>
      <c r="G38" s="24">
        <v>11586</v>
      </c>
      <c r="H38" s="24"/>
      <c r="I38" s="22">
        <f t="shared" si="0"/>
        <v>32</v>
      </c>
      <c r="J38" s="22"/>
      <c r="K38" s="26">
        <f t="shared" si="1"/>
        <v>10079.82</v>
      </c>
      <c r="L38" s="54"/>
    </row>
    <row r="39" spans="1:12" x14ac:dyDescent="0.35">
      <c r="A39" s="19" t="s">
        <v>436</v>
      </c>
      <c r="B39" s="19" t="s">
        <v>39</v>
      </c>
      <c r="C39" s="22">
        <v>28730</v>
      </c>
      <c r="D39" s="53" t="s">
        <v>478</v>
      </c>
      <c r="E39" s="22">
        <v>28</v>
      </c>
      <c r="F39" s="22"/>
      <c r="G39" s="24">
        <v>26354</v>
      </c>
      <c r="H39" s="24"/>
      <c r="I39" s="22">
        <f t="shared" si="0"/>
        <v>38</v>
      </c>
      <c r="J39" s="22"/>
      <c r="K39" s="26">
        <f t="shared" si="1"/>
        <v>22927.98</v>
      </c>
      <c r="L39" s="54"/>
    </row>
    <row r="40" spans="1:12" x14ac:dyDescent="0.35">
      <c r="A40" s="19" t="s">
        <v>440</v>
      </c>
      <c r="B40" s="19" t="s">
        <v>39</v>
      </c>
      <c r="C40" s="22">
        <v>28731</v>
      </c>
      <c r="D40" s="53" t="s">
        <v>479</v>
      </c>
      <c r="E40" s="22">
        <v>28</v>
      </c>
      <c r="F40" s="22"/>
      <c r="G40" s="24">
        <v>6042</v>
      </c>
      <c r="H40" s="24"/>
      <c r="I40" s="22">
        <f t="shared" si="0"/>
        <v>38</v>
      </c>
      <c r="J40" s="22"/>
      <c r="K40" s="26">
        <f t="shared" si="1"/>
        <v>5256.54</v>
      </c>
      <c r="L40" s="54"/>
    </row>
    <row r="41" spans="1:12" x14ac:dyDescent="0.35">
      <c r="A41" s="19" t="s">
        <v>440</v>
      </c>
      <c r="B41" s="19" t="s">
        <v>39</v>
      </c>
      <c r="C41" s="22">
        <v>28732</v>
      </c>
      <c r="D41" s="53" t="s">
        <v>480</v>
      </c>
      <c r="E41" s="22">
        <v>28</v>
      </c>
      <c r="F41" s="22"/>
      <c r="G41" s="24">
        <v>4200</v>
      </c>
      <c r="H41" s="24"/>
      <c r="I41" s="22">
        <f t="shared" si="0"/>
        <v>38</v>
      </c>
      <c r="J41" s="22"/>
      <c r="K41" s="26">
        <f t="shared" si="1"/>
        <v>3654</v>
      </c>
      <c r="L41" s="54"/>
    </row>
    <row r="42" spans="1:12" x14ac:dyDescent="0.35">
      <c r="A42" s="19" t="s">
        <v>440</v>
      </c>
      <c r="B42" s="19" t="s">
        <v>39</v>
      </c>
      <c r="C42" s="22">
        <v>28733</v>
      </c>
      <c r="D42" s="53" t="s">
        <v>481</v>
      </c>
      <c r="E42" s="22">
        <v>26</v>
      </c>
      <c r="F42" s="22"/>
      <c r="G42" s="24">
        <v>16475</v>
      </c>
      <c r="H42" s="24"/>
      <c r="I42" s="22">
        <f t="shared" si="0"/>
        <v>36</v>
      </c>
      <c r="J42" s="22"/>
      <c r="K42" s="26">
        <f t="shared" si="1"/>
        <v>14333.25</v>
      </c>
      <c r="L42" s="54"/>
    </row>
    <row r="43" spans="1:12" x14ac:dyDescent="0.35">
      <c r="A43" s="19" t="s">
        <v>440</v>
      </c>
      <c r="B43" s="19" t="s">
        <v>39</v>
      </c>
      <c r="C43" s="22">
        <v>28734</v>
      </c>
      <c r="D43" s="53" t="s">
        <v>482</v>
      </c>
      <c r="E43" s="22">
        <v>26</v>
      </c>
      <c r="F43" s="22"/>
      <c r="G43" s="24">
        <v>9884</v>
      </c>
      <c r="H43" s="24"/>
      <c r="I43" s="22">
        <f t="shared" si="0"/>
        <v>36</v>
      </c>
      <c r="J43" s="22"/>
      <c r="K43" s="26">
        <f t="shared" si="1"/>
        <v>8599.08</v>
      </c>
      <c r="L43" s="54"/>
    </row>
    <row r="44" spans="1:12" x14ac:dyDescent="0.35">
      <c r="A44" s="19" t="s">
        <v>440</v>
      </c>
      <c r="B44" s="19" t="s">
        <v>39</v>
      </c>
      <c r="C44" s="22">
        <v>28735</v>
      </c>
      <c r="D44" s="53" t="s">
        <v>483</v>
      </c>
      <c r="E44" s="22">
        <v>26</v>
      </c>
      <c r="F44" s="22"/>
      <c r="G44" s="24">
        <v>23052</v>
      </c>
      <c r="H44" s="24"/>
      <c r="I44" s="22">
        <f t="shared" si="0"/>
        <v>36</v>
      </c>
      <c r="J44" s="22"/>
      <c r="K44" s="26">
        <f t="shared" si="1"/>
        <v>20055.240000000002</v>
      </c>
      <c r="L44" s="54"/>
    </row>
    <row r="45" spans="1:12" x14ac:dyDescent="0.35">
      <c r="A45" s="19" t="s">
        <v>440</v>
      </c>
      <c r="B45" s="19" t="s">
        <v>39</v>
      </c>
      <c r="C45" s="22">
        <v>28736</v>
      </c>
      <c r="D45" s="53" t="s">
        <v>484</v>
      </c>
      <c r="E45" s="22">
        <v>26</v>
      </c>
      <c r="F45" s="22"/>
      <c r="G45" s="24">
        <v>17217</v>
      </c>
      <c r="H45" s="24"/>
      <c r="I45" s="22">
        <f t="shared" si="0"/>
        <v>36</v>
      </c>
      <c r="J45" s="22"/>
      <c r="K45" s="26">
        <f t="shared" si="1"/>
        <v>14978.789999999999</v>
      </c>
      <c r="L45" s="54"/>
    </row>
    <row r="46" spans="1:12" x14ac:dyDescent="0.35">
      <c r="A46" s="19" t="s">
        <v>440</v>
      </c>
      <c r="B46" s="19" t="s">
        <v>39</v>
      </c>
      <c r="C46" s="22">
        <v>28737</v>
      </c>
      <c r="D46" s="53" t="s">
        <v>485</v>
      </c>
      <c r="E46" s="22">
        <v>26</v>
      </c>
      <c r="F46" s="22"/>
      <c r="G46" s="24">
        <v>764</v>
      </c>
      <c r="H46" s="24"/>
      <c r="I46" s="22">
        <f t="shared" si="0"/>
        <v>36</v>
      </c>
      <c r="J46" s="22"/>
      <c r="K46" s="26">
        <f t="shared" si="1"/>
        <v>664.68</v>
      </c>
      <c r="L46" s="54"/>
    </row>
    <row r="47" spans="1:12" x14ac:dyDescent="0.35">
      <c r="A47" s="19" t="s">
        <v>440</v>
      </c>
      <c r="B47" s="19" t="s">
        <v>39</v>
      </c>
      <c r="C47" s="22">
        <v>28738</v>
      </c>
      <c r="D47" s="53" t="s">
        <v>486</v>
      </c>
      <c r="E47" s="22">
        <v>28</v>
      </c>
      <c r="F47" s="22"/>
      <c r="G47" s="24">
        <v>4287</v>
      </c>
      <c r="H47" s="24"/>
      <c r="I47" s="22">
        <f t="shared" si="0"/>
        <v>38</v>
      </c>
      <c r="J47" s="22"/>
      <c r="K47" s="26">
        <f t="shared" si="1"/>
        <v>3729.69</v>
      </c>
      <c r="L47" s="54"/>
    </row>
    <row r="48" spans="1:12" x14ac:dyDescent="0.35">
      <c r="A48" s="19" t="s">
        <v>440</v>
      </c>
      <c r="B48" s="19" t="s">
        <v>39</v>
      </c>
      <c r="C48" s="20">
        <v>28739</v>
      </c>
      <c r="D48" s="53" t="s">
        <v>487</v>
      </c>
      <c r="E48" s="22">
        <v>26</v>
      </c>
      <c r="F48" s="22"/>
      <c r="G48" s="24">
        <v>13608</v>
      </c>
      <c r="H48" s="24"/>
      <c r="I48" s="22">
        <f t="shared" si="0"/>
        <v>36</v>
      </c>
      <c r="J48" s="22"/>
      <c r="K48" s="26">
        <f t="shared" si="1"/>
        <v>11838.96</v>
      </c>
      <c r="L48" s="54"/>
    </row>
    <row r="49" spans="1:12" x14ac:dyDescent="0.35">
      <c r="A49" s="19" t="s">
        <v>440</v>
      </c>
      <c r="B49" s="19" t="s">
        <v>39</v>
      </c>
      <c r="C49" s="20">
        <v>28740</v>
      </c>
      <c r="D49" s="53" t="s">
        <v>488</v>
      </c>
      <c r="E49" s="22">
        <v>28</v>
      </c>
      <c r="F49" s="22"/>
      <c r="G49" s="24">
        <v>15435</v>
      </c>
      <c r="H49" s="24"/>
      <c r="I49" s="22">
        <f t="shared" si="0"/>
        <v>38</v>
      </c>
      <c r="J49" s="22"/>
      <c r="K49" s="26">
        <f t="shared" si="1"/>
        <v>13428.45</v>
      </c>
      <c r="L49" s="54"/>
    </row>
    <row r="50" spans="1:12" x14ac:dyDescent="0.35">
      <c r="A50" s="19" t="s">
        <v>440</v>
      </c>
      <c r="B50" s="19" t="s">
        <v>39</v>
      </c>
      <c r="C50" s="20">
        <v>28741</v>
      </c>
      <c r="D50" s="53" t="s">
        <v>489</v>
      </c>
      <c r="E50" s="22">
        <v>25</v>
      </c>
      <c r="F50" s="22"/>
      <c r="G50" s="24">
        <v>24183</v>
      </c>
      <c r="H50" s="24"/>
      <c r="I50" s="22">
        <f t="shared" si="0"/>
        <v>35</v>
      </c>
      <c r="J50" s="22"/>
      <c r="K50" s="26">
        <f t="shared" si="1"/>
        <v>21039.21</v>
      </c>
      <c r="L50" s="54"/>
    </row>
    <row r="51" spans="1:12" x14ac:dyDescent="0.35">
      <c r="A51" s="19" t="s">
        <v>440</v>
      </c>
      <c r="B51" s="19" t="s">
        <v>39</v>
      </c>
      <c r="C51" s="22">
        <v>28742</v>
      </c>
      <c r="D51" s="53" t="s">
        <v>490</v>
      </c>
      <c r="E51" s="22">
        <v>26</v>
      </c>
      <c r="F51" s="22"/>
      <c r="G51" s="24">
        <v>10320</v>
      </c>
      <c r="H51" s="24"/>
      <c r="I51" s="22">
        <f t="shared" si="0"/>
        <v>36</v>
      </c>
      <c r="J51" s="22"/>
      <c r="K51" s="26">
        <f t="shared" si="1"/>
        <v>8978.4</v>
      </c>
      <c r="L51" s="54"/>
    </row>
    <row r="52" spans="1:12" x14ac:dyDescent="0.35">
      <c r="A52" s="19" t="s">
        <v>440</v>
      </c>
      <c r="B52" s="19" t="s">
        <v>39</v>
      </c>
      <c r="C52" s="22">
        <v>28743</v>
      </c>
      <c r="D52" s="53" t="s">
        <v>491</v>
      </c>
      <c r="E52" s="22">
        <v>24</v>
      </c>
      <c r="F52" s="22"/>
      <c r="G52" s="24">
        <v>7434</v>
      </c>
      <c r="H52" s="24"/>
      <c r="I52" s="22">
        <f t="shared" si="0"/>
        <v>34</v>
      </c>
      <c r="J52" s="22"/>
      <c r="K52" s="26">
        <f t="shared" si="1"/>
        <v>6467.58</v>
      </c>
      <c r="L52" s="54"/>
    </row>
    <row r="53" spans="1:12" x14ac:dyDescent="0.35">
      <c r="A53" s="19" t="s">
        <v>440</v>
      </c>
      <c r="B53" s="19" t="s">
        <v>39</v>
      </c>
      <c r="C53" s="22">
        <v>28744</v>
      </c>
      <c r="D53" s="53" t="s">
        <v>492</v>
      </c>
      <c r="E53" s="22">
        <v>24</v>
      </c>
      <c r="F53" s="22"/>
      <c r="G53" s="24">
        <v>31530</v>
      </c>
      <c r="H53" s="24"/>
      <c r="I53" s="22">
        <f t="shared" si="0"/>
        <v>34</v>
      </c>
      <c r="J53" s="22"/>
      <c r="K53" s="26">
        <f t="shared" si="1"/>
        <v>27431.1</v>
      </c>
      <c r="L53" s="54"/>
    </row>
    <row r="54" spans="1:12" x14ac:dyDescent="0.35">
      <c r="A54" s="19" t="s">
        <v>440</v>
      </c>
      <c r="B54" s="19" t="s">
        <v>39</v>
      </c>
      <c r="C54" s="22">
        <v>28745</v>
      </c>
      <c r="D54" s="53" t="s">
        <v>493</v>
      </c>
      <c r="E54" s="22">
        <v>26</v>
      </c>
      <c r="F54" s="22"/>
      <c r="G54" s="24">
        <v>36230</v>
      </c>
      <c r="H54" s="24"/>
      <c r="I54" s="22">
        <f t="shared" si="0"/>
        <v>36</v>
      </c>
      <c r="J54" s="22"/>
      <c r="K54" s="26">
        <f t="shared" si="1"/>
        <v>31520.1</v>
      </c>
      <c r="L54" s="54"/>
    </row>
    <row r="55" spans="1:12" x14ac:dyDescent="0.35">
      <c r="A55" s="19" t="s">
        <v>440</v>
      </c>
      <c r="B55" s="19" t="s">
        <v>39</v>
      </c>
      <c r="C55" s="22" t="s">
        <v>494</v>
      </c>
      <c r="D55" s="53" t="s">
        <v>495</v>
      </c>
      <c r="E55" s="22">
        <v>26</v>
      </c>
      <c r="F55" s="22"/>
      <c r="G55" s="24">
        <v>6824</v>
      </c>
      <c r="H55" s="24"/>
      <c r="I55" s="22">
        <f t="shared" si="0"/>
        <v>36</v>
      </c>
      <c r="J55" s="22"/>
      <c r="K55" s="26">
        <f t="shared" si="1"/>
        <v>5936.88</v>
      </c>
      <c r="L55" s="54"/>
    </row>
    <row r="56" spans="1:12" x14ac:dyDescent="0.35">
      <c r="A56" s="19" t="s">
        <v>440</v>
      </c>
      <c r="B56" s="19" t="s">
        <v>39</v>
      </c>
      <c r="C56" s="22">
        <v>28746</v>
      </c>
      <c r="D56" s="53" t="s">
        <v>496</v>
      </c>
      <c r="E56" s="22">
        <v>28</v>
      </c>
      <c r="F56" s="22"/>
      <c r="G56" s="24">
        <v>13384</v>
      </c>
      <c r="H56" s="24"/>
      <c r="I56" s="22">
        <f t="shared" si="0"/>
        <v>38</v>
      </c>
      <c r="J56" s="22"/>
      <c r="K56" s="26">
        <f t="shared" si="1"/>
        <v>11644.08</v>
      </c>
      <c r="L56" s="54"/>
    </row>
    <row r="57" spans="1:12" x14ac:dyDescent="0.35">
      <c r="A57" s="19" t="s">
        <v>440</v>
      </c>
      <c r="B57" s="19" t="s">
        <v>39</v>
      </c>
      <c r="C57" s="22">
        <v>28747</v>
      </c>
      <c r="D57" s="53" t="s">
        <v>497</v>
      </c>
      <c r="E57" s="22">
        <v>28</v>
      </c>
      <c r="F57" s="22"/>
      <c r="G57" s="24">
        <v>17775</v>
      </c>
      <c r="H57" s="24"/>
      <c r="I57" s="22">
        <f t="shared" si="0"/>
        <v>38</v>
      </c>
      <c r="J57" s="22"/>
      <c r="K57" s="26">
        <f t="shared" si="1"/>
        <v>15464.25</v>
      </c>
      <c r="L57" s="54"/>
    </row>
    <row r="58" spans="1:12" x14ac:dyDescent="0.35">
      <c r="A58" s="19" t="s">
        <v>440</v>
      </c>
      <c r="B58" s="19" t="s">
        <v>39</v>
      </c>
      <c r="C58" s="22">
        <v>28748</v>
      </c>
      <c r="D58" s="53" t="s">
        <v>498</v>
      </c>
      <c r="E58" s="22">
        <v>28</v>
      </c>
      <c r="F58" s="22"/>
      <c r="G58" s="24">
        <v>1982</v>
      </c>
      <c r="H58" s="24"/>
      <c r="I58" s="22">
        <f t="shared" si="0"/>
        <v>38</v>
      </c>
      <c r="J58" s="22"/>
      <c r="K58" s="26">
        <f t="shared" si="1"/>
        <v>1724.34</v>
      </c>
      <c r="L58" s="54"/>
    </row>
    <row r="59" spans="1:12" x14ac:dyDescent="0.35">
      <c r="A59" s="19" t="s">
        <v>440</v>
      </c>
      <c r="B59" s="19" t="s">
        <v>39</v>
      </c>
      <c r="C59" s="22">
        <v>2881</v>
      </c>
      <c r="D59" s="53" t="s">
        <v>499</v>
      </c>
      <c r="E59" s="22">
        <v>26</v>
      </c>
      <c r="F59" s="22"/>
      <c r="G59" s="24">
        <v>33308</v>
      </c>
      <c r="H59" s="24"/>
      <c r="I59" s="22">
        <f t="shared" si="0"/>
        <v>36</v>
      </c>
      <c r="J59" s="22"/>
      <c r="K59" s="26">
        <f t="shared" si="1"/>
        <v>28977.96</v>
      </c>
      <c r="L59" s="54"/>
    </row>
    <row r="60" spans="1:12" x14ac:dyDescent="0.35">
      <c r="A60" s="19" t="s">
        <v>440</v>
      </c>
      <c r="B60" s="19" t="s">
        <v>39</v>
      </c>
      <c r="C60" s="22">
        <v>2882</v>
      </c>
      <c r="D60" s="53" t="s">
        <v>500</v>
      </c>
      <c r="E60" s="22">
        <v>26</v>
      </c>
      <c r="F60" s="22"/>
      <c r="G60" s="24">
        <v>35870</v>
      </c>
      <c r="H60" s="24"/>
      <c r="I60" s="22">
        <f t="shared" si="0"/>
        <v>36</v>
      </c>
      <c r="J60" s="22"/>
      <c r="K60" s="26">
        <f t="shared" si="1"/>
        <v>31206.9</v>
      </c>
      <c r="L60" s="54"/>
    </row>
    <row r="61" spans="1:12" x14ac:dyDescent="0.35">
      <c r="A61" s="19" t="s">
        <v>440</v>
      </c>
      <c r="B61" s="19" t="s">
        <v>39</v>
      </c>
      <c r="C61" s="22">
        <v>2883</v>
      </c>
      <c r="D61" s="53" t="s">
        <v>501</v>
      </c>
      <c r="E61" s="22">
        <v>22</v>
      </c>
      <c r="F61" s="22"/>
      <c r="G61" s="24">
        <v>1896</v>
      </c>
      <c r="H61" s="24"/>
      <c r="I61" s="22">
        <f t="shared" si="0"/>
        <v>32</v>
      </c>
      <c r="J61" s="22"/>
      <c r="K61" s="26">
        <f t="shared" si="1"/>
        <v>1649.52</v>
      </c>
      <c r="L61" s="54"/>
    </row>
    <row r="62" spans="1:12" x14ac:dyDescent="0.35">
      <c r="A62" s="19" t="s">
        <v>440</v>
      </c>
      <c r="B62" s="19" t="s">
        <v>39</v>
      </c>
      <c r="C62" s="22">
        <v>2884</v>
      </c>
      <c r="D62" s="53" t="s">
        <v>502</v>
      </c>
      <c r="E62" s="22">
        <v>22</v>
      </c>
      <c r="F62" s="22"/>
      <c r="G62" s="24">
        <v>23530</v>
      </c>
      <c r="H62" s="24"/>
      <c r="I62" s="22">
        <f t="shared" si="0"/>
        <v>32</v>
      </c>
      <c r="J62" s="22"/>
      <c r="K62" s="26">
        <f t="shared" si="1"/>
        <v>20471.099999999999</v>
      </c>
      <c r="L62" s="54"/>
    </row>
    <row r="63" spans="1:12" x14ac:dyDescent="0.35">
      <c r="A63" s="19" t="s">
        <v>440</v>
      </c>
      <c r="B63" s="19" t="s">
        <v>39</v>
      </c>
      <c r="C63" s="22">
        <v>2885</v>
      </c>
      <c r="D63" s="53" t="s">
        <v>503</v>
      </c>
      <c r="E63" s="22">
        <v>22</v>
      </c>
      <c r="F63" s="22"/>
      <c r="G63" s="24">
        <v>10235</v>
      </c>
      <c r="H63" s="24"/>
      <c r="I63" s="22">
        <f t="shared" si="0"/>
        <v>32</v>
      </c>
      <c r="J63" s="22"/>
      <c r="K63" s="26">
        <f t="shared" si="1"/>
        <v>8904.4500000000007</v>
      </c>
      <c r="L63" s="54"/>
    </row>
    <row r="64" spans="1:12" x14ac:dyDescent="0.35">
      <c r="A64" s="19" t="s">
        <v>440</v>
      </c>
      <c r="B64" s="19" t="s">
        <v>39</v>
      </c>
      <c r="C64" s="22">
        <v>2886</v>
      </c>
      <c r="D64" s="53" t="s">
        <v>504</v>
      </c>
      <c r="E64" s="22">
        <v>29</v>
      </c>
      <c r="F64" s="22"/>
      <c r="G64" s="24">
        <v>15309</v>
      </c>
      <c r="H64" s="24"/>
      <c r="I64" s="22">
        <f t="shared" si="0"/>
        <v>39</v>
      </c>
      <c r="J64" s="22"/>
      <c r="K64" s="26">
        <f t="shared" si="1"/>
        <v>13318.83</v>
      </c>
      <c r="L64" s="54"/>
    </row>
    <row r="65" spans="1:12" x14ac:dyDescent="0.35">
      <c r="A65" s="19" t="s">
        <v>440</v>
      </c>
      <c r="B65" s="19" t="s">
        <v>39</v>
      </c>
      <c r="C65" s="22">
        <v>29018</v>
      </c>
      <c r="D65" s="53" t="s">
        <v>505</v>
      </c>
      <c r="E65" s="22">
        <v>29</v>
      </c>
      <c r="F65" s="22"/>
      <c r="G65" s="24">
        <v>16713</v>
      </c>
      <c r="H65" s="24"/>
      <c r="I65" s="22">
        <f t="shared" si="0"/>
        <v>39</v>
      </c>
      <c r="J65" s="22"/>
      <c r="K65" s="26">
        <f t="shared" si="1"/>
        <v>14540.31</v>
      </c>
      <c r="L65" s="54"/>
    </row>
    <row r="66" spans="1:12" x14ac:dyDescent="0.35">
      <c r="A66" s="19" t="s">
        <v>440</v>
      </c>
      <c r="B66" s="19" t="s">
        <v>39</v>
      </c>
      <c r="C66" s="22">
        <v>29019</v>
      </c>
      <c r="D66" s="53" t="s">
        <v>506</v>
      </c>
      <c r="E66" s="22">
        <v>29</v>
      </c>
      <c r="F66" s="22"/>
      <c r="G66" s="24">
        <v>29556</v>
      </c>
      <c r="H66" s="24"/>
      <c r="I66" s="22">
        <f t="shared" si="0"/>
        <v>39</v>
      </c>
      <c r="J66" s="22"/>
      <c r="K66" s="26">
        <f t="shared" si="1"/>
        <v>25713.72</v>
      </c>
      <c r="L66" s="54"/>
    </row>
    <row r="67" spans="1:12" x14ac:dyDescent="0.35">
      <c r="A67" s="19" t="s">
        <v>440</v>
      </c>
      <c r="B67" s="19" t="s">
        <v>39</v>
      </c>
      <c r="C67" s="22">
        <v>29022</v>
      </c>
      <c r="D67" s="53" t="s">
        <v>507</v>
      </c>
      <c r="E67" s="22" t="s">
        <v>508</v>
      </c>
      <c r="F67" s="22"/>
      <c r="G67" s="24">
        <v>47638</v>
      </c>
      <c r="H67" s="24"/>
      <c r="I67" s="22">
        <v>37</v>
      </c>
      <c r="J67" s="22"/>
      <c r="K67" s="26">
        <f t="shared" si="1"/>
        <v>41445.06</v>
      </c>
      <c r="L67" s="54"/>
    </row>
    <row r="68" spans="1:12" x14ac:dyDescent="0.35">
      <c r="A68" s="19" t="s">
        <v>440</v>
      </c>
      <c r="B68" s="19" t="s">
        <v>39</v>
      </c>
      <c r="C68" s="22">
        <v>29023</v>
      </c>
      <c r="D68" s="53" t="s">
        <v>509</v>
      </c>
      <c r="E68" s="22">
        <v>24</v>
      </c>
      <c r="F68" s="22"/>
      <c r="G68" s="24">
        <v>2520</v>
      </c>
      <c r="H68" s="24"/>
      <c r="I68" s="22">
        <f t="shared" ref="I68:I102" si="2">SUM(E68+10)</f>
        <v>34</v>
      </c>
      <c r="J68" s="22"/>
      <c r="K68" s="26">
        <f t="shared" si="1"/>
        <v>2192.4</v>
      </c>
      <c r="L68" s="54"/>
    </row>
    <row r="69" spans="1:12" x14ac:dyDescent="0.35">
      <c r="A69" s="19" t="s">
        <v>436</v>
      </c>
      <c r="B69" s="19" t="s">
        <v>39</v>
      </c>
      <c r="C69" s="22">
        <v>29024</v>
      </c>
      <c r="D69" s="53" t="s">
        <v>510</v>
      </c>
      <c r="E69" s="22">
        <v>26</v>
      </c>
      <c r="F69" s="22"/>
      <c r="G69" s="24">
        <v>19428</v>
      </c>
      <c r="H69" s="24"/>
      <c r="I69" s="22">
        <f t="shared" si="2"/>
        <v>36</v>
      </c>
      <c r="J69" s="22"/>
      <c r="K69" s="26">
        <f t="shared" ref="K69:K102" si="3">SUM(G69*0.87)</f>
        <v>16902.36</v>
      </c>
      <c r="L69" s="54"/>
    </row>
    <row r="70" spans="1:12" x14ac:dyDescent="0.35">
      <c r="A70" s="19" t="s">
        <v>436</v>
      </c>
      <c r="B70" s="19" t="s">
        <v>39</v>
      </c>
      <c r="C70" s="22">
        <v>29029</v>
      </c>
      <c r="D70" s="53" t="s">
        <v>511</v>
      </c>
      <c r="E70" s="22">
        <v>26</v>
      </c>
      <c r="F70" s="22"/>
      <c r="G70" s="24">
        <v>28482</v>
      </c>
      <c r="H70" s="24"/>
      <c r="I70" s="22">
        <f t="shared" si="2"/>
        <v>36</v>
      </c>
      <c r="J70" s="22"/>
      <c r="K70" s="26">
        <f t="shared" si="3"/>
        <v>24779.34</v>
      </c>
      <c r="L70" s="54"/>
    </row>
    <row r="71" spans="1:12" x14ac:dyDescent="0.35">
      <c r="A71" s="19" t="s">
        <v>440</v>
      </c>
      <c r="B71" s="19" t="s">
        <v>39</v>
      </c>
      <c r="C71" s="22">
        <v>29031</v>
      </c>
      <c r="D71" s="53" t="s">
        <v>512</v>
      </c>
      <c r="E71" s="22">
        <v>26</v>
      </c>
      <c r="F71" s="22"/>
      <c r="G71" s="24">
        <v>14104</v>
      </c>
      <c r="H71" s="24"/>
      <c r="I71" s="22">
        <f t="shared" si="2"/>
        <v>36</v>
      </c>
      <c r="J71" s="22"/>
      <c r="K71" s="26">
        <f t="shared" si="3"/>
        <v>12270.48</v>
      </c>
      <c r="L71" s="54"/>
    </row>
    <row r="72" spans="1:12" x14ac:dyDescent="0.35">
      <c r="A72" s="19" t="s">
        <v>440</v>
      </c>
      <c r="B72" s="19" t="s">
        <v>39</v>
      </c>
      <c r="C72" s="22">
        <v>29032</v>
      </c>
      <c r="D72" s="53" t="s">
        <v>513</v>
      </c>
      <c r="E72" s="22">
        <v>26</v>
      </c>
      <c r="F72" s="22"/>
      <c r="G72" s="24">
        <v>7023</v>
      </c>
      <c r="H72" s="24"/>
      <c r="I72" s="22">
        <f t="shared" si="2"/>
        <v>36</v>
      </c>
      <c r="J72" s="22"/>
      <c r="K72" s="26">
        <f t="shared" si="3"/>
        <v>6110.01</v>
      </c>
      <c r="L72" s="54"/>
    </row>
    <row r="73" spans="1:12" x14ac:dyDescent="0.35">
      <c r="A73" s="19" t="s">
        <v>440</v>
      </c>
      <c r="B73" s="19" t="s">
        <v>39</v>
      </c>
      <c r="C73" s="22">
        <v>29033</v>
      </c>
      <c r="D73" s="53" t="s">
        <v>514</v>
      </c>
      <c r="E73" s="22">
        <v>26</v>
      </c>
      <c r="F73" s="22"/>
      <c r="G73" s="24">
        <v>2640</v>
      </c>
      <c r="H73" s="24"/>
      <c r="I73" s="22">
        <f t="shared" si="2"/>
        <v>36</v>
      </c>
      <c r="J73" s="22"/>
      <c r="K73" s="26">
        <f t="shared" si="3"/>
        <v>2296.8000000000002</v>
      </c>
      <c r="L73" s="54"/>
    </row>
    <row r="74" spans="1:12" x14ac:dyDescent="0.35">
      <c r="A74" s="19" t="s">
        <v>440</v>
      </c>
      <c r="B74" s="19" t="s">
        <v>39</v>
      </c>
      <c r="C74" s="22">
        <v>29034</v>
      </c>
      <c r="D74" s="53" t="s">
        <v>515</v>
      </c>
      <c r="E74" s="22">
        <v>26</v>
      </c>
      <c r="F74" s="22"/>
      <c r="G74" s="24">
        <v>6417</v>
      </c>
      <c r="H74" s="24"/>
      <c r="I74" s="22">
        <f t="shared" si="2"/>
        <v>36</v>
      </c>
      <c r="J74" s="22"/>
      <c r="K74" s="26">
        <f t="shared" si="3"/>
        <v>5582.79</v>
      </c>
      <c r="L74" s="54"/>
    </row>
    <row r="75" spans="1:12" x14ac:dyDescent="0.35">
      <c r="A75" s="19" t="s">
        <v>440</v>
      </c>
      <c r="B75" s="19" t="s">
        <v>39</v>
      </c>
      <c r="C75" s="22">
        <v>29035</v>
      </c>
      <c r="D75" s="53" t="s">
        <v>516</v>
      </c>
      <c r="E75" s="22">
        <v>26</v>
      </c>
      <c r="F75" s="22"/>
      <c r="G75" s="24">
        <v>20751</v>
      </c>
      <c r="H75" s="24"/>
      <c r="I75" s="22">
        <f t="shared" si="2"/>
        <v>36</v>
      </c>
      <c r="J75" s="22"/>
      <c r="K75" s="26">
        <f t="shared" si="3"/>
        <v>18053.37</v>
      </c>
      <c r="L75" s="54"/>
    </row>
    <row r="76" spans="1:12" x14ac:dyDescent="0.35">
      <c r="A76" s="19" t="s">
        <v>440</v>
      </c>
      <c r="B76" s="19" t="s">
        <v>39</v>
      </c>
      <c r="C76" s="22">
        <v>29036</v>
      </c>
      <c r="D76" s="53" t="s">
        <v>517</v>
      </c>
      <c r="E76" s="22">
        <v>24</v>
      </c>
      <c r="F76" s="22"/>
      <c r="G76" s="24">
        <v>12244</v>
      </c>
      <c r="H76" s="24"/>
      <c r="I76" s="22">
        <f t="shared" si="2"/>
        <v>34</v>
      </c>
      <c r="J76" s="22"/>
      <c r="K76" s="26">
        <f t="shared" si="3"/>
        <v>10652.28</v>
      </c>
      <c r="L76" s="54"/>
    </row>
    <row r="77" spans="1:12" x14ac:dyDescent="0.35">
      <c r="A77" s="19" t="s">
        <v>440</v>
      </c>
      <c r="B77" s="19" t="s">
        <v>39</v>
      </c>
      <c r="C77" s="22">
        <v>29037</v>
      </c>
      <c r="D77" s="53" t="s">
        <v>518</v>
      </c>
      <c r="E77" s="22">
        <v>24</v>
      </c>
      <c r="F77" s="22"/>
      <c r="G77" s="24">
        <v>23388</v>
      </c>
      <c r="H77" s="24"/>
      <c r="I77" s="22">
        <f t="shared" si="2"/>
        <v>34</v>
      </c>
      <c r="J77" s="22"/>
      <c r="K77" s="26">
        <f t="shared" si="3"/>
        <v>20347.560000000001</v>
      </c>
      <c r="L77" s="54"/>
    </row>
    <row r="78" spans="1:12" x14ac:dyDescent="0.35">
      <c r="A78" s="19" t="s">
        <v>440</v>
      </c>
      <c r="B78" s="19" t="s">
        <v>39</v>
      </c>
      <c r="C78" s="22">
        <v>29038</v>
      </c>
      <c r="D78" s="53" t="s">
        <v>519</v>
      </c>
      <c r="E78" s="22">
        <v>26</v>
      </c>
      <c r="F78" s="22"/>
      <c r="G78" s="24">
        <v>4428</v>
      </c>
      <c r="H78" s="24"/>
      <c r="I78" s="22">
        <f t="shared" si="2"/>
        <v>36</v>
      </c>
      <c r="J78" s="22"/>
      <c r="K78" s="26">
        <f t="shared" si="3"/>
        <v>3852.36</v>
      </c>
      <c r="L78" s="54"/>
    </row>
    <row r="79" spans="1:12" x14ac:dyDescent="0.35">
      <c r="A79" s="19" t="s">
        <v>440</v>
      </c>
      <c r="B79" s="19" t="s">
        <v>39</v>
      </c>
      <c r="C79" s="22">
        <v>29039</v>
      </c>
      <c r="D79" s="53" t="s">
        <v>520</v>
      </c>
      <c r="E79" s="22">
        <v>25</v>
      </c>
      <c r="F79" s="22"/>
      <c r="G79" s="24">
        <v>10287</v>
      </c>
      <c r="H79" s="24"/>
      <c r="I79" s="22">
        <f t="shared" si="2"/>
        <v>35</v>
      </c>
      <c r="J79" s="22"/>
      <c r="K79" s="26">
        <f t="shared" si="3"/>
        <v>8949.69</v>
      </c>
      <c r="L79" s="54"/>
    </row>
    <row r="80" spans="1:12" x14ac:dyDescent="0.35">
      <c r="A80" s="19" t="s">
        <v>440</v>
      </c>
      <c r="B80" s="19" t="s">
        <v>39</v>
      </c>
      <c r="C80" s="22">
        <v>29040</v>
      </c>
      <c r="D80" s="53" t="s">
        <v>521</v>
      </c>
      <c r="E80" s="22">
        <v>25</v>
      </c>
      <c r="F80" s="22"/>
      <c r="G80" s="24">
        <v>1640</v>
      </c>
      <c r="H80" s="24"/>
      <c r="I80" s="22">
        <f t="shared" si="2"/>
        <v>35</v>
      </c>
      <c r="J80" s="22"/>
      <c r="K80" s="26">
        <f t="shared" si="3"/>
        <v>1426.8</v>
      </c>
      <c r="L80" s="54"/>
    </row>
    <row r="81" spans="1:12" x14ac:dyDescent="0.35">
      <c r="A81" s="19" t="s">
        <v>440</v>
      </c>
      <c r="B81" s="19" t="s">
        <v>39</v>
      </c>
      <c r="C81" s="22">
        <v>29041</v>
      </c>
      <c r="D81" s="53" t="s">
        <v>522</v>
      </c>
      <c r="E81" s="22">
        <v>26</v>
      </c>
      <c r="F81" s="22"/>
      <c r="G81" s="24">
        <v>6764</v>
      </c>
      <c r="H81" s="24"/>
      <c r="I81" s="22">
        <f t="shared" si="2"/>
        <v>36</v>
      </c>
      <c r="J81" s="22"/>
      <c r="K81" s="26">
        <f t="shared" si="3"/>
        <v>5884.68</v>
      </c>
      <c r="L81" s="54"/>
    </row>
    <row r="82" spans="1:12" x14ac:dyDescent="0.35">
      <c r="A82" s="19" t="s">
        <v>440</v>
      </c>
      <c r="B82" s="19" t="s">
        <v>39</v>
      </c>
      <c r="C82" s="22">
        <v>29042</v>
      </c>
      <c r="D82" s="53" t="s">
        <v>523</v>
      </c>
      <c r="E82" s="22">
        <v>24</v>
      </c>
      <c r="F82" s="22"/>
      <c r="G82" s="24">
        <v>14152</v>
      </c>
      <c r="H82" s="24"/>
      <c r="I82" s="22">
        <f t="shared" si="2"/>
        <v>34</v>
      </c>
      <c r="J82" s="22"/>
      <c r="K82" s="26">
        <f t="shared" si="3"/>
        <v>12312.24</v>
      </c>
      <c r="L82" s="54"/>
    </row>
    <row r="83" spans="1:12" x14ac:dyDescent="0.35">
      <c r="A83" s="19" t="s">
        <v>440</v>
      </c>
      <c r="B83" s="19" t="s">
        <v>39</v>
      </c>
      <c r="C83" s="22">
        <v>29044</v>
      </c>
      <c r="D83" s="53" t="s">
        <v>524</v>
      </c>
      <c r="E83" s="22">
        <v>25</v>
      </c>
      <c r="F83" s="22"/>
      <c r="G83" s="24">
        <v>950</v>
      </c>
      <c r="H83" s="24"/>
      <c r="I83" s="22">
        <f t="shared" si="2"/>
        <v>35</v>
      </c>
      <c r="J83" s="22"/>
      <c r="K83" s="26">
        <f t="shared" si="3"/>
        <v>826.5</v>
      </c>
      <c r="L83" s="54"/>
    </row>
    <row r="84" spans="1:12" x14ac:dyDescent="0.35">
      <c r="A84" s="19" t="s">
        <v>440</v>
      </c>
      <c r="B84" s="19" t="s">
        <v>39</v>
      </c>
      <c r="C84" s="22">
        <v>29045</v>
      </c>
      <c r="D84" s="53" t="s">
        <v>525</v>
      </c>
      <c r="E84" s="22">
        <v>27</v>
      </c>
      <c r="F84" s="22"/>
      <c r="G84" s="24">
        <v>16060</v>
      </c>
      <c r="H84" s="24"/>
      <c r="I84" s="22">
        <f t="shared" si="2"/>
        <v>37</v>
      </c>
      <c r="J84" s="22"/>
      <c r="K84" s="26">
        <f t="shared" si="3"/>
        <v>13972.2</v>
      </c>
      <c r="L84" s="54"/>
    </row>
    <row r="85" spans="1:12" x14ac:dyDescent="0.35">
      <c r="A85" s="19" t="s">
        <v>440</v>
      </c>
      <c r="B85" s="19" t="s">
        <v>39</v>
      </c>
      <c r="C85" s="22">
        <v>29046</v>
      </c>
      <c r="D85" s="53" t="s">
        <v>526</v>
      </c>
      <c r="E85" s="22">
        <v>27</v>
      </c>
      <c r="F85" s="22"/>
      <c r="G85" s="24">
        <v>4650</v>
      </c>
      <c r="H85" s="24"/>
      <c r="I85" s="22">
        <f t="shared" si="2"/>
        <v>37</v>
      </c>
      <c r="J85" s="22"/>
      <c r="K85" s="26">
        <f t="shared" si="3"/>
        <v>4045.5</v>
      </c>
      <c r="L85" s="54"/>
    </row>
    <row r="86" spans="1:12" x14ac:dyDescent="0.35">
      <c r="A86" s="19" t="s">
        <v>440</v>
      </c>
      <c r="B86" s="19" t="s">
        <v>39</v>
      </c>
      <c r="C86" s="22" t="s">
        <v>527</v>
      </c>
      <c r="D86" s="53" t="s">
        <v>528</v>
      </c>
      <c r="E86" s="22">
        <v>27</v>
      </c>
      <c r="F86" s="22"/>
      <c r="G86" s="24">
        <v>600</v>
      </c>
      <c r="H86" s="24"/>
      <c r="I86" s="22">
        <f t="shared" si="2"/>
        <v>37</v>
      </c>
      <c r="J86" s="22"/>
      <c r="K86" s="26">
        <f t="shared" si="3"/>
        <v>522</v>
      </c>
      <c r="L86" s="54"/>
    </row>
    <row r="87" spans="1:12" x14ac:dyDescent="0.35">
      <c r="A87" s="19" t="s">
        <v>440</v>
      </c>
      <c r="B87" s="19" t="s">
        <v>39</v>
      </c>
      <c r="C87" s="22">
        <v>29047</v>
      </c>
      <c r="D87" s="53" t="s">
        <v>529</v>
      </c>
      <c r="E87" s="22">
        <v>27</v>
      </c>
      <c r="F87" s="22"/>
      <c r="G87" s="24">
        <v>5796</v>
      </c>
      <c r="H87" s="24"/>
      <c r="I87" s="22">
        <f t="shared" si="2"/>
        <v>37</v>
      </c>
      <c r="J87" s="22"/>
      <c r="K87" s="26">
        <f t="shared" si="3"/>
        <v>5042.5199999999995</v>
      </c>
      <c r="L87" s="54"/>
    </row>
    <row r="88" spans="1:12" x14ac:dyDescent="0.35">
      <c r="A88" s="19" t="s">
        <v>440</v>
      </c>
      <c r="B88" s="19" t="s">
        <v>39</v>
      </c>
      <c r="C88" s="22">
        <v>29048</v>
      </c>
      <c r="D88" s="53" t="s">
        <v>530</v>
      </c>
      <c r="E88" s="22">
        <v>27</v>
      </c>
      <c r="F88" s="22"/>
      <c r="G88" s="24">
        <v>642</v>
      </c>
      <c r="H88" s="24"/>
      <c r="I88" s="22">
        <f t="shared" si="2"/>
        <v>37</v>
      </c>
      <c r="J88" s="22"/>
      <c r="K88" s="26">
        <f t="shared" si="3"/>
        <v>558.54</v>
      </c>
      <c r="L88" s="54"/>
    </row>
    <row r="89" spans="1:12" x14ac:dyDescent="0.35">
      <c r="A89" s="19" t="s">
        <v>440</v>
      </c>
      <c r="B89" s="19" t="s">
        <v>39</v>
      </c>
      <c r="C89" s="22">
        <v>29049</v>
      </c>
      <c r="D89" s="53" t="s">
        <v>531</v>
      </c>
      <c r="E89" s="22">
        <v>28</v>
      </c>
      <c r="F89" s="22"/>
      <c r="G89" s="24">
        <v>10560</v>
      </c>
      <c r="H89" s="24"/>
      <c r="I89" s="22">
        <f t="shared" si="2"/>
        <v>38</v>
      </c>
      <c r="J89" s="22"/>
      <c r="K89" s="26">
        <f t="shared" si="3"/>
        <v>9187.2000000000007</v>
      </c>
      <c r="L89" s="54"/>
    </row>
    <row r="90" spans="1:12" x14ac:dyDescent="0.35">
      <c r="A90" s="19" t="s">
        <v>440</v>
      </c>
      <c r="B90" s="19" t="s">
        <v>39</v>
      </c>
      <c r="C90" s="22" t="s">
        <v>532</v>
      </c>
      <c r="D90" s="53" t="s">
        <v>533</v>
      </c>
      <c r="E90" s="22">
        <v>28</v>
      </c>
      <c r="F90" s="22"/>
      <c r="G90" s="24">
        <v>1050</v>
      </c>
      <c r="H90" s="24"/>
      <c r="I90" s="22">
        <f t="shared" si="2"/>
        <v>38</v>
      </c>
      <c r="J90" s="22"/>
      <c r="K90" s="26">
        <f t="shared" si="3"/>
        <v>913.5</v>
      </c>
      <c r="L90" s="54"/>
    </row>
    <row r="91" spans="1:12" x14ac:dyDescent="0.35">
      <c r="A91" s="19" t="s">
        <v>440</v>
      </c>
      <c r="B91" s="19" t="s">
        <v>39</v>
      </c>
      <c r="C91" s="22">
        <v>29050</v>
      </c>
      <c r="D91" s="53" t="s">
        <v>534</v>
      </c>
      <c r="E91" s="22">
        <v>28</v>
      </c>
      <c r="F91" s="22"/>
      <c r="G91" s="24">
        <v>3960</v>
      </c>
      <c r="H91" s="24"/>
      <c r="I91" s="22">
        <f t="shared" si="2"/>
        <v>38</v>
      </c>
      <c r="J91" s="22"/>
      <c r="K91" s="26">
        <f t="shared" si="3"/>
        <v>3445.2</v>
      </c>
      <c r="L91" s="54"/>
    </row>
    <row r="92" spans="1:12" x14ac:dyDescent="0.35">
      <c r="A92" s="19" t="s">
        <v>440</v>
      </c>
      <c r="B92" s="19" t="s">
        <v>39</v>
      </c>
      <c r="C92" s="22">
        <v>29051</v>
      </c>
      <c r="D92" s="53" t="s">
        <v>535</v>
      </c>
      <c r="E92" s="22">
        <v>28</v>
      </c>
      <c r="F92" s="22"/>
      <c r="G92" s="24">
        <v>14085</v>
      </c>
      <c r="H92" s="24"/>
      <c r="I92" s="22">
        <f t="shared" si="2"/>
        <v>38</v>
      </c>
      <c r="J92" s="22"/>
      <c r="K92" s="26">
        <f t="shared" si="3"/>
        <v>12253.95</v>
      </c>
      <c r="L92" s="54"/>
    </row>
    <row r="93" spans="1:12" x14ac:dyDescent="0.35">
      <c r="A93" s="19" t="s">
        <v>440</v>
      </c>
      <c r="B93" s="19" t="s">
        <v>39</v>
      </c>
      <c r="C93" s="22">
        <v>29052</v>
      </c>
      <c r="D93" s="53" t="s">
        <v>536</v>
      </c>
      <c r="E93" s="22">
        <v>28</v>
      </c>
      <c r="F93" s="22"/>
      <c r="G93" s="24">
        <v>7236</v>
      </c>
      <c r="H93" s="24"/>
      <c r="I93" s="22">
        <f t="shared" si="2"/>
        <v>38</v>
      </c>
      <c r="J93" s="22"/>
      <c r="K93" s="26">
        <f t="shared" si="3"/>
        <v>6295.32</v>
      </c>
      <c r="L93" s="54"/>
    </row>
    <row r="94" spans="1:12" x14ac:dyDescent="0.35">
      <c r="A94" s="19" t="s">
        <v>440</v>
      </c>
      <c r="B94" s="19" t="s">
        <v>39</v>
      </c>
      <c r="C94" s="22">
        <v>29053</v>
      </c>
      <c r="D94" s="53" t="s">
        <v>537</v>
      </c>
      <c r="E94" s="22" t="s">
        <v>538</v>
      </c>
      <c r="F94" s="22"/>
      <c r="G94" s="24">
        <v>46032</v>
      </c>
      <c r="H94" s="24"/>
      <c r="I94" s="22">
        <v>35</v>
      </c>
      <c r="J94" s="22"/>
      <c r="K94" s="26">
        <f t="shared" si="3"/>
        <v>40047.839999999997</v>
      </c>
      <c r="L94" s="54"/>
    </row>
    <row r="95" spans="1:12" x14ac:dyDescent="0.35">
      <c r="A95" s="19" t="s">
        <v>440</v>
      </c>
      <c r="B95" s="19" t="s">
        <v>39</v>
      </c>
      <c r="C95" s="22">
        <v>29054</v>
      </c>
      <c r="D95" s="53" t="s">
        <v>539</v>
      </c>
      <c r="E95" s="22">
        <v>28</v>
      </c>
      <c r="F95" s="22"/>
      <c r="G95" s="24">
        <v>15321</v>
      </c>
      <c r="H95" s="24"/>
      <c r="I95" s="22">
        <f t="shared" si="2"/>
        <v>38</v>
      </c>
      <c r="J95" s="22"/>
      <c r="K95" s="26">
        <f t="shared" si="3"/>
        <v>13329.27</v>
      </c>
      <c r="L95" s="54"/>
    </row>
    <row r="96" spans="1:12" x14ac:dyDescent="0.35">
      <c r="A96" s="19" t="s">
        <v>440</v>
      </c>
      <c r="B96" s="19" t="s">
        <v>39</v>
      </c>
      <c r="C96" s="22">
        <v>29055</v>
      </c>
      <c r="D96" s="53" t="s">
        <v>540</v>
      </c>
      <c r="E96" s="22">
        <v>26</v>
      </c>
      <c r="F96" s="22"/>
      <c r="G96" s="24">
        <v>15560</v>
      </c>
      <c r="H96" s="24"/>
      <c r="I96" s="22">
        <f t="shared" si="2"/>
        <v>36</v>
      </c>
      <c r="J96" s="22"/>
      <c r="K96" s="26">
        <f t="shared" si="3"/>
        <v>13537.2</v>
      </c>
      <c r="L96" s="54"/>
    </row>
    <row r="97" spans="1:12" x14ac:dyDescent="0.35">
      <c r="A97" s="19" t="s">
        <v>440</v>
      </c>
      <c r="B97" s="19" t="s">
        <v>39</v>
      </c>
      <c r="C97" s="22">
        <v>29058</v>
      </c>
      <c r="D97" s="53" t="s">
        <v>541</v>
      </c>
      <c r="E97" s="22">
        <v>24</v>
      </c>
      <c r="F97" s="22"/>
      <c r="G97" s="24">
        <v>18492</v>
      </c>
      <c r="H97" s="24"/>
      <c r="I97" s="22">
        <f t="shared" si="2"/>
        <v>34</v>
      </c>
      <c r="J97" s="22"/>
      <c r="K97" s="26">
        <f t="shared" si="3"/>
        <v>16088.039999999999</v>
      </c>
      <c r="L97" s="54"/>
    </row>
    <row r="98" spans="1:12" x14ac:dyDescent="0.35">
      <c r="A98" s="19" t="s">
        <v>440</v>
      </c>
      <c r="B98" s="19" t="s">
        <v>39</v>
      </c>
      <c r="C98" s="22">
        <v>29059</v>
      </c>
      <c r="D98" s="53" t="s">
        <v>542</v>
      </c>
      <c r="E98" s="22">
        <v>26</v>
      </c>
      <c r="F98" s="22"/>
      <c r="G98" s="24">
        <v>324</v>
      </c>
      <c r="H98" s="24"/>
      <c r="I98" s="22">
        <f t="shared" si="2"/>
        <v>36</v>
      </c>
      <c r="J98" s="22"/>
      <c r="K98" s="26">
        <f t="shared" si="3"/>
        <v>281.88</v>
      </c>
      <c r="L98" s="54"/>
    </row>
    <row r="99" spans="1:12" x14ac:dyDescent="0.35">
      <c r="A99" s="19" t="s">
        <v>440</v>
      </c>
      <c r="B99" s="54" t="s">
        <v>39</v>
      </c>
      <c r="C99" s="54">
        <v>29060</v>
      </c>
      <c r="D99" s="23" t="s">
        <v>543</v>
      </c>
      <c r="E99" s="54">
        <v>26</v>
      </c>
      <c r="F99" s="54"/>
      <c r="G99" s="26">
        <v>11620</v>
      </c>
      <c r="H99" s="26"/>
      <c r="I99" s="22">
        <f t="shared" si="2"/>
        <v>36</v>
      </c>
      <c r="J99" s="54"/>
      <c r="K99" s="26">
        <f t="shared" si="3"/>
        <v>10109.4</v>
      </c>
      <c r="L99" s="54"/>
    </row>
    <row r="100" spans="1:12" x14ac:dyDescent="0.35">
      <c r="A100" s="19" t="s">
        <v>440</v>
      </c>
      <c r="B100" s="54" t="s">
        <v>39</v>
      </c>
      <c r="C100" s="54">
        <v>29061</v>
      </c>
      <c r="D100" s="23" t="s">
        <v>544</v>
      </c>
      <c r="E100" s="54">
        <v>26</v>
      </c>
      <c r="F100" s="54"/>
      <c r="G100" s="26">
        <v>8596</v>
      </c>
      <c r="H100" s="26"/>
      <c r="I100" s="22">
        <f t="shared" si="2"/>
        <v>36</v>
      </c>
      <c r="J100" s="41"/>
      <c r="K100" s="26">
        <f t="shared" si="3"/>
        <v>7478.5199999999995</v>
      </c>
      <c r="L100" s="54"/>
    </row>
    <row r="101" spans="1:12" x14ac:dyDescent="0.35">
      <c r="A101" s="19" t="s">
        <v>440</v>
      </c>
      <c r="B101" s="54" t="s">
        <v>39</v>
      </c>
      <c r="C101" s="54">
        <v>29062</v>
      </c>
      <c r="D101" s="23" t="s">
        <v>545</v>
      </c>
      <c r="E101" s="54">
        <v>26</v>
      </c>
      <c r="F101" s="54"/>
      <c r="G101" s="26">
        <v>8388</v>
      </c>
      <c r="H101" s="26"/>
      <c r="I101" s="22">
        <f t="shared" si="2"/>
        <v>36</v>
      </c>
      <c r="J101" s="54"/>
      <c r="K101" s="26">
        <f t="shared" si="3"/>
        <v>7297.56</v>
      </c>
      <c r="L101" s="54"/>
    </row>
    <row r="102" spans="1:12" x14ac:dyDescent="0.35">
      <c r="A102" s="19" t="s">
        <v>436</v>
      </c>
      <c r="B102" s="54" t="s">
        <v>39</v>
      </c>
      <c r="C102" s="54">
        <v>2921</v>
      </c>
      <c r="D102" s="23" t="s">
        <v>546</v>
      </c>
      <c r="E102" s="54">
        <v>23</v>
      </c>
      <c r="F102" s="54"/>
      <c r="G102" s="26">
        <v>3760</v>
      </c>
      <c r="H102" s="26"/>
      <c r="I102" s="22">
        <f t="shared" si="2"/>
        <v>33</v>
      </c>
      <c r="J102" s="54"/>
      <c r="K102" s="26">
        <f t="shared" si="3"/>
        <v>3271.2</v>
      </c>
      <c r="L102" s="54"/>
    </row>
    <row r="103" spans="1:12" ht="19.899999999999999" customHeight="1" x14ac:dyDescent="0.35">
      <c r="A103" s="143" t="s">
        <v>8</v>
      </c>
      <c r="B103" s="144"/>
      <c r="C103" s="144"/>
      <c r="D103" s="144"/>
      <c r="E103" s="144"/>
      <c r="F103" s="145"/>
      <c r="G103" s="37">
        <f>SUM(G4:G102)</f>
        <v>1301294</v>
      </c>
      <c r="H103" s="37">
        <f>SUM(H4:H102)</f>
        <v>0</v>
      </c>
      <c r="I103" s="38"/>
      <c r="J103" s="38"/>
      <c r="K103" s="37">
        <f>SUM(K4:K102)</f>
        <v>1132125.7799999996</v>
      </c>
      <c r="L103" s="55">
        <f>SUM(L4:L102)</f>
        <v>0</v>
      </c>
    </row>
    <row r="104" spans="1:12" ht="19.899999999999999" customHeight="1" x14ac:dyDescent="0.35">
      <c r="A104" s="56"/>
      <c r="B104" s="56"/>
      <c r="C104" s="56"/>
      <c r="D104" s="33" t="s">
        <v>15</v>
      </c>
      <c r="E104" s="57" t="str">
        <f>'Přehled výkonů'!$B$2</f>
        <v>XX.XX.2017</v>
      </c>
      <c r="F104" s="58"/>
      <c r="G104" s="56"/>
      <c r="H104" s="60">
        <f>H103/G103</f>
        <v>0</v>
      </c>
      <c r="I104" s="58"/>
      <c r="J104" s="58"/>
      <c r="K104" s="56"/>
      <c r="L104" s="60">
        <f>L103/K103</f>
        <v>0</v>
      </c>
    </row>
    <row r="116" spans="8:12" x14ac:dyDescent="0.35">
      <c r="H116" s="36"/>
      <c r="L116" s="36"/>
    </row>
    <row r="117" spans="8:12" x14ac:dyDescent="0.35">
      <c r="H117" s="36"/>
      <c r="L117" s="36"/>
    </row>
  </sheetData>
  <mergeCells count="2">
    <mergeCell ref="A1:L2"/>
    <mergeCell ref="A103:F103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7"/>
  <sheetViews>
    <sheetView view="pageBreakPreview" zoomScale="90" zoomScaleNormal="100" zoomScaleSheetLayoutView="90" workbookViewId="0">
      <pane ySplit="3" topLeftCell="A103" activePane="bottomLeft" state="frozen"/>
      <selection activeCell="D73" sqref="D73"/>
      <selection pane="bottomLeft" activeCell="K115" sqref="K115"/>
    </sheetView>
  </sheetViews>
  <sheetFormatPr defaultRowHeight="14.5" x14ac:dyDescent="0.35"/>
  <cols>
    <col min="1" max="1" width="16" style="15" bestFit="1" customWidth="1"/>
    <col min="2" max="3" width="8.81640625" style="15"/>
    <col min="4" max="4" width="50.1796875" bestFit="1" customWidth="1"/>
    <col min="5" max="6" width="14.26953125" customWidth="1"/>
    <col min="7" max="7" width="14.26953125" style="15" customWidth="1"/>
    <col min="8" max="10" width="14.26953125" customWidth="1"/>
    <col min="11" max="11" width="14.26953125" style="15" customWidth="1"/>
    <col min="12" max="12" width="14.26953125" style="2" customWidth="1"/>
  </cols>
  <sheetData>
    <row r="1" spans="1:12" ht="19" customHeight="1" x14ac:dyDescent="0.35">
      <c r="A1" s="139" t="s">
        <v>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9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46.5" x14ac:dyDescent="0.35">
      <c r="A3" s="45" t="s">
        <v>22</v>
      </c>
      <c r="B3" s="46" t="s">
        <v>0</v>
      </c>
      <c r="C3" s="46" t="s">
        <v>1</v>
      </c>
      <c r="D3" s="46" t="s">
        <v>5</v>
      </c>
      <c r="E3" s="46" t="s">
        <v>2</v>
      </c>
      <c r="F3" s="46" t="s">
        <v>11</v>
      </c>
      <c r="G3" s="47" t="s">
        <v>7</v>
      </c>
      <c r="H3" s="47" t="s">
        <v>12</v>
      </c>
      <c r="I3" s="46" t="s">
        <v>2</v>
      </c>
      <c r="J3" s="46" t="s">
        <v>13</v>
      </c>
      <c r="K3" s="47" t="s">
        <v>7</v>
      </c>
      <c r="L3" s="47" t="s">
        <v>12</v>
      </c>
    </row>
    <row r="4" spans="1:12" x14ac:dyDescent="0.35">
      <c r="A4" s="113" t="s">
        <v>277</v>
      </c>
      <c r="B4" s="114" t="s">
        <v>39</v>
      </c>
      <c r="C4" s="115">
        <v>2931</v>
      </c>
      <c r="D4" s="10" t="s">
        <v>278</v>
      </c>
      <c r="E4" s="116">
        <v>20</v>
      </c>
      <c r="F4" s="117"/>
      <c r="G4" s="86">
        <v>27000</v>
      </c>
      <c r="H4" s="118"/>
      <c r="I4" s="116" t="s">
        <v>228</v>
      </c>
      <c r="J4" s="119"/>
      <c r="K4" s="117">
        <v>35000</v>
      </c>
      <c r="L4" s="120"/>
    </row>
    <row r="5" spans="1:12" x14ac:dyDescent="0.35">
      <c r="A5" s="113" t="s">
        <v>277</v>
      </c>
      <c r="B5" s="114" t="s">
        <v>28</v>
      </c>
      <c r="C5" s="115">
        <v>293</v>
      </c>
      <c r="D5" s="10" t="s">
        <v>279</v>
      </c>
      <c r="E5" s="116">
        <v>20</v>
      </c>
      <c r="F5" s="117"/>
      <c r="G5" s="86">
        <v>33000</v>
      </c>
      <c r="H5" s="118"/>
      <c r="I5" s="116" t="s">
        <v>228</v>
      </c>
      <c r="J5" s="121"/>
      <c r="K5" s="117">
        <v>57000</v>
      </c>
      <c r="L5" s="120"/>
    </row>
    <row r="6" spans="1:12" x14ac:dyDescent="0.35">
      <c r="A6" s="113" t="s">
        <v>277</v>
      </c>
      <c r="B6" s="114" t="s">
        <v>39</v>
      </c>
      <c r="C6" s="115">
        <v>2932</v>
      </c>
      <c r="D6" s="10" t="s">
        <v>280</v>
      </c>
      <c r="E6" s="116">
        <v>20</v>
      </c>
      <c r="F6" s="117"/>
      <c r="G6" s="86">
        <v>20000</v>
      </c>
      <c r="H6" s="118"/>
      <c r="I6" s="116" t="s">
        <v>228</v>
      </c>
      <c r="J6" s="122"/>
      <c r="K6" s="117">
        <v>3500</v>
      </c>
      <c r="L6" s="123"/>
    </row>
    <row r="7" spans="1:12" x14ac:dyDescent="0.35">
      <c r="A7" s="113" t="s">
        <v>277</v>
      </c>
      <c r="B7" s="114" t="s">
        <v>39</v>
      </c>
      <c r="C7" s="115">
        <v>2934</v>
      </c>
      <c r="D7" s="10" t="s">
        <v>281</v>
      </c>
      <c r="E7" s="116">
        <v>20</v>
      </c>
      <c r="F7" s="117"/>
      <c r="G7" s="86">
        <v>45000</v>
      </c>
      <c r="H7" s="118"/>
      <c r="I7" s="116" t="s">
        <v>228</v>
      </c>
      <c r="J7" s="122"/>
      <c r="K7" s="117">
        <v>36000</v>
      </c>
      <c r="L7" s="123"/>
    </row>
    <row r="8" spans="1:12" x14ac:dyDescent="0.35">
      <c r="A8" s="113" t="s">
        <v>277</v>
      </c>
      <c r="B8" s="114" t="s">
        <v>39</v>
      </c>
      <c r="C8" s="115">
        <v>28411</v>
      </c>
      <c r="D8" s="10" t="s">
        <v>282</v>
      </c>
      <c r="E8" s="116">
        <v>21</v>
      </c>
      <c r="F8" s="117"/>
      <c r="G8" s="86">
        <v>10000</v>
      </c>
      <c r="H8" s="118"/>
      <c r="I8" s="116" t="s">
        <v>239</v>
      </c>
      <c r="J8" s="122"/>
      <c r="K8" s="117">
        <v>7000</v>
      </c>
      <c r="L8" s="123"/>
    </row>
    <row r="9" spans="1:12" x14ac:dyDescent="0.35">
      <c r="A9" s="113" t="s">
        <v>277</v>
      </c>
      <c r="B9" s="114" t="s">
        <v>39</v>
      </c>
      <c r="C9" s="115">
        <v>28312</v>
      </c>
      <c r="D9" s="10" t="s">
        <v>283</v>
      </c>
      <c r="E9" s="116">
        <v>21</v>
      </c>
      <c r="F9" s="117"/>
      <c r="G9" s="86">
        <v>34500</v>
      </c>
      <c r="H9" s="118"/>
      <c r="I9" s="116" t="s">
        <v>239</v>
      </c>
      <c r="J9" s="122"/>
      <c r="K9" s="117">
        <v>53500</v>
      </c>
      <c r="L9" s="123"/>
    </row>
    <row r="10" spans="1:12" x14ac:dyDescent="0.35">
      <c r="A10" s="113" t="s">
        <v>277</v>
      </c>
      <c r="B10" s="114" t="s">
        <v>39</v>
      </c>
      <c r="C10" s="115">
        <v>28313</v>
      </c>
      <c r="D10" s="10" t="s">
        <v>284</v>
      </c>
      <c r="E10" s="116">
        <v>21</v>
      </c>
      <c r="F10" s="117"/>
      <c r="G10" s="86">
        <v>15500</v>
      </c>
      <c r="H10" s="118"/>
      <c r="I10" s="116" t="s">
        <v>239</v>
      </c>
      <c r="J10" s="122"/>
      <c r="K10" s="117">
        <v>24000</v>
      </c>
      <c r="L10" s="123"/>
    </row>
    <row r="11" spans="1:12" x14ac:dyDescent="0.35">
      <c r="A11" s="113" t="s">
        <v>277</v>
      </c>
      <c r="B11" s="114" t="s">
        <v>39</v>
      </c>
      <c r="C11" s="115">
        <v>28614</v>
      </c>
      <c r="D11" s="10" t="s">
        <v>285</v>
      </c>
      <c r="E11" s="116">
        <v>21</v>
      </c>
      <c r="F11" s="117"/>
      <c r="G11" s="86">
        <v>56500</v>
      </c>
      <c r="H11" s="118"/>
      <c r="I11" s="116" t="s">
        <v>239</v>
      </c>
      <c r="J11" s="122"/>
      <c r="K11" s="117">
        <v>50000</v>
      </c>
      <c r="L11" s="123"/>
    </row>
    <row r="12" spans="1:12" x14ac:dyDescent="0.35">
      <c r="A12" s="113" t="s">
        <v>277</v>
      </c>
      <c r="B12" s="114" t="s">
        <v>39</v>
      </c>
      <c r="C12" s="115">
        <v>28411</v>
      </c>
      <c r="D12" s="10" t="s">
        <v>286</v>
      </c>
      <c r="E12" s="116">
        <v>22</v>
      </c>
      <c r="F12" s="117"/>
      <c r="G12" s="86">
        <v>32500</v>
      </c>
      <c r="H12" s="118"/>
      <c r="I12" s="116" t="s">
        <v>246</v>
      </c>
      <c r="J12" s="122"/>
      <c r="K12" s="117">
        <v>53500</v>
      </c>
      <c r="L12" s="123"/>
    </row>
    <row r="13" spans="1:12" x14ac:dyDescent="0.35">
      <c r="A13" s="113" t="s">
        <v>277</v>
      </c>
      <c r="B13" s="114" t="s">
        <v>39</v>
      </c>
      <c r="C13" s="124">
        <v>2951</v>
      </c>
      <c r="D13" s="10" t="s">
        <v>287</v>
      </c>
      <c r="E13" s="116">
        <v>22</v>
      </c>
      <c r="F13" s="117"/>
      <c r="G13" s="86">
        <v>24500</v>
      </c>
      <c r="H13" s="118"/>
      <c r="I13" s="116" t="s">
        <v>246</v>
      </c>
      <c r="J13" s="122"/>
      <c r="K13" s="117">
        <v>32000</v>
      </c>
      <c r="L13" s="123"/>
    </row>
    <row r="14" spans="1:12" x14ac:dyDescent="0.35">
      <c r="A14" s="113" t="s">
        <v>277</v>
      </c>
      <c r="B14" s="114" t="s">
        <v>39</v>
      </c>
      <c r="C14" s="115" t="s">
        <v>288</v>
      </c>
      <c r="D14" s="10" t="s">
        <v>289</v>
      </c>
      <c r="E14" s="116">
        <v>22</v>
      </c>
      <c r="F14" s="117"/>
      <c r="G14" s="86">
        <v>30000</v>
      </c>
      <c r="H14" s="118"/>
      <c r="I14" s="116" t="s">
        <v>246</v>
      </c>
      <c r="J14" s="122"/>
      <c r="K14" s="117">
        <v>33500</v>
      </c>
      <c r="L14" s="123"/>
    </row>
    <row r="15" spans="1:12" x14ac:dyDescent="0.35">
      <c r="A15" s="113" t="s">
        <v>277</v>
      </c>
      <c r="B15" s="114" t="s">
        <v>39</v>
      </c>
      <c r="C15" s="115">
        <v>28624</v>
      </c>
      <c r="D15" s="10" t="s">
        <v>290</v>
      </c>
      <c r="E15" s="116">
        <v>23</v>
      </c>
      <c r="F15" s="117"/>
      <c r="G15" s="86">
        <v>5000</v>
      </c>
      <c r="H15" s="118"/>
      <c r="I15" s="116" t="s">
        <v>253</v>
      </c>
      <c r="J15" s="122"/>
      <c r="K15" s="117">
        <v>59000</v>
      </c>
      <c r="L15" s="123"/>
    </row>
    <row r="16" spans="1:12" x14ac:dyDescent="0.35">
      <c r="A16" s="113" t="s">
        <v>277</v>
      </c>
      <c r="B16" s="114" t="s">
        <v>39</v>
      </c>
      <c r="C16" s="115">
        <v>28626</v>
      </c>
      <c r="D16" s="10" t="s">
        <v>291</v>
      </c>
      <c r="E16" s="116">
        <v>23</v>
      </c>
      <c r="F16" s="117"/>
      <c r="G16" s="86">
        <v>6000</v>
      </c>
      <c r="H16" s="118"/>
      <c r="I16" s="116" t="s">
        <v>253</v>
      </c>
      <c r="J16" s="122"/>
      <c r="K16" s="117">
        <v>66000</v>
      </c>
      <c r="L16" s="123"/>
    </row>
    <row r="17" spans="1:12" x14ac:dyDescent="0.35">
      <c r="A17" s="113" t="s">
        <v>277</v>
      </c>
      <c r="B17" s="114" t="s">
        <v>39</v>
      </c>
      <c r="C17" s="115">
        <v>28621</v>
      </c>
      <c r="D17" s="10" t="s">
        <v>292</v>
      </c>
      <c r="E17" s="116">
        <v>24</v>
      </c>
      <c r="F17" s="117"/>
      <c r="G17" s="86">
        <v>37000</v>
      </c>
      <c r="H17" s="118"/>
      <c r="I17" s="116" t="s">
        <v>258</v>
      </c>
      <c r="J17" s="122"/>
      <c r="K17" s="117">
        <v>52500</v>
      </c>
      <c r="L17" s="123"/>
    </row>
    <row r="18" spans="1:12" x14ac:dyDescent="0.35">
      <c r="A18" s="113" t="s">
        <v>277</v>
      </c>
      <c r="B18" s="114" t="s">
        <v>39</v>
      </c>
      <c r="C18" s="98">
        <v>28620</v>
      </c>
      <c r="D18" s="10" t="s">
        <v>293</v>
      </c>
      <c r="E18" s="116">
        <v>24</v>
      </c>
      <c r="F18" s="117"/>
      <c r="G18" s="86">
        <v>4500</v>
      </c>
      <c r="H18" s="118"/>
      <c r="I18" s="116" t="s">
        <v>258</v>
      </c>
      <c r="J18" s="122"/>
      <c r="K18" s="117">
        <v>2500</v>
      </c>
      <c r="L18" s="123"/>
    </row>
    <row r="19" spans="1:12" x14ac:dyDescent="0.35">
      <c r="A19" s="113" t="s">
        <v>277</v>
      </c>
      <c r="B19" s="114" t="s">
        <v>39</v>
      </c>
      <c r="C19" s="98">
        <v>28623</v>
      </c>
      <c r="D19" s="10" t="s">
        <v>294</v>
      </c>
      <c r="E19" s="116">
        <v>24</v>
      </c>
      <c r="F19" s="117"/>
      <c r="G19" s="86">
        <v>14000</v>
      </c>
      <c r="H19" s="118"/>
      <c r="I19" s="116" t="s">
        <v>258</v>
      </c>
      <c r="J19" s="122"/>
      <c r="K19" s="117">
        <v>31000</v>
      </c>
      <c r="L19" s="123"/>
    </row>
    <row r="20" spans="1:12" x14ac:dyDescent="0.35">
      <c r="A20" s="113" t="s">
        <v>277</v>
      </c>
      <c r="B20" s="114" t="s">
        <v>39</v>
      </c>
      <c r="C20" s="98">
        <v>28620</v>
      </c>
      <c r="D20" s="10" t="s">
        <v>295</v>
      </c>
      <c r="E20" s="116">
        <v>25</v>
      </c>
      <c r="F20" s="117"/>
      <c r="G20" s="86">
        <v>1000</v>
      </c>
      <c r="H20" s="118"/>
      <c r="I20" s="116" t="s">
        <v>269</v>
      </c>
      <c r="J20" s="122"/>
      <c r="K20" s="117">
        <v>12400</v>
      </c>
      <c r="L20" s="123"/>
    </row>
    <row r="21" spans="1:12" x14ac:dyDescent="0.35">
      <c r="A21" s="113" t="s">
        <v>277</v>
      </c>
      <c r="B21" s="114" t="s">
        <v>39</v>
      </c>
      <c r="C21" s="98">
        <v>146</v>
      </c>
      <c r="D21" s="10" t="s">
        <v>296</v>
      </c>
      <c r="E21" s="116">
        <v>25</v>
      </c>
      <c r="F21" s="117"/>
      <c r="G21" s="86">
        <v>9000</v>
      </c>
      <c r="H21" s="118"/>
      <c r="I21" s="116" t="s">
        <v>269</v>
      </c>
      <c r="J21" s="122"/>
      <c r="K21" s="117">
        <v>16000</v>
      </c>
      <c r="L21" s="123"/>
    </row>
    <row r="22" spans="1:12" x14ac:dyDescent="0.35">
      <c r="A22" s="113" t="s">
        <v>277</v>
      </c>
      <c r="B22" s="114" t="s">
        <v>39</v>
      </c>
      <c r="C22" s="98">
        <v>144</v>
      </c>
      <c r="D22" s="10" t="s">
        <v>297</v>
      </c>
      <c r="E22" s="116">
        <v>25</v>
      </c>
      <c r="F22" s="117"/>
      <c r="G22" s="86">
        <v>4500</v>
      </c>
      <c r="H22" s="118"/>
      <c r="I22" s="116" t="s">
        <v>269</v>
      </c>
      <c r="J22" s="122"/>
      <c r="K22" s="117">
        <v>6000</v>
      </c>
      <c r="L22" s="123"/>
    </row>
    <row r="23" spans="1:12" x14ac:dyDescent="0.35">
      <c r="A23" s="113" t="s">
        <v>277</v>
      </c>
      <c r="B23" s="114" t="s">
        <v>39</v>
      </c>
      <c r="C23" s="98">
        <v>143</v>
      </c>
      <c r="D23" s="10" t="s">
        <v>298</v>
      </c>
      <c r="E23" s="116">
        <v>26</v>
      </c>
      <c r="F23" s="117"/>
      <c r="G23" s="86">
        <v>11000</v>
      </c>
      <c r="H23" s="118"/>
      <c r="I23" s="116" t="s">
        <v>272</v>
      </c>
      <c r="J23" s="122"/>
      <c r="K23" s="117">
        <v>13000</v>
      </c>
      <c r="L23" s="123"/>
    </row>
    <row r="24" spans="1:12" x14ac:dyDescent="0.35">
      <c r="A24" s="113" t="s">
        <v>277</v>
      </c>
      <c r="B24" s="114" t="s">
        <v>28</v>
      </c>
      <c r="C24" s="98">
        <v>294</v>
      </c>
      <c r="D24" s="10" t="s">
        <v>299</v>
      </c>
      <c r="E24" s="116">
        <v>26</v>
      </c>
      <c r="F24" s="117"/>
      <c r="G24" s="86">
        <v>20500</v>
      </c>
      <c r="H24" s="118"/>
      <c r="I24" s="116" t="s">
        <v>272</v>
      </c>
      <c r="J24" s="122"/>
      <c r="K24" s="117">
        <v>33000</v>
      </c>
      <c r="L24" s="123"/>
    </row>
    <row r="25" spans="1:12" x14ac:dyDescent="0.35">
      <c r="A25" s="113" t="s">
        <v>277</v>
      </c>
      <c r="B25" s="114" t="s">
        <v>28</v>
      </c>
      <c r="C25" s="98">
        <v>286</v>
      </c>
      <c r="D25" s="10" t="s">
        <v>300</v>
      </c>
      <c r="E25" s="116">
        <v>26</v>
      </c>
      <c r="F25" s="117"/>
      <c r="G25" s="86">
        <v>10000</v>
      </c>
      <c r="H25" s="118"/>
      <c r="I25" s="116" t="s">
        <v>301</v>
      </c>
      <c r="J25" s="122"/>
      <c r="K25" s="117">
        <v>28000</v>
      </c>
      <c r="L25" s="123"/>
    </row>
    <row r="26" spans="1:12" x14ac:dyDescent="0.35">
      <c r="A26" s="113" t="s">
        <v>277</v>
      </c>
      <c r="B26" s="114" t="s">
        <v>28</v>
      </c>
      <c r="C26" s="98">
        <v>286</v>
      </c>
      <c r="D26" s="10" t="s">
        <v>302</v>
      </c>
      <c r="E26" s="116">
        <v>26</v>
      </c>
      <c r="F26" s="117"/>
      <c r="G26" s="86">
        <v>6000</v>
      </c>
      <c r="H26" s="118"/>
      <c r="I26" s="116" t="s">
        <v>301</v>
      </c>
      <c r="J26" s="122"/>
      <c r="K26" s="117">
        <v>29000</v>
      </c>
      <c r="L26" s="123"/>
    </row>
    <row r="27" spans="1:12" x14ac:dyDescent="0.35">
      <c r="A27" s="113" t="s">
        <v>277</v>
      </c>
      <c r="B27" s="114" t="s">
        <v>39</v>
      </c>
      <c r="C27" s="98">
        <v>28619</v>
      </c>
      <c r="D27" s="10" t="s">
        <v>303</v>
      </c>
      <c r="E27" s="116">
        <v>26</v>
      </c>
      <c r="F27" s="117"/>
      <c r="G27" s="86">
        <v>30500</v>
      </c>
      <c r="H27" s="118"/>
      <c r="I27" s="116">
        <v>36</v>
      </c>
      <c r="J27" s="122"/>
      <c r="K27" s="117">
        <v>24000</v>
      </c>
      <c r="L27" s="123"/>
    </row>
    <row r="28" spans="1:12" x14ac:dyDescent="0.35">
      <c r="A28" s="113" t="s">
        <v>277</v>
      </c>
      <c r="B28" s="114" t="s">
        <v>39</v>
      </c>
      <c r="C28" s="115">
        <v>28620</v>
      </c>
      <c r="D28" s="10" t="s">
        <v>304</v>
      </c>
      <c r="E28" s="116">
        <v>26</v>
      </c>
      <c r="F28" s="117"/>
      <c r="G28" s="86">
        <v>500</v>
      </c>
      <c r="H28" s="118"/>
      <c r="I28" s="116" t="s">
        <v>305</v>
      </c>
      <c r="J28" s="122"/>
      <c r="K28" s="117">
        <v>24000</v>
      </c>
      <c r="L28" s="123"/>
    </row>
    <row r="29" spans="1:12" x14ac:dyDescent="0.35">
      <c r="A29" s="113" t="s">
        <v>277</v>
      </c>
      <c r="B29" s="114" t="s">
        <v>39</v>
      </c>
      <c r="C29" s="115">
        <v>1023</v>
      </c>
      <c r="D29" s="10" t="s">
        <v>306</v>
      </c>
      <c r="E29" s="116">
        <v>28</v>
      </c>
      <c r="F29" s="117"/>
      <c r="G29" s="86">
        <v>11000</v>
      </c>
      <c r="H29" s="118"/>
      <c r="I29" s="116">
        <v>40</v>
      </c>
      <c r="J29" s="122"/>
      <c r="K29" s="117">
        <v>5000</v>
      </c>
      <c r="L29" s="123"/>
    </row>
    <row r="30" spans="1:12" x14ac:dyDescent="0.35">
      <c r="A30" s="113" t="s">
        <v>277</v>
      </c>
      <c r="B30" s="114" t="s">
        <v>39</v>
      </c>
      <c r="C30" s="115">
        <v>1021</v>
      </c>
      <c r="D30" s="10" t="s">
        <v>307</v>
      </c>
      <c r="E30" s="116">
        <v>28</v>
      </c>
      <c r="F30" s="117"/>
      <c r="G30" s="86">
        <v>4000</v>
      </c>
      <c r="H30" s="118"/>
      <c r="I30" s="116">
        <v>40</v>
      </c>
      <c r="J30" s="122"/>
      <c r="K30" s="117">
        <v>2000</v>
      </c>
      <c r="L30" s="123"/>
    </row>
    <row r="31" spans="1:12" x14ac:dyDescent="0.35">
      <c r="A31" s="113" t="s">
        <v>277</v>
      </c>
      <c r="B31" s="114" t="s">
        <v>39</v>
      </c>
      <c r="C31" s="115">
        <v>1020</v>
      </c>
      <c r="D31" s="10" t="s">
        <v>308</v>
      </c>
      <c r="E31" s="116">
        <v>29</v>
      </c>
      <c r="F31" s="117"/>
      <c r="G31" s="86">
        <v>4000</v>
      </c>
      <c r="H31" s="118"/>
      <c r="I31" s="116">
        <v>40</v>
      </c>
      <c r="J31" s="122"/>
      <c r="K31" s="117">
        <v>3000</v>
      </c>
      <c r="L31" s="123"/>
    </row>
    <row r="32" spans="1:12" x14ac:dyDescent="0.35">
      <c r="A32" s="125" t="s">
        <v>277</v>
      </c>
      <c r="B32" s="125" t="s">
        <v>39</v>
      </c>
      <c r="C32" s="126" t="s">
        <v>309</v>
      </c>
      <c r="D32" s="127" t="s">
        <v>310</v>
      </c>
      <c r="E32" s="128">
        <v>26</v>
      </c>
      <c r="F32" s="126"/>
      <c r="G32" s="86">
        <v>55000</v>
      </c>
      <c r="H32" s="129"/>
      <c r="I32" s="130">
        <v>37</v>
      </c>
      <c r="J32" s="131"/>
      <c r="K32" s="132">
        <v>46000</v>
      </c>
      <c r="L32" s="133"/>
    </row>
    <row r="33" spans="1:12" x14ac:dyDescent="0.35">
      <c r="A33" s="125" t="s">
        <v>277</v>
      </c>
      <c r="B33" s="125" t="s">
        <v>39</v>
      </c>
      <c r="C33" s="126" t="s">
        <v>311</v>
      </c>
      <c r="D33" s="127" t="s">
        <v>312</v>
      </c>
      <c r="E33" s="128">
        <v>26</v>
      </c>
      <c r="F33" s="126"/>
      <c r="G33" s="86">
        <v>40000</v>
      </c>
      <c r="H33" s="129"/>
      <c r="I33" s="130">
        <v>37</v>
      </c>
      <c r="J33" s="131"/>
      <c r="K33" s="132">
        <v>36000</v>
      </c>
      <c r="L33" s="133"/>
    </row>
    <row r="34" spans="1:12" x14ac:dyDescent="0.35">
      <c r="A34" s="125" t="s">
        <v>277</v>
      </c>
      <c r="B34" s="125" t="s">
        <v>39</v>
      </c>
      <c r="C34" s="126" t="s">
        <v>313</v>
      </c>
      <c r="D34" s="134" t="s">
        <v>314</v>
      </c>
      <c r="E34" s="128">
        <v>26</v>
      </c>
      <c r="F34" s="126"/>
      <c r="G34" s="86">
        <v>7000</v>
      </c>
      <c r="H34" s="129"/>
      <c r="I34" s="130">
        <v>37</v>
      </c>
      <c r="J34" s="131"/>
      <c r="K34" s="132">
        <v>7000</v>
      </c>
      <c r="L34" s="133"/>
    </row>
    <row r="35" spans="1:12" x14ac:dyDescent="0.35">
      <c r="A35" s="125" t="s">
        <v>277</v>
      </c>
      <c r="B35" s="125" t="s">
        <v>39</v>
      </c>
      <c r="C35" s="126" t="s">
        <v>315</v>
      </c>
      <c r="D35" s="134" t="s">
        <v>316</v>
      </c>
      <c r="E35" s="128">
        <v>26</v>
      </c>
      <c r="F35" s="126"/>
      <c r="G35" s="117">
        <v>2000</v>
      </c>
      <c r="H35" s="129"/>
      <c r="I35" s="130">
        <v>37</v>
      </c>
      <c r="J35" s="131"/>
      <c r="K35" s="132">
        <v>2000</v>
      </c>
      <c r="L35" s="133"/>
    </row>
    <row r="36" spans="1:12" x14ac:dyDescent="0.35">
      <c r="A36" s="125" t="s">
        <v>277</v>
      </c>
      <c r="B36" s="125" t="s">
        <v>39</v>
      </c>
      <c r="C36" s="126" t="s">
        <v>317</v>
      </c>
      <c r="D36" s="134" t="s">
        <v>318</v>
      </c>
      <c r="E36" s="128">
        <v>26</v>
      </c>
      <c r="F36" s="126"/>
      <c r="G36" s="117">
        <v>3000</v>
      </c>
      <c r="H36" s="129"/>
      <c r="I36" s="130">
        <v>37</v>
      </c>
      <c r="J36" s="131"/>
      <c r="K36" s="132">
        <v>3000</v>
      </c>
      <c r="L36" s="133"/>
    </row>
    <row r="37" spans="1:12" x14ac:dyDescent="0.35">
      <c r="A37" s="125" t="s">
        <v>277</v>
      </c>
      <c r="B37" s="125" t="s">
        <v>39</v>
      </c>
      <c r="C37" s="126" t="s">
        <v>319</v>
      </c>
      <c r="D37" s="134" t="s">
        <v>320</v>
      </c>
      <c r="E37" s="128">
        <v>26</v>
      </c>
      <c r="F37" s="126"/>
      <c r="G37" s="117">
        <v>16000</v>
      </c>
      <c r="H37" s="129"/>
      <c r="I37" s="130">
        <v>37</v>
      </c>
      <c r="J37" s="131"/>
      <c r="K37" s="132">
        <v>18000</v>
      </c>
      <c r="L37" s="133"/>
    </row>
    <row r="38" spans="1:12" x14ac:dyDescent="0.35">
      <c r="A38" s="125" t="s">
        <v>277</v>
      </c>
      <c r="B38" s="125" t="s">
        <v>39</v>
      </c>
      <c r="C38" s="126" t="s">
        <v>321</v>
      </c>
      <c r="D38" s="134" t="s">
        <v>322</v>
      </c>
      <c r="E38" s="128">
        <v>26</v>
      </c>
      <c r="F38" s="126"/>
      <c r="G38" s="117">
        <v>26000</v>
      </c>
      <c r="H38" s="129"/>
      <c r="I38" s="130">
        <v>37</v>
      </c>
      <c r="J38" s="131"/>
      <c r="K38" s="132">
        <v>26000</v>
      </c>
      <c r="L38" s="133"/>
    </row>
    <row r="39" spans="1:12" x14ac:dyDescent="0.35">
      <c r="A39" s="14" t="s">
        <v>4</v>
      </c>
      <c r="B39" s="19" t="s">
        <v>28</v>
      </c>
      <c r="C39" s="20">
        <v>283</v>
      </c>
      <c r="D39" s="11" t="s">
        <v>323</v>
      </c>
      <c r="E39" s="3">
        <v>20</v>
      </c>
      <c r="F39" s="9"/>
      <c r="G39" s="86">
        <v>130000</v>
      </c>
      <c r="H39" s="9"/>
      <c r="I39" s="3">
        <v>36</v>
      </c>
      <c r="J39" s="8"/>
      <c r="K39" s="86">
        <v>65200</v>
      </c>
      <c r="L39" s="16"/>
    </row>
    <row r="40" spans="1:12" x14ac:dyDescent="0.35">
      <c r="A40" s="14" t="s">
        <v>4</v>
      </c>
      <c r="B40" s="19" t="s">
        <v>28</v>
      </c>
      <c r="C40" s="20">
        <v>286</v>
      </c>
      <c r="D40" s="11" t="s">
        <v>324</v>
      </c>
      <c r="E40" s="3">
        <v>22</v>
      </c>
      <c r="F40" s="9"/>
      <c r="G40" s="86">
        <v>125000</v>
      </c>
      <c r="H40" s="9"/>
      <c r="I40" s="3">
        <v>35</v>
      </c>
      <c r="J40" s="8"/>
      <c r="K40" s="86">
        <v>68000</v>
      </c>
      <c r="L40" s="16"/>
    </row>
    <row r="41" spans="1:12" x14ac:dyDescent="0.35">
      <c r="A41" s="14" t="s">
        <v>4</v>
      </c>
      <c r="B41" s="19" t="s">
        <v>28</v>
      </c>
      <c r="C41" s="20">
        <v>288</v>
      </c>
      <c r="D41" s="11" t="s">
        <v>325</v>
      </c>
      <c r="E41" s="3">
        <v>26</v>
      </c>
      <c r="F41" s="9"/>
      <c r="G41" s="86">
        <v>39000</v>
      </c>
      <c r="H41" s="9"/>
      <c r="I41" s="3">
        <v>39</v>
      </c>
      <c r="J41" s="3"/>
      <c r="K41" s="86">
        <v>18600</v>
      </c>
      <c r="L41" s="17"/>
    </row>
    <row r="42" spans="1:12" x14ac:dyDescent="0.35">
      <c r="A42" s="14" t="s">
        <v>4</v>
      </c>
      <c r="B42" s="19" t="s">
        <v>28</v>
      </c>
      <c r="C42" s="20">
        <v>289</v>
      </c>
      <c r="D42" s="11" t="s">
        <v>326</v>
      </c>
      <c r="E42" s="3">
        <v>20</v>
      </c>
      <c r="F42" s="9"/>
      <c r="G42" s="86">
        <v>102000</v>
      </c>
      <c r="H42" s="9"/>
      <c r="I42" s="3">
        <v>34</v>
      </c>
      <c r="J42" s="3"/>
      <c r="K42" s="86">
        <v>64100</v>
      </c>
      <c r="L42" s="17"/>
    </row>
    <row r="43" spans="1:12" x14ac:dyDescent="0.35">
      <c r="A43" s="14" t="s">
        <v>4</v>
      </c>
      <c r="B43" s="19" t="s">
        <v>28</v>
      </c>
      <c r="C43" s="20">
        <v>290</v>
      </c>
      <c r="D43" s="11" t="s">
        <v>327</v>
      </c>
      <c r="E43" s="3">
        <v>23</v>
      </c>
      <c r="F43" s="9"/>
      <c r="G43" s="86">
        <v>84000</v>
      </c>
      <c r="H43" s="9"/>
      <c r="I43" s="3">
        <v>33</v>
      </c>
      <c r="J43" s="3"/>
      <c r="K43" s="86">
        <v>47900</v>
      </c>
      <c r="L43" s="17"/>
    </row>
    <row r="44" spans="1:12" x14ac:dyDescent="0.35">
      <c r="A44" s="14" t="s">
        <v>4</v>
      </c>
      <c r="B44" s="19" t="s">
        <v>28</v>
      </c>
      <c r="C44" s="20">
        <v>292</v>
      </c>
      <c r="D44" s="11" t="s">
        <v>328</v>
      </c>
      <c r="E44" s="3">
        <v>21</v>
      </c>
      <c r="F44" s="9"/>
      <c r="G44" s="86">
        <v>99000</v>
      </c>
      <c r="H44" s="9"/>
      <c r="I44" s="3">
        <v>34</v>
      </c>
      <c r="J44" s="3"/>
      <c r="K44" s="86">
        <v>42100</v>
      </c>
      <c r="L44" s="17"/>
    </row>
    <row r="45" spans="1:12" x14ac:dyDescent="0.35">
      <c r="A45" s="14" t="s">
        <v>4</v>
      </c>
      <c r="B45" s="19" t="s">
        <v>39</v>
      </c>
      <c r="C45" s="20">
        <v>29065</v>
      </c>
      <c r="D45" s="11" t="s">
        <v>329</v>
      </c>
      <c r="E45" s="3">
        <v>24</v>
      </c>
      <c r="F45" s="9"/>
      <c r="G45" s="86">
        <v>14500</v>
      </c>
      <c r="H45" s="9"/>
      <c r="I45" s="3">
        <v>38</v>
      </c>
      <c r="J45" s="3"/>
      <c r="K45" s="86">
        <v>9730</v>
      </c>
      <c r="L45" s="17"/>
    </row>
    <row r="46" spans="1:12" x14ac:dyDescent="0.35">
      <c r="A46" s="14" t="s">
        <v>4</v>
      </c>
      <c r="B46" s="19" t="s">
        <v>39</v>
      </c>
      <c r="C46" s="20">
        <v>29063</v>
      </c>
      <c r="D46" s="11" t="s">
        <v>330</v>
      </c>
      <c r="E46" s="3">
        <v>24</v>
      </c>
      <c r="F46" s="9"/>
      <c r="G46" s="86">
        <v>35300</v>
      </c>
      <c r="H46" s="9"/>
      <c r="I46" s="3">
        <v>41</v>
      </c>
      <c r="J46" s="3"/>
      <c r="K46" s="86">
        <v>19230</v>
      </c>
      <c r="L46" s="17"/>
    </row>
    <row r="47" spans="1:12" x14ac:dyDescent="0.35">
      <c r="A47" s="14" t="s">
        <v>4</v>
      </c>
      <c r="B47" s="19" t="s">
        <v>39</v>
      </c>
      <c r="C47" s="20">
        <v>29058</v>
      </c>
      <c r="D47" s="11" t="s">
        <v>331</v>
      </c>
      <c r="E47" s="3">
        <v>26</v>
      </c>
      <c r="F47" s="9"/>
      <c r="G47" s="86">
        <v>23500</v>
      </c>
      <c r="H47" s="9"/>
      <c r="I47" s="3">
        <v>40</v>
      </c>
      <c r="J47" s="3"/>
      <c r="K47" s="86">
        <v>17800</v>
      </c>
      <c r="L47" s="17"/>
    </row>
    <row r="48" spans="1:12" x14ac:dyDescent="0.35">
      <c r="A48" s="14" t="s">
        <v>4</v>
      </c>
      <c r="B48" s="19" t="s">
        <v>39</v>
      </c>
      <c r="C48" s="20">
        <v>29056</v>
      </c>
      <c r="D48" s="11" t="s">
        <v>332</v>
      </c>
      <c r="E48" s="3">
        <v>26</v>
      </c>
      <c r="F48" s="9"/>
      <c r="G48" s="86">
        <v>18200</v>
      </c>
      <c r="H48" s="9"/>
      <c r="I48" s="3">
        <v>40</v>
      </c>
      <c r="J48" s="3"/>
      <c r="K48" s="86">
        <v>16890</v>
      </c>
      <c r="L48" s="17"/>
    </row>
    <row r="49" spans="1:12" x14ac:dyDescent="0.35">
      <c r="A49" s="14" t="s">
        <v>4</v>
      </c>
      <c r="B49" s="19" t="s">
        <v>39</v>
      </c>
      <c r="C49" s="20">
        <v>29057</v>
      </c>
      <c r="D49" s="11" t="s">
        <v>333</v>
      </c>
      <c r="E49" s="3">
        <v>26</v>
      </c>
      <c r="F49" s="9"/>
      <c r="G49" s="86">
        <v>800</v>
      </c>
      <c r="H49" s="9"/>
      <c r="I49" s="3">
        <v>40</v>
      </c>
      <c r="J49" s="3"/>
      <c r="K49" s="86">
        <v>800</v>
      </c>
      <c r="L49" s="17"/>
    </row>
    <row r="50" spans="1:12" x14ac:dyDescent="0.35">
      <c r="A50" s="14" t="s">
        <v>4</v>
      </c>
      <c r="B50" s="19" t="s">
        <v>39</v>
      </c>
      <c r="C50" s="20">
        <v>29062</v>
      </c>
      <c r="D50" s="11" t="s">
        <v>334</v>
      </c>
      <c r="E50" s="3">
        <v>26</v>
      </c>
      <c r="F50" s="9"/>
      <c r="G50" s="86">
        <v>7800</v>
      </c>
      <c r="H50" s="9"/>
      <c r="I50" s="3">
        <v>40</v>
      </c>
      <c r="J50" s="3"/>
      <c r="K50" s="86">
        <v>4120</v>
      </c>
      <c r="L50" s="17"/>
    </row>
    <row r="51" spans="1:12" x14ac:dyDescent="0.35">
      <c r="A51" s="14" t="s">
        <v>4</v>
      </c>
      <c r="B51" s="19" t="s">
        <v>39</v>
      </c>
      <c r="C51" s="20">
        <v>29062</v>
      </c>
      <c r="D51" s="11" t="s">
        <v>335</v>
      </c>
      <c r="E51" s="3">
        <v>26</v>
      </c>
      <c r="F51" s="9"/>
      <c r="G51" s="86">
        <v>17350</v>
      </c>
      <c r="H51" s="9"/>
      <c r="I51" s="3">
        <v>40</v>
      </c>
      <c r="J51" s="3"/>
      <c r="K51" s="86">
        <v>11230</v>
      </c>
      <c r="L51" s="17"/>
    </row>
    <row r="52" spans="1:12" x14ac:dyDescent="0.35">
      <c r="A52" s="14" t="s">
        <v>4</v>
      </c>
      <c r="B52" s="19" t="s">
        <v>39</v>
      </c>
      <c r="C52" s="20">
        <v>2887</v>
      </c>
      <c r="D52" s="11" t="s">
        <v>336</v>
      </c>
      <c r="E52" s="3">
        <v>21</v>
      </c>
      <c r="F52" s="9"/>
      <c r="G52" s="86">
        <v>65000</v>
      </c>
      <c r="H52" s="9"/>
      <c r="I52" s="3">
        <v>38</v>
      </c>
      <c r="J52" s="3"/>
      <c r="K52" s="86">
        <v>32500</v>
      </c>
      <c r="L52" s="17"/>
    </row>
    <row r="53" spans="1:12" x14ac:dyDescent="0.35">
      <c r="A53" s="14" t="s">
        <v>4</v>
      </c>
      <c r="B53" s="19" t="s">
        <v>39</v>
      </c>
      <c r="C53" s="20">
        <v>2886</v>
      </c>
      <c r="D53" s="11" t="s">
        <v>337</v>
      </c>
      <c r="E53" s="3">
        <v>26</v>
      </c>
      <c r="F53" s="9"/>
      <c r="G53" s="86">
        <v>4500</v>
      </c>
      <c r="H53" s="9"/>
      <c r="I53" s="3">
        <v>38</v>
      </c>
      <c r="J53" s="3"/>
      <c r="K53" s="86">
        <v>4500</v>
      </c>
      <c r="L53" s="17"/>
    </row>
    <row r="54" spans="1:12" x14ac:dyDescent="0.35">
      <c r="A54" s="14" t="s">
        <v>4</v>
      </c>
      <c r="B54" s="19" t="s">
        <v>39</v>
      </c>
      <c r="C54" s="20">
        <v>2881</v>
      </c>
      <c r="D54" s="11" t="s">
        <v>338</v>
      </c>
      <c r="E54" s="3">
        <v>27</v>
      </c>
      <c r="F54" s="9"/>
      <c r="G54" s="86">
        <v>18300</v>
      </c>
      <c r="H54" s="9"/>
      <c r="I54" s="3">
        <v>38</v>
      </c>
      <c r="J54" s="3"/>
      <c r="K54" s="86">
        <v>6120</v>
      </c>
      <c r="L54" s="17"/>
    </row>
    <row r="55" spans="1:12" x14ac:dyDescent="0.35">
      <c r="A55" s="14" t="s">
        <v>4</v>
      </c>
      <c r="B55" s="19" t="s">
        <v>39</v>
      </c>
      <c r="C55" s="20">
        <v>2888</v>
      </c>
      <c r="D55" s="11" t="s">
        <v>339</v>
      </c>
      <c r="E55" s="3">
        <v>21</v>
      </c>
      <c r="F55" s="9"/>
      <c r="G55" s="86">
        <v>3800</v>
      </c>
      <c r="H55" s="9"/>
      <c r="I55" s="3">
        <v>42</v>
      </c>
      <c r="J55" s="3"/>
      <c r="K55" s="86">
        <v>2000</v>
      </c>
      <c r="L55" s="17"/>
    </row>
    <row r="56" spans="1:12" x14ac:dyDescent="0.35">
      <c r="A56" s="14" t="s">
        <v>4</v>
      </c>
      <c r="B56" s="19" t="s">
        <v>39</v>
      </c>
      <c r="C56" s="20">
        <v>2889</v>
      </c>
      <c r="D56" s="11" t="s">
        <v>340</v>
      </c>
      <c r="E56" s="3">
        <v>21</v>
      </c>
      <c r="F56" s="9"/>
      <c r="G56" s="86">
        <v>12650</v>
      </c>
      <c r="H56" s="9"/>
      <c r="I56" s="3">
        <v>42</v>
      </c>
      <c r="J56" s="3"/>
      <c r="K56" s="86">
        <v>11120</v>
      </c>
      <c r="L56" s="17"/>
    </row>
    <row r="57" spans="1:12" x14ac:dyDescent="0.35">
      <c r="A57" s="14" t="s">
        <v>4</v>
      </c>
      <c r="B57" s="19" t="s">
        <v>39</v>
      </c>
      <c r="C57" s="20">
        <v>2895</v>
      </c>
      <c r="D57" s="11" t="s">
        <v>341</v>
      </c>
      <c r="E57" s="3">
        <v>27</v>
      </c>
      <c r="F57" s="9"/>
      <c r="G57" s="86">
        <v>19400</v>
      </c>
      <c r="H57" s="9"/>
      <c r="I57" s="3">
        <v>41</v>
      </c>
      <c r="J57" s="3"/>
      <c r="K57" s="86">
        <v>11840</v>
      </c>
      <c r="L57" s="17"/>
    </row>
    <row r="58" spans="1:12" x14ac:dyDescent="0.35">
      <c r="A58" s="14" t="s">
        <v>4</v>
      </c>
      <c r="B58" s="19" t="s">
        <v>39</v>
      </c>
      <c r="C58" s="20">
        <v>2894</v>
      </c>
      <c r="D58" s="11" t="s">
        <v>342</v>
      </c>
      <c r="E58" s="3">
        <v>27</v>
      </c>
      <c r="F58" s="9"/>
      <c r="G58" s="86">
        <v>7400</v>
      </c>
      <c r="H58" s="9"/>
      <c r="I58" s="3">
        <v>42</v>
      </c>
      <c r="J58" s="3"/>
      <c r="K58" s="86">
        <v>7320</v>
      </c>
      <c r="L58" s="17"/>
    </row>
    <row r="59" spans="1:12" x14ac:dyDescent="0.35">
      <c r="A59" s="14" t="s">
        <v>4</v>
      </c>
      <c r="B59" s="19" t="s">
        <v>39</v>
      </c>
      <c r="C59" s="20">
        <v>2893</v>
      </c>
      <c r="D59" s="11" t="s">
        <v>343</v>
      </c>
      <c r="E59" s="3">
        <v>21</v>
      </c>
      <c r="F59" s="9"/>
      <c r="G59" s="86">
        <v>18600</v>
      </c>
      <c r="H59" s="9"/>
      <c r="I59" s="3">
        <v>35</v>
      </c>
      <c r="J59" s="3"/>
      <c r="K59" s="86">
        <v>16200</v>
      </c>
      <c r="L59" s="17"/>
    </row>
    <row r="60" spans="1:12" x14ac:dyDescent="0.35">
      <c r="A60" s="14" t="s">
        <v>4</v>
      </c>
      <c r="B60" s="19" t="s">
        <v>39</v>
      </c>
      <c r="C60" s="20">
        <v>2892</v>
      </c>
      <c r="D60" s="11" t="s">
        <v>344</v>
      </c>
      <c r="E60" s="3">
        <v>26</v>
      </c>
      <c r="F60" s="9"/>
      <c r="G60" s="86">
        <v>12200</v>
      </c>
      <c r="H60" s="9"/>
      <c r="I60" s="3">
        <v>40</v>
      </c>
      <c r="J60" s="3"/>
      <c r="K60" s="86">
        <v>7800</v>
      </c>
      <c r="L60" s="17"/>
    </row>
    <row r="61" spans="1:12" x14ac:dyDescent="0.35">
      <c r="A61" s="14" t="s">
        <v>4</v>
      </c>
      <c r="B61" s="19" t="s">
        <v>39</v>
      </c>
      <c r="C61" s="20">
        <v>2891</v>
      </c>
      <c r="D61" s="11" t="s">
        <v>345</v>
      </c>
      <c r="E61" s="3">
        <v>24</v>
      </c>
      <c r="F61" s="9"/>
      <c r="G61" s="86">
        <v>3000</v>
      </c>
      <c r="H61" s="9"/>
      <c r="I61" s="3">
        <v>40</v>
      </c>
      <c r="J61" s="3"/>
      <c r="K61" s="86">
        <v>3000</v>
      </c>
      <c r="L61" s="17"/>
    </row>
    <row r="62" spans="1:12" x14ac:dyDescent="0.35">
      <c r="A62" s="14" t="s">
        <v>4</v>
      </c>
      <c r="B62" s="19" t="s">
        <v>39</v>
      </c>
      <c r="C62" s="20">
        <v>2921</v>
      </c>
      <c r="D62" s="11" t="s">
        <v>346</v>
      </c>
      <c r="E62" s="3">
        <v>24</v>
      </c>
      <c r="F62" s="9"/>
      <c r="G62" s="86">
        <v>67400</v>
      </c>
      <c r="H62" s="9"/>
      <c r="I62" s="3">
        <v>38</v>
      </c>
      <c r="J62" s="3"/>
      <c r="K62" s="86">
        <v>45050</v>
      </c>
      <c r="L62" s="17"/>
    </row>
    <row r="63" spans="1:12" x14ac:dyDescent="0.35">
      <c r="A63" s="14" t="s">
        <v>4</v>
      </c>
      <c r="B63" s="19" t="s">
        <v>39</v>
      </c>
      <c r="C63" s="20">
        <v>2922</v>
      </c>
      <c r="D63" s="11" t="s">
        <v>347</v>
      </c>
      <c r="E63" s="3">
        <v>24</v>
      </c>
      <c r="F63" s="9"/>
      <c r="G63" s="86">
        <v>28600</v>
      </c>
      <c r="H63" s="9"/>
      <c r="I63" s="3">
        <v>38</v>
      </c>
      <c r="J63" s="3"/>
      <c r="K63" s="86">
        <v>21890</v>
      </c>
      <c r="L63" s="17"/>
    </row>
    <row r="64" spans="1:12" x14ac:dyDescent="0.35">
      <c r="A64" s="14" t="s">
        <v>4</v>
      </c>
      <c r="B64" s="19" t="s">
        <v>39</v>
      </c>
      <c r="C64" s="20">
        <v>2923</v>
      </c>
      <c r="D64" s="11" t="s">
        <v>348</v>
      </c>
      <c r="E64" s="3">
        <v>24</v>
      </c>
      <c r="F64" s="9"/>
      <c r="G64" s="86" t="s">
        <v>349</v>
      </c>
      <c r="H64" s="9"/>
      <c r="I64" s="3">
        <v>38</v>
      </c>
      <c r="J64" s="3"/>
      <c r="K64" s="86" t="s">
        <v>349</v>
      </c>
      <c r="L64" s="17"/>
    </row>
    <row r="65" spans="1:12" x14ac:dyDescent="0.35">
      <c r="A65" s="14" t="s">
        <v>4</v>
      </c>
      <c r="B65" s="19" t="s">
        <v>39</v>
      </c>
      <c r="C65" s="20">
        <v>2924</v>
      </c>
      <c r="D65" s="11" t="s">
        <v>350</v>
      </c>
      <c r="E65" s="3">
        <v>27</v>
      </c>
      <c r="F65" s="9"/>
      <c r="G65" s="86">
        <v>25100</v>
      </c>
      <c r="H65" s="9"/>
      <c r="I65" s="3">
        <v>42</v>
      </c>
      <c r="J65" s="3"/>
      <c r="K65" s="86">
        <v>14860</v>
      </c>
      <c r="L65" s="17"/>
    </row>
    <row r="66" spans="1:12" x14ac:dyDescent="0.35">
      <c r="A66" s="14" t="s">
        <v>4</v>
      </c>
      <c r="B66" s="19" t="s">
        <v>39</v>
      </c>
      <c r="C66" s="20">
        <v>28215</v>
      </c>
      <c r="D66" s="11" t="s">
        <v>351</v>
      </c>
      <c r="E66" s="3">
        <v>26</v>
      </c>
      <c r="F66" s="9"/>
      <c r="G66" s="86">
        <v>14600</v>
      </c>
      <c r="H66" s="9"/>
      <c r="I66" s="3">
        <v>37</v>
      </c>
      <c r="J66" s="3"/>
      <c r="K66" s="86">
        <v>8900</v>
      </c>
      <c r="L66" s="17"/>
    </row>
    <row r="67" spans="1:12" x14ac:dyDescent="0.35">
      <c r="A67" s="14" t="s">
        <v>4</v>
      </c>
      <c r="B67" s="19" t="s">
        <v>39</v>
      </c>
      <c r="C67" s="42" t="s">
        <v>352</v>
      </c>
      <c r="D67" s="11" t="s">
        <v>353</v>
      </c>
      <c r="E67" s="3">
        <v>21</v>
      </c>
      <c r="F67" s="112"/>
      <c r="G67" s="86">
        <v>73000</v>
      </c>
      <c r="H67" s="86"/>
      <c r="I67" s="3">
        <v>34</v>
      </c>
      <c r="J67" s="7"/>
      <c r="K67" s="86">
        <v>32000</v>
      </c>
      <c r="L67" s="137"/>
    </row>
    <row r="68" spans="1:12" x14ac:dyDescent="0.35">
      <c r="A68" s="14" t="s">
        <v>4</v>
      </c>
      <c r="B68" s="19" t="s">
        <v>39</v>
      </c>
      <c r="C68" s="20">
        <v>2837</v>
      </c>
      <c r="D68" s="11" t="s">
        <v>354</v>
      </c>
      <c r="E68" s="3">
        <v>26</v>
      </c>
      <c r="F68" s="112"/>
      <c r="G68" s="86">
        <v>18600</v>
      </c>
      <c r="H68" s="86"/>
      <c r="I68" s="3">
        <v>37</v>
      </c>
      <c r="J68" s="7"/>
      <c r="K68" s="86">
        <v>12100</v>
      </c>
      <c r="L68" s="137"/>
    </row>
    <row r="69" spans="1:12" x14ac:dyDescent="0.35">
      <c r="A69" s="14" t="s">
        <v>4</v>
      </c>
      <c r="B69" s="19" t="s">
        <v>39</v>
      </c>
      <c r="C69" s="20">
        <v>2838</v>
      </c>
      <c r="D69" s="11" t="s">
        <v>355</v>
      </c>
      <c r="E69" s="3">
        <v>36</v>
      </c>
      <c r="F69" s="112"/>
      <c r="G69" s="86">
        <v>800</v>
      </c>
      <c r="H69" s="86"/>
      <c r="I69" s="3">
        <v>42</v>
      </c>
      <c r="J69" s="7"/>
      <c r="K69" s="86">
        <v>600</v>
      </c>
      <c r="L69" s="137"/>
    </row>
    <row r="70" spans="1:12" x14ac:dyDescent="0.35">
      <c r="A70" s="14" t="s">
        <v>4</v>
      </c>
      <c r="B70" s="19" t="s">
        <v>39</v>
      </c>
      <c r="C70" s="22">
        <v>2839</v>
      </c>
      <c r="D70" s="11" t="s">
        <v>356</v>
      </c>
      <c r="E70" s="3">
        <v>26</v>
      </c>
      <c r="F70" s="112"/>
      <c r="G70" s="86">
        <v>15000</v>
      </c>
      <c r="H70" s="86"/>
      <c r="I70" s="3">
        <v>37</v>
      </c>
      <c r="J70" s="7"/>
      <c r="K70" s="86">
        <v>12470</v>
      </c>
      <c r="L70" s="137"/>
    </row>
    <row r="71" spans="1:12" x14ac:dyDescent="0.35">
      <c r="A71" s="14" t="s">
        <v>4</v>
      </c>
      <c r="B71" s="19" t="s">
        <v>39</v>
      </c>
      <c r="C71" s="22">
        <v>28310</v>
      </c>
      <c r="D71" s="11" t="s">
        <v>357</v>
      </c>
      <c r="E71" s="3">
        <v>25</v>
      </c>
      <c r="F71" s="112"/>
      <c r="G71" s="86">
        <v>33900</v>
      </c>
      <c r="H71" s="86"/>
      <c r="I71" s="3">
        <v>38</v>
      </c>
      <c r="J71" s="7"/>
      <c r="K71" s="86">
        <v>16400</v>
      </c>
      <c r="L71" s="137"/>
    </row>
    <row r="72" spans="1:12" x14ac:dyDescent="0.35">
      <c r="A72" s="14" t="s">
        <v>4</v>
      </c>
      <c r="B72" s="19" t="s">
        <v>39</v>
      </c>
      <c r="C72" s="22">
        <v>28311</v>
      </c>
      <c r="D72" s="11" t="s">
        <v>358</v>
      </c>
      <c r="E72" s="3">
        <v>25</v>
      </c>
      <c r="F72" s="112"/>
      <c r="G72" s="86">
        <v>14100</v>
      </c>
      <c r="H72" s="86"/>
      <c r="I72" s="3">
        <v>38</v>
      </c>
      <c r="J72" s="7"/>
      <c r="K72" s="86">
        <v>7000</v>
      </c>
      <c r="L72" s="137"/>
    </row>
    <row r="73" spans="1:12" x14ac:dyDescent="0.35">
      <c r="A73" s="14" t="s">
        <v>4</v>
      </c>
      <c r="B73" s="19" t="s">
        <v>39</v>
      </c>
      <c r="C73" s="22">
        <v>28613</v>
      </c>
      <c r="D73" s="11" t="s">
        <v>359</v>
      </c>
      <c r="E73" s="3">
        <v>23</v>
      </c>
      <c r="F73" s="112"/>
      <c r="G73" s="86">
        <v>4800</v>
      </c>
      <c r="H73" s="86"/>
      <c r="I73" s="3">
        <v>42</v>
      </c>
      <c r="J73" s="7"/>
      <c r="K73" s="86">
        <v>4000</v>
      </c>
      <c r="L73" s="137"/>
    </row>
    <row r="74" spans="1:12" x14ac:dyDescent="0.35">
      <c r="A74" s="14" t="s">
        <v>4</v>
      </c>
      <c r="B74" s="19" t="s">
        <v>39</v>
      </c>
      <c r="C74" s="22">
        <v>28614</v>
      </c>
      <c r="D74" s="11" t="s">
        <v>360</v>
      </c>
      <c r="E74" s="3">
        <v>24</v>
      </c>
      <c r="F74" s="112"/>
      <c r="G74" s="86">
        <v>7500</v>
      </c>
      <c r="H74" s="86"/>
      <c r="I74" s="3">
        <v>38</v>
      </c>
      <c r="J74" s="7"/>
      <c r="K74" s="86">
        <v>5120</v>
      </c>
      <c r="L74" s="137"/>
    </row>
    <row r="75" spans="1:12" x14ac:dyDescent="0.35">
      <c r="A75" s="14" t="s">
        <v>4</v>
      </c>
      <c r="B75" s="19" t="s">
        <v>39</v>
      </c>
      <c r="C75" s="22">
        <v>28617</v>
      </c>
      <c r="D75" s="11" t="s">
        <v>361</v>
      </c>
      <c r="E75" s="3">
        <v>24</v>
      </c>
      <c r="F75" s="112"/>
      <c r="G75" s="86">
        <v>10200</v>
      </c>
      <c r="H75" s="86"/>
      <c r="I75" s="3">
        <v>38</v>
      </c>
      <c r="J75" s="7"/>
      <c r="K75" s="86">
        <v>6430</v>
      </c>
      <c r="L75" s="137"/>
    </row>
    <row r="76" spans="1:12" x14ac:dyDescent="0.35">
      <c r="A76" s="14" t="s">
        <v>4</v>
      </c>
      <c r="B76" s="19" t="s">
        <v>39</v>
      </c>
      <c r="C76" s="22">
        <v>28618</v>
      </c>
      <c r="D76" s="11" t="s">
        <v>362</v>
      </c>
      <c r="E76" s="3">
        <v>24</v>
      </c>
      <c r="F76" s="112"/>
      <c r="G76" s="86">
        <v>24950</v>
      </c>
      <c r="H76" s="86"/>
      <c r="I76" s="3">
        <v>38</v>
      </c>
      <c r="J76" s="7"/>
      <c r="K76" s="86">
        <v>16130</v>
      </c>
      <c r="L76" s="137"/>
    </row>
    <row r="77" spans="1:12" x14ac:dyDescent="0.35">
      <c r="A77" s="125" t="s">
        <v>363</v>
      </c>
      <c r="B77" s="125" t="s">
        <v>28</v>
      </c>
      <c r="C77" s="126" t="s">
        <v>364</v>
      </c>
      <c r="D77" s="127" t="s">
        <v>365</v>
      </c>
      <c r="E77" s="128">
        <v>21</v>
      </c>
      <c r="F77" s="138"/>
      <c r="G77" s="86">
        <v>16000</v>
      </c>
      <c r="H77" s="118"/>
      <c r="I77" s="130">
        <v>30</v>
      </c>
      <c r="J77" s="135"/>
      <c r="K77" s="132">
        <v>27000</v>
      </c>
      <c r="L77" s="136"/>
    </row>
    <row r="78" spans="1:12" x14ac:dyDescent="0.35">
      <c r="A78" s="125" t="s">
        <v>363</v>
      </c>
      <c r="B78" s="125" t="s">
        <v>28</v>
      </c>
      <c r="C78" s="126" t="s">
        <v>366</v>
      </c>
      <c r="D78" s="127" t="s">
        <v>367</v>
      </c>
      <c r="E78" s="128">
        <v>21</v>
      </c>
      <c r="F78" s="138"/>
      <c r="G78" s="86">
        <v>22000</v>
      </c>
      <c r="H78" s="118"/>
      <c r="I78" s="130">
        <v>30</v>
      </c>
      <c r="J78" s="135"/>
      <c r="K78" s="132">
        <v>29000</v>
      </c>
      <c r="L78" s="136"/>
    </row>
    <row r="79" spans="1:12" x14ac:dyDescent="0.35">
      <c r="A79" s="125" t="s">
        <v>363</v>
      </c>
      <c r="B79" s="125" t="s">
        <v>28</v>
      </c>
      <c r="C79" s="126" t="s">
        <v>368</v>
      </c>
      <c r="D79" s="127" t="s">
        <v>369</v>
      </c>
      <c r="E79" s="128">
        <v>21</v>
      </c>
      <c r="F79" s="138"/>
      <c r="G79" s="86">
        <v>16000</v>
      </c>
      <c r="H79" s="118"/>
      <c r="I79" s="130">
        <v>30</v>
      </c>
      <c r="J79" s="135"/>
      <c r="K79" s="132">
        <v>27000</v>
      </c>
      <c r="L79" s="136"/>
    </row>
    <row r="80" spans="1:12" x14ac:dyDescent="0.35">
      <c r="A80" s="125" t="s">
        <v>363</v>
      </c>
      <c r="B80" s="125" t="s">
        <v>28</v>
      </c>
      <c r="C80" s="126" t="s">
        <v>370</v>
      </c>
      <c r="D80" s="134" t="s">
        <v>371</v>
      </c>
      <c r="E80" s="128">
        <v>22</v>
      </c>
      <c r="F80" s="138"/>
      <c r="G80" s="86">
        <v>50000</v>
      </c>
      <c r="H80" s="118"/>
      <c r="I80" s="130">
        <v>30</v>
      </c>
      <c r="J80" s="135"/>
      <c r="K80" s="132">
        <v>70000</v>
      </c>
      <c r="L80" s="136"/>
    </row>
    <row r="81" spans="1:12" x14ac:dyDescent="0.35">
      <c r="A81" s="125" t="s">
        <v>363</v>
      </c>
      <c r="B81" s="125" t="s">
        <v>28</v>
      </c>
      <c r="C81" s="126" t="s">
        <v>372</v>
      </c>
      <c r="D81" s="127" t="s">
        <v>373</v>
      </c>
      <c r="E81" s="128">
        <v>22</v>
      </c>
      <c r="F81" s="138"/>
      <c r="G81" s="86">
        <v>65000</v>
      </c>
      <c r="H81" s="118"/>
      <c r="I81" s="130">
        <v>31</v>
      </c>
      <c r="J81" s="135"/>
      <c r="K81" s="132">
        <v>110000</v>
      </c>
      <c r="L81" s="136"/>
    </row>
    <row r="82" spans="1:12" x14ac:dyDescent="0.35">
      <c r="A82" s="125" t="s">
        <v>363</v>
      </c>
      <c r="B82" s="125" t="s">
        <v>28</v>
      </c>
      <c r="C82" s="126" t="s">
        <v>374</v>
      </c>
      <c r="D82" s="127" t="s">
        <v>369</v>
      </c>
      <c r="E82" s="128">
        <v>22</v>
      </c>
      <c r="F82" s="138"/>
      <c r="G82" s="86">
        <v>7500</v>
      </c>
      <c r="H82" s="129"/>
      <c r="I82" s="130">
        <v>31</v>
      </c>
      <c r="J82" s="135"/>
      <c r="K82" s="132">
        <v>15000</v>
      </c>
      <c r="L82" s="136"/>
    </row>
    <row r="83" spans="1:12" x14ac:dyDescent="0.35">
      <c r="A83" s="125" t="s">
        <v>363</v>
      </c>
      <c r="B83" s="125" t="s">
        <v>28</v>
      </c>
      <c r="C83" s="126" t="s">
        <v>375</v>
      </c>
      <c r="D83" s="134" t="s">
        <v>376</v>
      </c>
      <c r="E83" s="128">
        <v>22</v>
      </c>
      <c r="F83" s="138"/>
      <c r="G83" s="86">
        <v>13500</v>
      </c>
      <c r="H83" s="129"/>
      <c r="I83" s="130">
        <v>31</v>
      </c>
      <c r="J83" s="135"/>
      <c r="K83" s="132">
        <v>16000</v>
      </c>
      <c r="L83" s="136"/>
    </row>
    <row r="84" spans="1:12" x14ac:dyDescent="0.35">
      <c r="A84" s="125" t="s">
        <v>363</v>
      </c>
      <c r="B84" s="125" t="s">
        <v>39</v>
      </c>
      <c r="C84" s="126" t="s">
        <v>377</v>
      </c>
      <c r="D84" s="134" t="s">
        <v>378</v>
      </c>
      <c r="E84" s="128">
        <v>22</v>
      </c>
      <c r="F84" s="138"/>
      <c r="G84" s="86">
        <v>21000</v>
      </c>
      <c r="H84" s="129"/>
      <c r="I84" s="130">
        <v>31</v>
      </c>
      <c r="J84" s="135"/>
      <c r="K84" s="132">
        <v>32000</v>
      </c>
      <c r="L84" s="136"/>
    </row>
    <row r="85" spans="1:12" x14ac:dyDescent="0.35">
      <c r="A85" s="125" t="s">
        <v>363</v>
      </c>
      <c r="B85" s="125" t="s">
        <v>39</v>
      </c>
      <c r="C85" s="126" t="s">
        <v>379</v>
      </c>
      <c r="D85" s="134" t="s">
        <v>380</v>
      </c>
      <c r="E85" s="128">
        <v>22</v>
      </c>
      <c r="F85" s="116"/>
      <c r="G85" s="86">
        <v>3500</v>
      </c>
      <c r="H85" s="129"/>
      <c r="I85" s="130">
        <v>31</v>
      </c>
      <c r="J85" s="131"/>
      <c r="K85" s="132">
        <v>4000</v>
      </c>
      <c r="L85" s="133"/>
    </row>
    <row r="86" spans="1:12" x14ac:dyDescent="0.35">
      <c r="A86" s="125" t="s">
        <v>363</v>
      </c>
      <c r="B86" s="125" t="s">
        <v>39</v>
      </c>
      <c r="C86" s="126" t="s">
        <v>381</v>
      </c>
      <c r="D86" s="134" t="s">
        <v>382</v>
      </c>
      <c r="E86" s="128">
        <v>22</v>
      </c>
      <c r="F86" s="116"/>
      <c r="G86" s="86">
        <v>7000</v>
      </c>
      <c r="H86" s="129"/>
      <c r="I86" s="130">
        <v>31</v>
      </c>
      <c r="J86" s="131"/>
      <c r="K86" s="132">
        <v>10500</v>
      </c>
      <c r="L86" s="133"/>
    </row>
    <row r="87" spans="1:12" x14ac:dyDescent="0.35">
      <c r="A87" s="125" t="s">
        <v>363</v>
      </c>
      <c r="B87" s="125" t="s">
        <v>39</v>
      </c>
      <c r="C87" s="126" t="s">
        <v>383</v>
      </c>
      <c r="D87" s="134" t="s">
        <v>384</v>
      </c>
      <c r="E87" s="128">
        <v>22</v>
      </c>
      <c r="F87" s="116"/>
      <c r="G87" s="86">
        <v>21000</v>
      </c>
      <c r="H87" s="129"/>
      <c r="I87" s="130">
        <v>31</v>
      </c>
      <c r="J87" s="131"/>
      <c r="K87" s="132">
        <v>27500</v>
      </c>
      <c r="L87" s="133"/>
    </row>
    <row r="88" spans="1:12" x14ac:dyDescent="0.35">
      <c r="A88" s="125" t="s">
        <v>363</v>
      </c>
      <c r="B88" s="125" t="s">
        <v>39</v>
      </c>
      <c r="C88" s="126" t="s">
        <v>385</v>
      </c>
      <c r="D88" s="134" t="s">
        <v>386</v>
      </c>
      <c r="E88" s="128">
        <v>23</v>
      </c>
      <c r="F88" s="116"/>
      <c r="G88" s="86">
        <v>7000</v>
      </c>
      <c r="H88" s="129"/>
      <c r="I88" s="130">
        <v>34</v>
      </c>
      <c r="J88" s="131"/>
      <c r="K88" s="132">
        <v>10500</v>
      </c>
      <c r="L88" s="133"/>
    </row>
    <row r="89" spans="1:12" x14ac:dyDescent="0.35">
      <c r="A89" s="125" t="s">
        <v>363</v>
      </c>
      <c r="B89" s="125" t="s">
        <v>39</v>
      </c>
      <c r="C89" s="126" t="s">
        <v>387</v>
      </c>
      <c r="D89" s="127" t="s">
        <v>388</v>
      </c>
      <c r="E89" s="128">
        <v>23</v>
      </c>
      <c r="F89" s="116"/>
      <c r="G89" s="86">
        <v>20500</v>
      </c>
      <c r="H89" s="129"/>
      <c r="I89" s="130">
        <v>34</v>
      </c>
      <c r="J89" s="131"/>
      <c r="K89" s="132">
        <v>31000</v>
      </c>
      <c r="L89" s="133"/>
    </row>
    <row r="90" spans="1:12" x14ac:dyDescent="0.35">
      <c r="A90" s="125" t="s">
        <v>363</v>
      </c>
      <c r="B90" s="125" t="s">
        <v>39</v>
      </c>
      <c r="C90" s="126" t="s">
        <v>389</v>
      </c>
      <c r="D90" s="127" t="s">
        <v>390</v>
      </c>
      <c r="E90" s="128">
        <v>23</v>
      </c>
      <c r="F90" s="116"/>
      <c r="G90" s="86">
        <v>15000</v>
      </c>
      <c r="H90" s="129"/>
      <c r="I90" s="130">
        <v>34</v>
      </c>
      <c r="J90" s="131"/>
      <c r="K90" s="132">
        <v>17500</v>
      </c>
      <c r="L90" s="133"/>
    </row>
    <row r="91" spans="1:12" x14ac:dyDescent="0.35">
      <c r="A91" s="125" t="s">
        <v>363</v>
      </c>
      <c r="B91" s="125" t="s">
        <v>39</v>
      </c>
      <c r="C91" s="126" t="s">
        <v>391</v>
      </c>
      <c r="D91" s="127" t="s">
        <v>392</v>
      </c>
      <c r="E91" s="128">
        <v>23</v>
      </c>
      <c r="F91" s="116"/>
      <c r="G91" s="86">
        <v>36000</v>
      </c>
      <c r="H91" s="129"/>
      <c r="I91" s="130">
        <v>34</v>
      </c>
      <c r="J91" s="131"/>
      <c r="K91" s="132">
        <v>47500</v>
      </c>
      <c r="L91" s="133"/>
    </row>
    <row r="92" spans="1:12" x14ac:dyDescent="0.35">
      <c r="A92" s="125" t="s">
        <v>363</v>
      </c>
      <c r="B92" s="125" t="s">
        <v>39</v>
      </c>
      <c r="C92" s="126" t="s">
        <v>393</v>
      </c>
      <c r="D92" s="134" t="s">
        <v>394</v>
      </c>
      <c r="E92" s="128">
        <v>23</v>
      </c>
      <c r="F92" s="116"/>
      <c r="G92" s="86">
        <v>5300</v>
      </c>
      <c r="H92" s="129"/>
      <c r="I92" s="130">
        <v>34</v>
      </c>
      <c r="J92" s="131"/>
      <c r="K92" s="132">
        <v>5400</v>
      </c>
      <c r="L92" s="133"/>
    </row>
    <row r="93" spans="1:12" x14ac:dyDescent="0.35">
      <c r="A93" s="125" t="s">
        <v>363</v>
      </c>
      <c r="B93" s="125" t="s">
        <v>39</v>
      </c>
      <c r="C93" s="126" t="s">
        <v>395</v>
      </c>
      <c r="D93" s="134" t="s">
        <v>396</v>
      </c>
      <c r="E93" s="128">
        <v>23</v>
      </c>
      <c r="F93" s="116"/>
      <c r="G93" s="86">
        <v>18500</v>
      </c>
      <c r="H93" s="129"/>
      <c r="I93" s="130">
        <v>34</v>
      </c>
      <c r="J93" s="131"/>
      <c r="K93" s="132">
        <v>22500</v>
      </c>
      <c r="L93" s="133"/>
    </row>
    <row r="94" spans="1:12" x14ac:dyDescent="0.35">
      <c r="A94" s="125" t="s">
        <v>363</v>
      </c>
      <c r="B94" s="125" t="s">
        <v>39</v>
      </c>
      <c r="C94" s="126" t="s">
        <v>397</v>
      </c>
      <c r="D94" s="134" t="s">
        <v>398</v>
      </c>
      <c r="E94" s="128">
        <v>24</v>
      </c>
      <c r="F94" s="116"/>
      <c r="G94" s="86">
        <v>9000</v>
      </c>
      <c r="H94" s="129"/>
      <c r="I94" s="130">
        <v>35</v>
      </c>
      <c r="J94" s="131"/>
      <c r="K94" s="132">
        <v>9500</v>
      </c>
      <c r="L94" s="133"/>
    </row>
    <row r="95" spans="1:12" x14ac:dyDescent="0.35">
      <c r="A95" s="125" t="s">
        <v>363</v>
      </c>
      <c r="B95" s="125" t="s">
        <v>39</v>
      </c>
      <c r="C95" s="126" t="s">
        <v>399</v>
      </c>
      <c r="D95" s="134" t="s">
        <v>400</v>
      </c>
      <c r="E95" s="128">
        <v>24</v>
      </c>
      <c r="F95" s="116"/>
      <c r="G95" s="86">
        <v>4000</v>
      </c>
      <c r="H95" s="129"/>
      <c r="I95" s="130">
        <v>35</v>
      </c>
      <c r="J95" s="131"/>
      <c r="K95" s="132">
        <v>4000</v>
      </c>
      <c r="L95" s="133"/>
    </row>
    <row r="96" spans="1:12" x14ac:dyDescent="0.35">
      <c r="A96" s="125" t="s">
        <v>363</v>
      </c>
      <c r="B96" s="125" t="s">
        <v>39</v>
      </c>
      <c r="C96" s="126" t="s">
        <v>401</v>
      </c>
      <c r="D96" s="134" t="s">
        <v>402</v>
      </c>
      <c r="E96" s="128">
        <v>24</v>
      </c>
      <c r="F96" s="116"/>
      <c r="G96" s="86">
        <v>8200</v>
      </c>
      <c r="H96" s="129"/>
      <c r="I96" s="130">
        <v>35</v>
      </c>
      <c r="J96" s="131"/>
      <c r="K96" s="132">
        <v>9000</v>
      </c>
      <c r="L96" s="133"/>
    </row>
    <row r="97" spans="1:12" x14ac:dyDescent="0.35">
      <c r="A97" s="125" t="s">
        <v>363</v>
      </c>
      <c r="B97" s="125" t="s">
        <v>39</v>
      </c>
      <c r="C97" s="126" t="s">
        <v>403</v>
      </c>
      <c r="D97" s="134" t="s">
        <v>404</v>
      </c>
      <c r="E97" s="128">
        <v>24</v>
      </c>
      <c r="F97" s="116"/>
      <c r="G97" s="86">
        <v>27200</v>
      </c>
      <c r="H97" s="129"/>
      <c r="I97" s="130">
        <v>35</v>
      </c>
      <c r="J97" s="131"/>
      <c r="K97" s="132">
        <v>26000</v>
      </c>
      <c r="L97" s="133"/>
    </row>
    <row r="98" spans="1:12" x14ac:dyDescent="0.35">
      <c r="A98" s="125" t="s">
        <v>363</v>
      </c>
      <c r="B98" s="125" t="s">
        <v>39</v>
      </c>
      <c r="C98" s="126" t="s">
        <v>405</v>
      </c>
      <c r="D98" s="127" t="s">
        <v>406</v>
      </c>
      <c r="E98" s="128">
        <v>24</v>
      </c>
      <c r="F98" s="116"/>
      <c r="G98" s="86">
        <v>3000</v>
      </c>
      <c r="H98" s="129"/>
      <c r="I98" s="130">
        <v>35</v>
      </c>
      <c r="J98" s="131"/>
      <c r="K98" s="132">
        <v>4000</v>
      </c>
      <c r="L98" s="133"/>
    </row>
    <row r="99" spans="1:12" x14ac:dyDescent="0.35">
      <c r="A99" s="125" t="s">
        <v>363</v>
      </c>
      <c r="B99" s="125" t="s">
        <v>39</v>
      </c>
      <c r="C99" s="126" t="s">
        <v>407</v>
      </c>
      <c r="D99" s="127" t="s">
        <v>363</v>
      </c>
      <c r="E99" s="128">
        <v>24</v>
      </c>
      <c r="F99" s="116"/>
      <c r="G99" s="86">
        <v>2500</v>
      </c>
      <c r="H99" s="129"/>
      <c r="I99" s="130">
        <v>35</v>
      </c>
      <c r="J99" s="131"/>
      <c r="K99" s="132">
        <v>2500</v>
      </c>
      <c r="L99" s="133"/>
    </row>
    <row r="100" spans="1:12" x14ac:dyDescent="0.35">
      <c r="A100" s="125" t="s">
        <v>363</v>
      </c>
      <c r="B100" s="125" t="s">
        <v>39</v>
      </c>
      <c r="C100" s="126" t="s">
        <v>408</v>
      </c>
      <c r="D100" s="134" t="s">
        <v>409</v>
      </c>
      <c r="E100" s="128">
        <v>24</v>
      </c>
      <c r="F100" s="116"/>
      <c r="G100" s="86">
        <v>22000</v>
      </c>
      <c r="H100" s="129"/>
      <c r="I100" s="130">
        <v>35</v>
      </c>
      <c r="J100" s="131"/>
      <c r="K100" s="132">
        <v>24000</v>
      </c>
      <c r="L100" s="133"/>
    </row>
    <row r="101" spans="1:12" x14ac:dyDescent="0.35">
      <c r="A101" s="125" t="s">
        <v>363</v>
      </c>
      <c r="B101" s="125" t="s">
        <v>39</v>
      </c>
      <c r="C101" s="126" t="s">
        <v>410</v>
      </c>
      <c r="D101" s="127" t="s">
        <v>411</v>
      </c>
      <c r="E101" s="128">
        <v>24</v>
      </c>
      <c r="F101" s="116"/>
      <c r="G101" s="86">
        <v>1400</v>
      </c>
      <c r="H101" s="129"/>
      <c r="I101" s="130">
        <v>35</v>
      </c>
      <c r="J101" s="131"/>
      <c r="K101" s="132">
        <v>1500</v>
      </c>
      <c r="L101" s="133"/>
    </row>
    <row r="102" spans="1:12" x14ac:dyDescent="0.35">
      <c r="A102" s="125" t="s">
        <v>363</v>
      </c>
      <c r="B102" s="125" t="s">
        <v>39</v>
      </c>
      <c r="C102" s="126" t="s">
        <v>412</v>
      </c>
      <c r="D102" s="127" t="s">
        <v>413</v>
      </c>
      <c r="E102" s="128">
        <v>25</v>
      </c>
      <c r="F102" s="116"/>
      <c r="G102" s="86">
        <v>16500</v>
      </c>
      <c r="H102" s="129"/>
      <c r="I102" s="130">
        <v>36</v>
      </c>
      <c r="J102" s="131"/>
      <c r="K102" s="132">
        <v>16000</v>
      </c>
      <c r="L102" s="133"/>
    </row>
    <row r="103" spans="1:12" x14ac:dyDescent="0.35">
      <c r="A103" s="125" t="s">
        <v>363</v>
      </c>
      <c r="B103" s="125" t="s">
        <v>39</v>
      </c>
      <c r="C103" s="126" t="s">
        <v>414</v>
      </c>
      <c r="D103" s="127" t="s">
        <v>413</v>
      </c>
      <c r="E103" s="128">
        <v>25</v>
      </c>
      <c r="F103" s="116"/>
      <c r="G103" s="86">
        <v>19500</v>
      </c>
      <c r="H103" s="129"/>
      <c r="I103" s="130">
        <v>36</v>
      </c>
      <c r="J103" s="131"/>
      <c r="K103" s="132">
        <v>6399.9999999999991</v>
      </c>
      <c r="L103" s="133"/>
    </row>
    <row r="104" spans="1:12" x14ac:dyDescent="0.35">
      <c r="A104" s="125" t="s">
        <v>363</v>
      </c>
      <c r="B104" s="125" t="s">
        <v>39</v>
      </c>
      <c r="C104" s="126" t="s">
        <v>415</v>
      </c>
      <c r="D104" s="134" t="s">
        <v>416</v>
      </c>
      <c r="E104" s="128">
        <v>25</v>
      </c>
      <c r="F104" s="116"/>
      <c r="G104" s="86">
        <v>3000</v>
      </c>
      <c r="H104" s="129"/>
      <c r="I104" s="130">
        <v>36</v>
      </c>
      <c r="J104" s="131"/>
      <c r="K104" s="132">
        <v>5000</v>
      </c>
      <c r="L104" s="133"/>
    </row>
    <row r="105" spans="1:12" x14ac:dyDescent="0.35">
      <c r="A105" s="125" t="s">
        <v>363</v>
      </c>
      <c r="B105" s="125" t="s">
        <v>39</v>
      </c>
      <c r="C105" s="126" t="s">
        <v>417</v>
      </c>
      <c r="D105" s="127" t="s">
        <v>413</v>
      </c>
      <c r="E105" s="128">
        <v>25</v>
      </c>
      <c r="F105" s="116"/>
      <c r="G105" s="86">
        <v>1500</v>
      </c>
      <c r="H105" s="129"/>
      <c r="I105" s="130">
        <v>36</v>
      </c>
      <c r="J105" s="131"/>
      <c r="K105" s="132">
        <v>1500</v>
      </c>
      <c r="L105" s="133"/>
    </row>
    <row r="106" spans="1:12" x14ac:dyDescent="0.35">
      <c r="A106" s="125" t="s">
        <v>363</v>
      </c>
      <c r="B106" s="125" t="s">
        <v>39</v>
      </c>
      <c r="C106" s="126" t="s">
        <v>418</v>
      </c>
      <c r="D106" s="134" t="s">
        <v>419</v>
      </c>
      <c r="E106" s="128">
        <v>25</v>
      </c>
      <c r="F106" s="116"/>
      <c r="G106" s="86">
        <v>6500</v>
      </c>
      <c r="H106" s="129"/>
      <c r="I106" s="130">
        <v>36</v>
      </c>
      <c r="J106" s="131"/>
      <c r="K106" s="132">
        <v>10000</v>
      </c>
      <c r="L106" s="133"/>
    </row>
    <row r="107" spans="1:12" x14ac:dyDescent="0.35">
      <c r="A107" s="125" t="s">
        <v>363</v>
      </c>
      <c r="B107" s="125" t="s">
        <v>39</v>
      </c>
      <c r="C107" s="126" t="s">
        <v>420</v>
      </c>
      <c r="D107" s="134" t="s">
        <v>421</v>
      </c>
      <c r="E107" s="128">
        <v>25</v>
      </c>
      <c r="F107" s="116"/>
      <c r="G107" s="86">
        <v>24000</v>
      </c>
      <c r="H107" s="129"/>
      <c r="I107" s="130">
        <v>36</v>
      </c>
      <c r="J107" s="131"/>
      <c r="K107" s="132">
        <v>33000</v>
      </c>
      <c r="L107" s="133"/>
    </row>
    <row r="108" spans="1:12" x14ac:dyDescent="0.35">
      <c r="A108" s="125" t="s">
        <v>363</v>
      </c>
      <c r="B108" s="125" t="s">
        <v>39</v>
      </c>
      <c r="C108" s="126" t="s">
        <v>422</v>
      </c>
      <c r="D108" s="134" t="s">
        <v>423</v>
      </c>
      <c r="E108" s="128">
        <v>25</v>
      </c>
      <c r="F108" s="116"/>
      <c r="G108" s="86">
        <v>6000</v>
      </c>
      <c r="H108" s="129"/>
      <c r="I108" s="130">
        <v>36</v>
      </c>
      <c r="J108" s="131"/>
      <c r="K108" s="132">
        <v>6000</v>
      </c>
      <c r="L108" s="133"/>
    </row>
    <row r="109" spans="1:12" x14ac:dyDescent="0.35">
      <c r="A109" s="125" t="s">
        <v>363</v>
      </c>
      <c r="B109" s="125" t="s">
        <v>39</v>
      </c>
      <c r="C109" s="126" t="s">
        <v>424</v>
      </c>
      <c r="D109" s="134" t="s">
        <v>425</v>
      </c>
      <c r="E109" s="128">
        <v>25</v>
      </c>
      <c r="F109" s="116"/>
      <c r="G109" s="86">
        <v>2500</v>
      </c>
      <c r="H109" s="129"/>
      <c r="I109" s="130">
        <v>36</v>
      </c>
      <c r="J109" s="131"/>
      <c r="K109" s="132">
        <v>2000</v>
      </c>
      <c r="L109" s="133"/>
    </row>
    <row r="110" spans="1:12" x14ac:dyDescent="0.35">
      <c r="A110" s="125" t="s">
        <v>363</v>
      </c>
      <c r="B110" s="125" t="s">
        <v>39</v>
      </c>
      <c r="C110" s="126" t="s">
        <v>426</v>
      </c>
      <c r="D110" s="127" t="s">
        <v>427</v>
      </c>
      <c r="E110" s="128">
        <v>25</v>
      </c>
      <c r="F110" s="116"/>
      <c r="G110" s="86">
        <v>70000</v>
      </c>
      <c r="H110" s="129"/>
      <c r="I110" s="130">
        <v>36</v>
      </c>
      <c r="J110" s="131"/>
      <c r="K110" s="132">
        <v>70000</v>
      </c>
      <c r="L110" s="133"/>
    </row>
    <row r="111" spans="1:12" x14ac:dyDescent="0.35">
      <c r="A111" s="125" t="s">
        <v>363</v>
      </c>
      <c r="B111" s="125" t="s">
        <v>39</v>
      </c>
      <c r="C111" s="126" t="s">
        <v>428</v>
      </c>
      <c r="D111" s="127" t="s">
        <v>429</v>
      </c>
      <c r="E111" s="128">
        <v>26</v>
      </c>
      <c r="F111" s="116"/>
      <c r="G111" s="86">
        <v>65000</v>
      </c>
      <c r="H111" s="129"/>
      <c r="I111" s="130">
        <v>37</v>
      </c>
      <c r="J111" s="131"/>
      <c r="K111" s="132">
        <v>65000</v>
      </c>
      <c r="L111" s="133"/>
    </row>
    <row r="112" spans="1:12" x14ac:dyDescent="0.35">
      <c r="A112" s="125" t="s">
        <v>363</v>
      </c>
      <c r="B112" s="125" t="s">
        <v>39</v>
      </c>
      <c r="C112" s="126" t="s">
        <v>430</v>
      </c>
      <c r="D112" s="134" t="s">
        <v>431</v>
      </c>
      <c r="E112" s="128">
        <v>26</v>
      </c>
      <c r="F112" s="126"/>
      <c r="G112" s="117">
        <v>17500</v>
      </c>
      <c r="H112" s="129"/>
      <c r="I112" s="130">
        <v>37</v>
      </c>
      <c r="J112" s="131"/>
      <c r="K112" s="132">
        <v>18000</v>
      </c>
      <c r="L112" s="133"/>
    </row>
    <row r="113" spans="1:12" x14ac:dyDescent="0.35">
      <c r="A113" s="125" t="s">
        <v>363</v>
      </c>
      <c r="B113" s="125" t="s">
        <v>39</v>
      </c>
      <c r="C113" s="126" t="s">
        <v>432</v>
      </c>
      <c r="D113" s="134" t="s">
        <v>433</v>
      </c>
      <c r="E113" s="128">
        <v>26</v>
      </c>
      <c r="F113" s="126"/>
      <c r="G113" s="117">
        <v>24000</v>
      </c>
      <c r="H113" s="129"/>
      <c r="I113" s="130">
        <v>37</v>
      </c>
      <c r="J113" s="131"/>
      <c r="K113" s="132">
        <v>30000</v>
      </c>
      <c r="L113" s="133"/>
    </row>
    <row r="114" spans="1:12" x14ac:dyDescent="0.35">
      <c r="A114" s="125" t="s">
        <v>363</v>
      </c>
      <c r="B114" s="125" t="s">
        <v>39</v>
      </c>
      <c r="C114" s="126" t="s">
        <v>434</v>
      </c>
      <c r="D114" s="134" t="s">
        <v>435</v>
      </c>
      <c r="E114" s="128">
        <v>26</v>
      </c>
      <c r="F114" s="126"/>
      <c r="G114" s="117">
        <v>2500</v>
      </c>
      <c r="H114" s="129"/>
      <c r="I114" s="130">
        <v>37</v>
      </c>
      <c r="J114" s="131"/>
      <c r="K114" s="132">
        <v>2500</v>
      </c>
      <c r="L114" s="133"/>
    </row>
    <row r="115" spans="1:12" s="18" customFormat="1" ht="19.899999999999999" customHeight="1" x14ac:dyDescent="0.35">
      <c r="A115" s="143" t="s">
        <v>8</v>
      </c>
      <c r="B115" s="144"/>
      <c r="C115" s="144"/>
      <c r="D115" s="144"/>
      <c r="E115" s="144"/>
      <c r="F115" s="145"/>
      <c r="G115" s="37">
        <f>SUM(G4:G114)</f>
        <v>2536450</v>
      </c>
      <c r="H115" s="37">
        <f>SUM(H4:H114)</f>
        <v>0</v>
      </c>
      <c r="I115" s="38"/>
      <c r="J115" s="61"/>
      <c r="K115" s="37">
        <f>SUM(K4:K114)</f>
        <v>2468750</v>
      </c>
      <c r="L115" s="62">
        <f>SUM(L4:L114)</f>
        <v>0</v>
      </c>
    </row>
    <row r="116" spans="1:12" s="18" customFormat="1" ht="19.899999999999999" customHeight="1" x14ac:dyDescent="0.35">
      <c r="A116" s="56"/>
      <c r="B116" s="56"/>
      <c r="C116" s="56"/>
      <c r="D116" s="33" t="s">
        <v>15</v>
      </c>
      <c r="E116" s="57" t="str">
        <f>'Přehled výkonů'!$B$2</f>
        <v>XX.XX.2017</v>
      </c>
      <c r="F116" s="58"/>
      <c r="G116" s="56"/>
      <c r="H116" s="60">
        <f>H115/G115</f>
        <v>0</v>
      </c>
      <c r="I116" s="58"/>
      <c r="J116" s="58"/>
      <c r="K116" s="56"/>
      <c r="L116" s="60">
        <f>L115/K115</f>
        <v>0</v>
      </c>
    </row>
    <row r="117" spans="1:12" x14ac:dyDescent="0.35">
      <c r="H117" s="15"/>
      <c r="L117" s="44"/>
    </row>
  </sheetData>
  <mergeCells count="2">
    <mergeCell ref="A1:L2"/>
    <mergeCell ref="A115:F115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  <headerFooter>
    <oddFooter>Stránka &amp;P z &amp;N</oddFooter>
  </headerFooter>
  <ignoredErrors>
    <ignoredError sqref="I4:I37 C4:C38 C77:C1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'C:\Users\miroslav.svarc\AppData\Local\Microsoft\Windows\Temporary Internet Files\Content.Outlook\G8VK9ODT\[Kopie - plán sekání 2014.xlsx]Silnice II. III. v LK'!#REF!</xm:f>
          </x14:formula1>
          <xm:sqref>C32:C38</xm:sqref>
        </x14:dataValidation>
        <x14:dataValidation type="list" allowBlank="1" showInputMessage="1" showErrorMessage="1">
          <x14:formula1>
            <xm:f>'C:\Users\miroslav.svarc\AppData\Local\Microsoft\Windows\Temporary Internet Files\Content.Outlook\G8VK9ODT\[Kopie - plán sekání 2014.xlsx]DATA'!#REF!</xm:f>
          </x14:formula1>
          <xm:sqref>D32:D33</xm:sqref>
        </x14:dataValidation>
        <x14:dataValidation type="list" allowBlank="1" showInputMessage="1" showErrorMessage="1">
          <x14:formula1>
            <xm:f>'C:\Users\miroslav.svarc\AppData\Local\Microsoft\Windows\Temporary Internet Files\Content.Outlook\G8VK9ODT\[Kopie - plán sekání 2014.xlsx]Silnice II. III. v LK'!#REF!</xm:f>
          </x14:formula1>
          <xm:sqref>C77:C114</xm:sqref>
        </x14:dataValidation>
        <x14:dataValidation type="list" allowBlank="1" showInputMessage="1" showErrorMessage="1">
          <x14:formula1>
            <xm:f>'C:\Users\miroslav.svarc\AppData\Local\Microsoft\Windows\Temporary Internet Files\Content.Outlook\G8VK9ODT\[Kopie - plán sekání 2014.xlsx]DATA'!#REF!</xm:f>
          </x14:formula1>
          <xm:sqref>D101:D103 D77:D79 D81:D82 D89:D91 D98:D99 D105 D110:D111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view="pageBreakPreview" zoomScale="110" zoomScaleNormal="100" zoomScaleSheetLayoutView="110" workbookViewId="0">
      <selection activeCell="F12" sqref="F12"/>
    </sheetView>
  </sheetViews>
  <sheetFormatPr defaultColWidth="8.81640625" defaultRowHeight="14.5" x14ac:dyDescent="0.35"/>
  <cols>
    <col min="1" max="1" width="18" style="18" customWidth="1"/>
    <col min="2" max="7" width="16.7265625" style="36" customWidth="1"/>
    <col min="8" max="16384" width="8.81640625" style="18"/>
  </cols>
  <sheetData>
    <row r="1" spans="1:7" x14ac:dyDescent="0.35">
      <c r="A1" s="146" t="s">
        <v>547</v>
      </c>
      <c r="B1" s="146"/>
      <c r="C1" s="146"/>
      <c r="D1" s="146"/>
      <c r="E1" s="146"/>
      <c r="F1" s="146"/>
      <c r="G1" s="146"/>
    </row>
    <row r="2" spans="1:7" x14ac:dyDescent="0.35">
      <c r="A2" s="82" t="s">
        <v>14</v>
      </c>
      <c r="B2" s="63" t="s">
        <v>27</v>
      </c>
    </row>
    <row r="3" spans="1:7" ht="18" customHeight="1" x14ac:dyDescent="0.35">
      <c r="A3" s="64" t="s">
        <v>9</v>
      </c>
      <c r="B3" s="65" t="s">
        <v>16</v>
      </c>
      <c r="C3" s="65" t="s">
        <v>17</v>
      </c>
      <c r="D3" s="66" t="s">
        <v>18</v>
      </c>
      <c r="E3" s="65" t="s">
        <v>21</v>
      </c>
      <c r="F3" s="65" t="s">
        <v>19</v>
      </c>
      <c r="G3" s="65" t="s">
        <v>20</v>
      </c>
    </row>
    <row r="4" spans="1:7" ht="18" customHeight="1" x14ac:dyDescent="0.35">
      <c r="A4" s="83" t="s">
        <v>3</v>
      </c>
      <c r="B4" s="67">
        <f>'Okres Česká Lípa'!G99</f>
        <v>2378000</v>
      </c>
      <c r="C4" s="68">
        <f>'Okres Česká Lípa'!K99</f>
        <v>2860000</v>
      </c>
      <c r="D4" s="67">
        <f>'Okres Česká Lípa'!H99</f>
        <v>0</v>
      </c>
      <c r="E4" s="69">
        <f>D4/B4</f>
        <v>0</v>
      </c>
      <c r="F4" s="67">
        <f>'Okres Česká Lípa'!L99</f>
        <v>0</v>
      </c>
      <c r="G4" s="70">
        <f>F4/C4</f>
        <v>0</v>
      </c>
    </row>
    <row r="5" spans="1:7" ht="18" customHeight="1" x14ac:dyDescent="0.35">
      <c r="A5" s="84" t="s">
        <v>6</v>
      </c>
      <c r="B5" s="71">
        <f>'Okres Liberec'!G117</f>
        <v>1891900</v>
      </c>
      <c r="C5" s="72">
        <f>'Okres Liberec'!K117</f>
        <v>2051800</v>
      </c>
      <c r="D5" s="71">
        <f>'Okres Liberec'!H116</f>
        <v>0</v>
      </c>
      <c r="E5" s="73">
        <f t="shared" ref="E5:E8" si="0">D5/B5</f>
        <v>0</v>
      </c>
      <c r="F5" s="71">
        <f>'Okres Liberec'!L116</f>
        <v>0</v>
      </c>
      <c r="G5" s="74">
        <f t="shared" ref="G5:G8" si="1">F5/C5</f>
        <v>0</v>
      </c>
    </row>
    <row r="6" spans="1:7" ht="18" customHeight="1" x14ac:dyDescent="0.35">
      <c r="A6" s="84" t="s">
        <v>10</v>
      </c>
      <c r="B6" s="71">
        <f>'Okres Jablonec nad Nisou'!G103</f>
        <v>1301294</v>
      </c>
      <c r="C6" s="72">
        <f>'Okres Jablonec nad Nisou'!K103</f>
        <v>1132125.7799999996</v>
      </c>
      <c r="D6" s="71">
        <f>'Okres Jablonec nad Nisou'!H103</f>
        <v>0</v>
      </c>
      <c r="E6" s="73">
        <f t="shared" si="0"/>
        <v>0</v>
      </c>
      <c r="F6" s="71">
        <f>'Okres Jablonec nad Nisou'!L103</f>
        <v>0</v>
      </c>
      <c r="G6" s="74">
        <f t="shared" si="1"/>
        <v>0</v>
      </c>
    </row>
    <row r="7" spans="1:7" ht="18" customHeight="1" x14ac:dyDescent="0.35">
      <c r="A7" s="85" t="s">
        <v>4</v>
      </c>
      <c r="B7" s="75">
        <f>'Okres Semily'!G115</f>
        <v>2536450</v>
      </c>
      <c r="C7" s="76">
        <f>'Okres Semily'!K115</f>
        <v>2468750</v>
      </c>
      <c r="D7" s="75">
        <f>'Okres Semily'!H115</f>
        <v>0</v>
      </c>
      <c r="E7" s="77">
        <f t="shared" si="0"/>
        <v>0</v>
      </c>
      <c r="F7" s="75">
        <f>'Okres Semily'!L115</f>
        <v>0</v>
      </c>
      <c r="G7" s="78">
        <f t="shared" si="1"/>
        <v>0</v>
      </c>
    </row>
    <row r="8" spans="1:7" ht="18" customHeight="1" x14ac:dyDescent="0.35">
      <c r="A8" s="79" t="s">
        <v>8</v>
      </c>
      <c r="B8" s="37">
        <f>SUM(B4:B7)</f>
        <v>8107644</v>
      </c>
      <c r="C8" s="37">
        <f>SUM(C4:C7)</f>
        <v>8512675.7799999993</v>
      </c>
      <c r="D8" s="37">
        <f>SUM(D4:D7)</f>
        <v>0</v>
      </c>
      <c r="E8" s="80">
        <f t="shared" si="0"/>
        <v>0</v>
      </c>
      <c r="F8" s="37">
        <f>SUM(F4:F7)</f>
        <v>0</v>
      </c>
      <c r="G8" s="81">
        <f t="shared" si="1"/>
        <v>0</v>
      </c>
    </row>
    <row r="9" spans="1:7" x14ac:dyDescent="0.35">
      <c r="A9" s="82" t="s">
        <v>548</v>
      </c>
      <c r="B9" s="147" t="s">
        <v>549</v>
      </c>
      <c r="C9" s="147"/>
      <c r="D9" s="147"/>
      <c r="E9" s="147"/>
      <c r="F9" s="147"/>
      <c r="G9" s="147"/>
    </row>
  </sheetData>
  <mergeCells count="2">
    <mergeCell ref="A1:G1"/>
    <mergeCell ref="B9:G9"/>
  </mergeCells>
  <pageMargins left="0.7" right="0.7" top="0.78740157499999996" bottom="0.78740157499999996" header="0.3" footer="0.3"/>
  <pageSetup paperSize="9" scale="73" orientation="landscape" r:id="rId1"/>
  <ignoredErrors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Okres Česká Lípa</vt:lpstr>
      <vt:lpstr>Okres Liberec</vt:lpstr>
      <vt:lpstr>Okres Jablonec nad Nisou</vt:lpstr>
      <vt:lpstr>Okres Semily</vt:lpstr>
      <vt:lpstr>Přehled výkonů</vt:lpstr>
      <vt:lpstr>'Okres Česká Lípa'!Názvy_tisku</vt:lpstr>
      <vt:lpstr>'Okres Jablonec nad Nisou'!Názvy_tisku</vt:lpstr>
      <vt:lpstr>'Okres Liberec'!Názvy_tisku</vt:lpstr>
      <vt:lpstr>'Okres Semily'!Názvy_tisku</vt:lpstr>
      <vt:lpstr>'Okres Česká Lípa'!Oblast_tisku</vt:lpstr>
      <vt:lpstr>'Okres Liberec'!Oblast_tisku</vt:lpstr>
      <vt:lpstr>'Okres Semily'!Oblast_tisku</vt:lpstr>
      <vt:lpstr>'Přehled výkonů'!Oblast_tisku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Pavel Oleníček, Silnice LK a.s.</cp:lastModifiedBy>
  <cp:lastPrinted>2017-03-30T13:32:57Z</cp:lastPrinted>
  <dcterms:created xsi:type="dcterms:W3CDTF">2015-04-10T05:20:05Z</dcterms:created>
  <dcterms:modified xsi:type="dcterms:W3CDTF">2017-03-31T11:25:28Z</dcterms:modified>
</cp:coreProperties>
</file>