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6000"/>
  </bookViews>
  <sheets>
    <sheet name="Podprogram č. 9.1" sheetId="1" r:id="rId1"/>
    <sheet name="Podprogram č. 9.2" sheetId="2" r:id="rId2"/>
  </sheets>
  <definedNames>
    <definedName name="_xlnm.Print_Titles" localSheetId="0">'Podprogram č. 9.1'!$5:$7</definedName>
    <definedName name="_xlnm.Print_Titles" localSheetId="1">'Podprogram č. 9.2'!$5:$7</definedName>
  </definedNames>
  <calcPr calcId="145621"/>
</workbook>
</file>

<file path=xl/calcChain.xml><?xml version="1.0" encoding="utf-8"?>
<calcChain xmlns="http://schemas.openxmlformats.org/spreadsheetml/2006/main">
  <c r="N20" i="2" l="1"/>
  <c r="N19" i="2"/>
  <c r="N18" i="2"/>
  <c r="N17" i="2"/>
  <c r="L20" i="2"/>
  <c r="L19" i="2"/>
  <c r="L18" i="2"/>
  <c r="L17" i="2"/>
  <c r="P43" i="1"/>
  <c r="P42" i="1"/>
  <c r="R39" i="1" l="1"/>
  <c r="R25" i="1"/>
  <c r="R14" i="1"/>
  <c r="N38" i="2"/>
  <c r="L38" i="2" l="1"/>
  <c r="E41" i="2" l="1"/>
  <c r="L40" i="2" l="1"/>
  <c r="N40" i="2" s="1"/>
  <c r="L39" i="2"/>
  <c r="N39" i="2" s="1"/>
  <c r="L37" i="2"/>
  <c r="N37" i="2" s="1"/>
  <c r="P46" i="1" l="1"/>
  <c r="R46" i="1" s="1"/>
  <c r="P45" i="1"/>
  <c r="R45" i="1" s="1"/>
  <c r="P44" i="1"/>
  <c r="R44" i="1" s="1"/>
  <c r="P41" i="1"/>
  <c r="R41" i="1" s="1"/>
  <c r="P40" i="1"/>
  <c r="R40" i="1" s="1"/>
  <c r="P39" i="1"/>
  <c r="P38" i="1"/>
  <c r="R38" i="1" s="1"/>
  <c r="P37" i="1"/>
  <c r="R37" i="1" s="1"/>
  <c r="P36" i="1"/>
  <c r="R36" i="1" s="1"/>
  <c r="P35" i="1"/>
  <c r="R35" i="1" s="1"/>
  <c r="P34" i="1"/>
  <c r="R34" i="1" s="1"/>
  <c r="P33" i="1"/>
  <c r="R33" i="1" s="1"/>
  <c r="P32" i="1"/>
  <c r="R32" i="1" s="1"/>
  <c r="P31" i="1"/>
  <c r="R31" i="1" s="1"/>
  <c r="P30" i="1"/>
  <c r="R30" i="1" s="1"/>
  <c r="P29" i="1"/>
  <c r="R29" i="1" s="1"/>
  <c r="P28" i="1"/>
  <c r="R28" i="1" s="1"/>
  <c r="P13" i="1"/>
  <c r="R13" i="1" s="1"/>
  <c r="P27" i="1"/>
  <c r="R27" i="1" s="1"/>
  <c r="P26" i="1"/>
  <c r="R26" i="1" s="1"/>
  <c r="P25" i="1"/>
  <c r="P24" i="1"/>
  <c r="R24" i="1" s="1"/>
  <c r="P23" i="1"/>
  <c r="R23" i="1" s="1"/>
  <c r="P22" i="1"/>
  <c r="R22" i="1" s="1"/>
  <c r="P21" i="1"/>
  <c r="R21" i="1" s="1"/>
  <c r="P20" i="1"/>
  <c r="R20" i="1" s="1"/>
  <c r="P19" i="1"/>
  <c r="R19" i="1" s="1"/>
  <c r="P18" i="1"/>
  <c r="R18" i="1" s="1"/>
  <c r="P17" i="1"/>
  <c r="R17" i="1" s="1"/>
  <c r="P16" i="1"/>
  <c r="R16" i="1" s="1"/>
  <c r="P15" i="1"/>
  <c r="R15" i="1" s="1"/>
  <c r="P14" i="1"/>
  <c r="E47" i="1" l="1"/>
  <c r="P12" i="1"/>
  <c r="R12" i="1" s="1"/>
  <c r="P11" i="1"/>
  <c r="R11" i="1" s="1"/>
  <c r="P10" i="1"/>
  <c r="R10" i="1" s="1"/>
  <c r="P9" i="1"/>
  <c r="R9" i="1" s="1"/>
  <c r="P8" i="1"/>
  <c r="I47" i="1" l="1"/>
  <c r="R8" i="1"/>
  <c r="L8" i="2"/>
  <c r="N8" i="2" s="1"/>
  <c r="L36" i="2" l="1"/>
  <c r="N36" i="2" s="1"/>
  <c r="L35" i="2"/>
  <c r="N35" i="2" s="1"/>
  <c r="L34" i="2"/>
  <c r="N34" i="2" s="1"/>
  <c r="L23" i="2"/>
  <c r="N23" i="2" s="1"/>
  <c r="L33" i="2"/>
  <c r="N33" i="2" s="1"/>
  <c r="L32" i="2"/>
  <c r="N32" i="2" s="1"/>
  <c r="L31" i="2"/>
  <c r="N31" i="2" s="1"/>
  <c r="L30" i="2"/>
  <c r="N30" i="2" s="1"/>
  <c r="L29" i="2"/>
  <c r="N29" i="2" s="1"/>
  <c r="L28" i="2"/>
  <c r="N28" i="2" s="1"/>
  <c r="L27" i="2"/>
  <c r="N27" i="2" s="1"/>
  <c r="L26" i="2"/>
  <c r="N26" i="2" s="1"/>
  <c r="L25" i="2"/>
  <c r="N25" i="2" s="1"/>
  <c r="L24" i="2"/>
  <c r="N24" i="2" s="1"/>
  <c r="L22" i="2"/>
  <c r="N22" i="2" s="1"/>
  <c r="L21" i="2"/>
  <c r="N21" i="2" s="1"/>
  <c r="L16" i="2"/>
  <c r="N16" i="2" s="1"/>
  <c r="L15" i="2"/>
  <c r="N15" i="2" s="1"/>
  <c r="L14" i="2"/>
  <c r="N14" i="2" s="1"/>
  <c r="L13" i="2"/>
  <c r="N13" i="2" s="1"/>
  <c r="L12" i="2"/>
  <c r="N12" i="2" s="1"/>
  <c r="L11" i="2"/>
  <c r="N11" i="2" s="1"/>
  <c r="L10" i="2"/>
  <c r="N10" i="2" s="1"/>
  <c r="L9" i="2"/>
  <c r="N9" i="2" s="1"/>
  <c r="I41" i="2" l="1"/>
  <c r="L41" i="2"/>
</calcChain>
</file>

<file path=xl/comments1.xml><?xml version="1.0" encoding="utf-8"?>
<comments xmlns="http://schemas.openxmlformats.org/spreadsheetml/2006/main">
  <authors>
    <author>Pozicka Katerina</author>
  </authors>
  <commentList>
    <comment ref="P13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Požadovaná výše dotace je nižší než maximální možný propočet při dosaženém bodovém hodnocení.</t>
        </r>
      </text>
    </comment>
    <comment ref="P14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Požadovaná výše dotace je nižší než maximální možný propočet při dosaženém bodovém hodnocení.</t>
        </r>
      </text>
    </comment>
    <comment ref="P15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Požadovaná výše dotace je nižší než maximální možný propočet při dosaženém bodovém hodnocení.</t>
        </r>
      </text>
    </comment>
    <comment ref="P22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Požadovaná výše dotace je nižší než maximální možný propočet při dosaženém bodovém hodnocení.</t>
        </r>
      </text>
    </comment>
    <comment ref="P23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Požadovaná výše dotace je nižší než maximální možný propočet při dosaženém bodovém hodnocení.</t>
        </r>
      </text>
    </comment>
    <comment ref="P24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Požadovaná výše dotace je nižší než maximální možný propočet při dosaženém bodovém hodnocení.</t>
        </r>
      </text>
    </comment>
    <comment ref="P25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Požadovaná výše dotace je nižší než maximální možný propočet při dosaženém bodovém hodnocení.</t>
        </r>
      </text>
    </comment>
    <comment ref="P27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Požadovaná výše dotace je nižší než maximální možný propočet při dosaženém bodovém hodnocení.</t>
        </r>
      </text>
    </comment>
    <comment ref="P28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Požadovaná výše dotace je nižší než maximální možný propočet při dosaženém bodovém hodnocení.</t>
        </r>
      </text>
    </comment>
    <comment ref="P35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Požadovaná výše dotace je nižší než maximální možný propočet při dosaženém bodovém hodnocení.</t>
        </r>
      </text>
    </comment>
    <comment ref="P39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Požadovaná výše dotace je nižší než maximální možný propočet při dosaženém bodovém hodnocení.</t>
        </r>
      </text>
    </comment>
    <comment ref="P40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Požadovaná výše dotace je nižší než maximální možný propočet při dosaženém bodovém hodnocení.</t>
        </r>
      </text>
    </comment>
    <comment ref="P41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Požadovaná výše dotace je nižší než maximální možný propočet při dosaženém bodovém hodnocení.</t>
        </r>
      </text>
    </comment>
  </commentList>
</comments>
</file>

<file path=xl/sharedStrings.xml><?xml version="1.0" encoding="utf-8"?>
<sst xmlns="http://schemas.openxmlformats.org/spreadsheetml/2006/main" count="413" uniqueCount="261">
  <si>
    <t>Náklady projektu v Kč</t>
  </si>
  <si>
    <t>Identifikace žadatele</t>
  </si>
  <si>
    <t>Žadatel</t>
  </si>
  <si>
    <t>Název projektu</t>
  </si>
  <si>
    <t>Žádaný podíl kraje</t>
  </si>
  <si>
    <t>Bankovní</t>
  </si>
  <si>
    <t>Celkem</t>
  </si>
  <si>
    <t>v Kč</t>
  </si>
  <si>
    <t>v %</t>
  </si>
  <si>
    <t>IČO</t>
  </si>
  <si>
    <t>spojení</t>
  </si>
  <si>
    <t xml:space="preserve">Počet dní pobytu </t>
  </si>
  <si>
    <t>Počet ZP</t>
  </si>
  <si>
    <t>Počet doprovodů</t>
  </si>
  <si>
    <t>Návrh výboru zdravotnictví</t>
  </si>
  <si>
    <t>107028097/0300</t>
  </si>
  <si>
    <t>163239286/0300</t>
  </si>
  <si>
    <t>127298502/0300</t>
  </si>
  <si>
    <t>107-1608300217/0100</t>
  </si>
  <si>
    <t>962729329/0800</t>
  </si>
  <si>
    <t>43-1229150247/0100</t>
  </si>
  <si>
    <t>962176349/0800</t>
  </si>
  <si>
    <t>705094983/0300</t>
  </si>
  <si>
    <t>2622970297/0100</t>
  </si>
  <si>
    <t>107-4066180217/0100</t>
  </si>
  <si>
    <t>500708574/0600</t>
  </si>
  <si>
    <t>195613789/0300</t>
  </si>
  <si>
    <t>2400382035/2010</t>
  </si>
  <si>
    <t>351107774/0600</t>
  </si>
  <si>
    <t>2221187349/0800</t>
  </si>
  <si>
    <t>152025629/0300</t>
  </si>
  <si>
    <t>253615484/0300</t>
  </si>
  <si>
    <t>197364499/0300</t>
  </si>
  <si>
    <t>196868716/0300</t>
  </si>
  <si>
    <t>189010666/0300</t>
  </si>
  <si>
    <t>Celkový počet bodů</t>
  </si>
  <si>
    <t>Návrh podpory</t>
  </si>
  <si>
    <r>
      <t xml:space="preserve">Propočet </t>
    </r>
    <r>
      <rPr>
        <b/>
        <sz val="11"/>
        <rFont val="Calibri"/>
        <family val="2"/>
        <charset val="238"/>
        <scheme val="minor"/>
      </rPr>
      <t xml:space="preserve">účasník </t>
    </r>
    <r>
      <rPr>
        <sz val="11"/>
        <rFont val="Calibri"/>
        <family val="2"/>
        <charset val="238"/>
        <scheme val="minor"/>
      </rPr>
      <t xml:space="preserve">os/den </t>
    </r>
  </si>
  <si>
    <r>
      <t xml:space="preserve">Propočet </t>
    </r>
    <r>
      <rPr>
        <b/>
        <sz val="11"/>
        <rFont val="Calibri"/>
        <family val="2"/>
        <charset val="238"/>
        <scheme val="minor"/>
      </rPr>
      <t xml:space="preserve">doprovod </t>
    </r>
    <r>
      <rPr>
        <sz val="11"/>
        <rFont val="Calibri"/>
        <family val="2"/>
        <charset val="238"/>
        <scheme val="minor"/>
      </rPr>
      <t>os/den</t>
    </r>
  </si>
  <si>
    <t>Výsledek propočtu</t>
  </si>
  <si>
    <t>26626357</t>
  </si>
  <si>
    <t>70155097</t>
  </si>
  <si>
    <t>27336751</t>
  </si>
  <si>
    <t>00426083</t>
  </si>
  <si>
    <t>49294555</t>
  </si>
  <si>
    <t>22724770</t>
  </si>
  <si>
    <t>49295179</t>
  </si>
  <si>
    <t>26200481</t>
  </si>
  <si>
    <t>2600138678/2010</t>
  </si>
  <si>
    <t>170677989/0300</t>
  </si>
  <si>
    <t>405883593/0300</t>
  </si>
  <si>
    <t>5485932/0800</t>
  </si>
  <si>
    <t>1933451/0100</t>
  </si>
  <si>
    <t>205530523/0300</t>
  </si>
  <si>
    <t>223594977/0300</t>
  </si>
  <si>
    <t>celkem:</t>
  </si>
  <si>
    <t>Číslo projektu</t>
  </si>
  <si>
    <t>Rekondiční pobyt zdravotně postižených v Sezimově Ústí</t>
  </si>
  <si>
    <t>5111440001/4000</t>
  </si>
  <si>
    <t>962506379/0800</t>
  </si>
  <si>
    <t>Navrhovaná výše dotace</t>
  </si>
  <si>
    <t>65100395</t>
  </si>
  <si>
    <t>68974833</t>
  </si>
  <si>
    <t>46749411</t>
  </si>
  <si>
    <t>26672472</t>
  </si>
  <si>
    <t>2900471237/2010</t>
  </si>
  <si>
    <t>19-7250350267/0100</t>
  </si>
  <si>
    <t>1014924401/6100</t>
  </si>
  <si>
    <t>Procentuální uspokojení požadované výše dotace dle bodového hodnocení</t>
  </si>
  <si>
    <t xml:space="preserve">Asociace rodičů a přátel zdravotně postižených dětí v ČR, z.s. Klub Jablonec nad Nisou </t>
  </si>
  <si>
    <t xml:space="preserve">Dům dětí a mládeže Vikýř, Jablonec nad Nisou, Podhorská 49, příspěvková organizace </t>
  </si>
  <si>
    <t>43256911</t>
  </si>
  <si>
    <t>75122294</t>
  </si>
  <si>
    <t>1262419359/0100</t>
  </si>
  <si>
    <t xml:space="preserve">Centrum pro rodinu Náruč, z.s.  </t>
  </si>
  <si>
    <t>22732896</t>
  </si>
  <si>
    <t>63778611</t>
  </si>
  <si>
    <t xml:space="preserve">Unie ROSKA - reg. org. ROSKA ČESKÁ LÍPA, z.p.s. </t>
  </si>
  <si>
    <t xml:space="preserve">Jablonecký spolek onkologických pacientů JAKOP </t>
  </si>
  <si>
    <t xml:space="preserve">Svaz diabetiků ČR, územní organizace Liberec, pobočný spolek </t>
  </si>
  <si>
    <t xml:space="preserve">Asociace rodičů a přátel zdravotně postižených dětí v ČR, z. s. Klub Liberec </t>
  </si>
  <si>
    <t xml:space="preserve">Svaz tělesně postižených v České republice z. s. místní organizace č.3 Jablonec nad Nisou </t>
  </si>
  <si>
    <t xml:space="preserve">Dětská sportovně ozdravná společnost Bělásek z.s. </t>
  </si>
  <si>
    <t>Zlepšení života onkologických pacientů-rekondiční ozdravný pobyt Poděbrady</t>
  </si>
  <si>
    <t>Rekondiční pobyt v Sezimovo Ústí</t>
  </si>
  <si>
    <t>Rekondiční ozdravný pobyt pro zdravotně postižené občany</t>
  </si>
  <si>
    <t>Rekondiční ozdravný pobyt Harrachov-zlepšení života onkologických pacientů</t>
  </si>
  <si>
    <t>Letní ozdravný tábor pro ZTP/P klienty</t>
  </si>
  <si>
    <t>Rekondiční pobyt v Karlových Varech</t>
  </si>
  <si>
    <t>60253177</t>
  </si>
  <si>
    <t>26623064</t>
  </si>
  <si>
    <t>46745602</t>
  </si>
  <si>
    <t>60253509</t>
  </si>
  <si>
    <t>46744576</t>
  </si>
  <si>
    <t>46749055</t>
  </si>
  <si>
    <t>26608596</t>
  </si>
  <si>
    <t>46747354</t>
  </si>
  <si>
    <t>60253231</t>
  </si>
  <si>
    <t>46744398</t>
  </si>
  <si>
    <t>75118203</t>
  </si>
  <si>
    <t>71152563</t>
  </si>
  <si>
    <t>48282138</t>
  </si>
  <si>
    <t>65100697</t>
  </si>
  <si>
    <t>62014854</t>
  </si>
  <si>
    <t>26642808</t>
  </si>
  <si>
    <t>69291926</t>
  </si>
  <si>
    <t>22760962</t>
  </si>
  <si>
    <t>26608022</t>
  </si>
  <si>
    <t>65399447</t>
  </si>
  <si>
    <t>2112269505/2700</t>
  </si>
  <si>
    <t>195016335/0300</t>
  </si>
  <si>
    <t>212284121/0300</t>
  </si>
  <si>
    <t xml:space="preserve">Unie ROSKA - reg. org. ROSKA LIBEREC, z.p.s. </t>
  </si>
  <si>
    <t xml:space="preserve">Jezdecký klub Elite, z.s.  </t>
  </si>
  <si>
    <t xml:space="preserve">Zdravý zoubek, spolek </t>
  </si>
  <si>
    <t xml:space="preserve">Celia-život bez lepku o.p.s. </t>
  </si>
  <si>
    <t xml:space="preserve">Centrum Mateřídouška, z.s.  </t>
  </si>
  <si>
    <t xml:space="preserve">Senior fitnes z. s. </t>
  </si>
  <si>
    <t xml:space="preserve">Sdružení TULIPAN, z.s.  </t>
  </si>
  <si>
    <t xml:space="preserve">Podkrkonošská společnost přátel dětí zdravotně postižených Semily, z. s. </t>
  </si>
  <si>
    <t xml:space="preserve">Komunitní středisko KONTAKT Liberec, příspěvková organizace </t>
  </si>
  <si>
    <t xml:space="preserve">Tyfloservis, o.p.s. </t>
  </si>
  <si>
    <t>71193316</t>
  </si>
  <si>
    <t>68974990</t>
  </si>
  <si>
    <t>22756931</t>
  </si>
  <si>
    <t>27048861</t>
  </si>
  <si>
    <t>00674443</t>
  </si>
  <si>
    <t>189010666 /0300</t>
  </si>
  <si>
    <t>2700283362/2010</t>
  </si>
  <si>
    <t>107-6248240267/0100</t>
  </si>
  <si>
    <t>3754463339/0800</t>
  </si>
  <si>
    <t>14834081/0100</t>
  </si>
  <si>
    <t>Možnost úpravy celkových nákladů projektu při akceptování navrhované výše dotace na částku (při zachování procentuálního vyjádření výše dotace):</t>
  </si>
  <si>
    <t xml:space="preserve">Národní ústav pro autismus, z.ú. </t>
  </si>
  <si>
    <t xml:space="preserve">OBZOR Liberec, z.s. </t>
  </si>
  <si>
    <t>Unie ROSKA - reg. org. ROSKA ČESKÁ LÍPA, z.p.s.</t>
  </si>
  <si>
    <t xml:space="preserve">ARCUS - Společnost onkologických pacientů, jejich rodinných příslušníků a přátel, z.s. </t>
  </si>
  <si>
    <t>DIANA  spolek rodičů a přátel zdravotně postižených</t>
  </si>
  <si>
    <t xml:space="preserve">Svaz diabetiků ČR, pobočný spolek Lomnice nad Popelkou </t>
  </si>
  <si>
    <t>Klíč - spolek invalidů Cvikov,  z.s.</t>
  </si>
  <si>
    <t xml:space="preserve">Spolek zdravotně postižených z.s. </t>
  </si>
  <si>
    <t xml:space="preserve">Regionální organizace zdravotně postižených Sever Liberec z.s. </t>
  </si>
  <si>
    <t xml:space="preserve">Sdružení tělesně postižených Česká Lípa, o.p.s. </t>
  </si>
  <si>
    <t>TJ Kardio z.s. Liberec</t>
  </si>
  <si>
    <t xml:space="preserve">Unie ROSKA - reg. org. ROSKA JABLONEC NAD NISOU, z.p.s. </t>
  </si>
  <si>
    <t>Unie ROSKA - reg. org. ROSKA LIBEREC, z.p.s.</t>
  </si>
  <si>
    <t xml:space="preserve">Sjednocená organizace nevidomých a slabozrakých České republiky, zapsaný spolek </t>
  </si>
  <si>
    <t xml:space="preserve">Svaz diabetiků ČR, pobočný spolek Česká Lípa </t>
  </si>
  <si>
    <t xml:space="preserve">Svaz diabetiků ČR, pobočný spolek Jilemnice </t>
  </si>
  <si>
    <t xml:space="preserve">Svaz diabetiků ČR, územní organizace Liberec, pobočný spolek  </t>
  </si>
  <si>
    <t xml:space="preserve">Svaz důchodců České republiky, z. s., ZO Nový Bor </t>
  </si>
  <si>
    <t>Svaz postižených civilizačními chorobami v ČR, z.s., Okresní organizace Liberec</t>
  </si>
  <si>
    <t xml:space="preserve">Svaz postižených civilizačními chorobami v ČR, z.s., základní organizace Hrádek nad Nisou </t>
  </si>
  <si>
    <t>Svaz tělesně postižených v České republice z. s. okresní organizace Jablonec nad Nisou</t>
  </si>
  <si>
    <t xml:space="preserve">Svaz postižených civilizačními chorobami v ČR, z.s., základní organizace Diabetiků Liberec </t>
  </si>
  <si>
    <t>Spolek zdravotně postižených Železnobrodska</t>
  </si>
  <si>
    <t>Letní rekondiční pobyt těžce zdravotně postižených dětí a mládeže</t>
  </si>
  <si>
    <t>Ozdravný a rekondiční pobyt 2017</t>
  </si>
  <si>
    <t>Ozdravný rekondiční rehabilitační pobyt pro nemocné s RS / rozstroušená mozkomíšní skleróza Multiplex /</t>
  </si>
  <si>
    <t xml:space="preserve">Rehabilitační léčebný pobyt </t>
  </si>
  <si>
    <t>Rekondiční a ozdravný pobyt se zdravotním programem Podhajská 2017 SR</t>
  </si>
  <si>
    <t>Dětský ozdravný tábor v Bílém Potoce 2017</t>
  </si>
  <si>
    <t>Rekondiční pobyt Diana - Poslův mlýn, Doksy</t>
  </si>
  <si>
    <t>Letní tábor s denní docházkou pro děti, mládež a dospělé se zdravotním postižením</t>
  </si>
  <si>
    <t>S MIKULÁŠEM PO PĚTADVACÁTÉ</t>
  </si>
  <si>
    <t>Rekondice diabetiků Lomnice n. Pop. penzion Diana Blata Mladějov</t>
  </si>
  <si>
    <t>Rekondiční pobyt pro členy organizace Klíč - spolek invalidů Cvikov,z.s.</t>
  </si>
  <si>
    <t>Buď fit senior-Janské Lázně</t>
  </si>
  <si>
    <t>Rekondiční pobyt pro zdravotně/tělesně postižené občany Libereckého kraje</t>
  </si>
  <si>
    <t>Letní kondiční tábor kardiaků 2017</t>
  </si>
  <si>
    <t>Podzimní turistický sraz 2017</t>
  </si>
  <si>
    <t>Rekondice s hiporehabilitačním programem</t>
  </si>
  <si>
    <t>Jarní rekondiční pobyt</t>
  </si>
  <si>
    <t>OZDRAVNÝ POBYT –LÁZNĚ KUNDRATICE</t>
  </si>
  <si>
    <t>Edukačně preventivní pobyt</t>
  </si>
  <si>
    <t>Rekondiční pobyt 2017</t>
  </si>
  <si>
    <t xml:space="preserve">Rekondiční a edukační pobyt pro diabetiky Poděbrady </t>
  </si>
  <si>
    <t>Rekondiční pobyt pro členy ZO Nový Bor ve Slatinicích</t>
  </si>
  <si>
    <t>Ozdravný pobyt zdravotně postižených v Horní Rokytnici</t>
  </si>
  <si>
    <t>Ozdravný pobyt zdravotně postižených v Podhájské</t>
  </si>
  <si>
    <t>Zdravý životní styl (Poděbrady)</t>
  </si>
  <si>
    <t>Zdravý životní styl (Šumava)</t>
  </si>
  <si>
    <t>Podzimní rekondiční pobyt</t>
  </si>
  <si>
    <t>Ozdravný pobyt zdravotně postižených ve Sloupu v Čechách</t>
  </si>
  <si>
    <t>Ozdravný pobyt Černá Hora 2017</t>
  </si>
  <si>
    <t>Rekondiční pobyt Mariánské Lázně</t>
  </si>
  <si>
    <t>Ozdravný pobyt zdravotně postižených v Jetřichovicích</t>
  </si>
  <si>
    <t>02443911</t>
  </si>
  <si>
    <t>02107538</t>
  </si>
  <si>
    <t>64668517</t>
  </si>
  <si>
    <t>263310887/0300</t>
  </si>
  <si>
    <t>261652779/0300</t>
  </si>
  <si>
    <t>256688507/0300</t>
  </si>
  <si>
    <t>150</t>
  </si>
  <si>
    <t>75</t>
  </si>
  <si>
    <t>145</t>
  </si>
  <si>
    <t>70</t>
  </si>
  <si>
    <t>140</t>
  </si>
  <si>
    <t>65</t>
  </si>
  <si>
    <t xml:space="preserve">Přehled podaných žádostí o dotaci z DF LK na rok 2017 v oblasti č. 9 - Zdravotnictví Program č. 9.1 Podpora ozdravných a rekondičních pobytů 
pro zdravotně/tělesně postižené občany
</t>
  </si>
  <si>
    <t>Klub pro zdraví obyvatel Liberecka z.s.</t>
  </si>
  <si>
    <t>Svítání, z.s.</t>
  </si>
  <si>
    <t xml:space="preserve">Amelie, z.s. </t>
  </si>
  <si>
    <t>Oblastní spolek Českého červeného kříže Jablonec nad Nisou</t>
  </si>
  <si>
    <t>FOKUS Liberec o.p.s.</t>
  </si>
  <si>
    <t>První volnočasový Ekopark Liberec, z.ú.</t>
  </si>
  <si>
    <t>VČAS z.s.</t>
  </si>
  <si>
    <t xml:space="preserve">Liwet z. s. </t>
  </si>
  <si>
    <t>Svaz postižených civilizačními chorobami v České republice, z. s.</t>
  </si>
  <si>
    <t>CMJ z.s.</t>
  </si>
  <si>
    <t xml:space="preserve">Nadační fond Dar zraku </t>
  </si>
  <si>
    <t>27052141</t>
  </si>
  <si>
    <t>05461642</t>
  </si>
  <si>
    <t>44223854</t>
  </si>
  <si>
    <t>04260724</t>
  </si>
  <si>
    <t>22909052</t>
  </si>
  <si>
    <t>02514575</t>
  </si>
  <si>
    <t>104034379/0800</t>
  </si>
  <si>
    <t>2401085438/2010</t>
  </si>
  <si>
    <t>275618168/0300</t>
  </si>
  <si>
    <t>203268138/0600</t>
  </si>
  <si>
    <t>259615039/0300</t>
  </si>
  <si>
    <t>107-6381850267/0100</t>
  </si>
  <si>
    <t xml:space="preserve">Přehled podaných žádostí o dotaci z DF LK na rok 2017 v oblasti č. 9 - Zdravotnictví Program č. 9.2 Podpora prevetnivních a léčebných projektů </t>
  </si>
  <si>
    <t>XV. ročník rekondičních pobytů pro lidi s poruchou autistického spektra</t>
  </si>
  <si>
    <t>Preventivní skupinové cvičení pacientů s Bechtěrevovou chorobou</t>
  </si>
  <si>
    <t>Hiporehabilitace pro děti se zdravotním znevýhodněním 2017</t>
  </si>
  <si>
    <t>Centrum Amelie Liberec</t>
  </si>
  <si>
    <t xml:space="preserve">Zdravý životní styl diabetiků </t>
  </si>
  <si>
    <t>Podpora pacientské organizace Roska Liberec</t>
  </si>
  <si>
    <t>Zdravý zoubek 2017</t>
  </si>
  <si>
    <t>Senioři Libereckého kraje v pohybu</t>
  </si>
  <si>
    <t>Zdravé zoubky v mateřských centrech</t>
  </si>
  <si>
    <t>Zdravá rodina 2017</t>
  </si>
  <si>
    <t>Hiporehabilitace pro děti a mládež se specifickými potřebami</t>
  </si>
  <si>
    <t>Nauč se to a žij! Daruješ?</t>
  </si>
  <si>
    <t>help trans - senior doprava, pohotovostní služba ČČK</t>
  </si>
  <si>
    <t>Sociálně a kulturně terapeutické aktivity jako prostředek podpory duševního zdraví osob s duševním onemocněním</t>
  </si>
  <si>
    <t>Aktivity směřující ke zlepšení života lidí s celiakií</t>
  </si>
  <si>
    <t>Webové stránky o problematice celiakie a bezlepkové diety</t>
  </si>
  <si>
    <t>Svépomocný klub duševně nemocných</t>
  </si>
  <si>
    <t>ZDRAVOTNÍ PREVENCE NA SEMILSKU</t>
  </si>
  <si>
    <t>Kofinancování nákladů pro doplnění zázemí neurorehabilitačního programu Therasuit</t>
  </si>
  <si>
    <t>Podpora pravidelného sportování libereckých seniorů</t>
  </si>
  <si>
    <t>ŽENA IN EKOPARK</t>
  </si>
  <si>
    <t>Péče o dolní končetiny 2017 a prevence vzniku komplikací</t>
  </si>
  <si>
    <t>Sami sobě II</t>
  </si>
  <si>
    <t>Zdravotně edukační služby pro lidi se zrakovým postižením LB kraje</t>
  </si>
  <si>
    <t>Zdravý start do života DC7</t>
  </si>
  <si>
    <t>Den pro zdraví se Senior fitnes - Liberec</t>
  </si>
  <si>
    <t>Seminář pro cvičitele (jaro)</t>
  </si>
  <si>
    <t>Seminář pro cvičitele (podzim)</t>
  </si>
  <si>
    <t xml:space="preserve">Maratón s roztroušenou sklerózou MaRS </t>
  </si>
  <si>
    <t>Život je život - žij ho</t>
  </si>
  <si>
    <t>Rozchodíme CIVILKY v Libereckém kraji 2017</t>
  </si>
  <si>
    <t>Zdravý start do života</t>
  </si>
  <si>
    <t>Výživa a pohyb zábavou i klíčem ke zdraví</t>
  </si>
  <si>
    <t>Zdravé oči v každém věku</t>
  </si>
  <si>
    <t>Návrh VZ</t>
  </si>
  <si>
    <t xml:space="preserve">Návrh VZ 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</si>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</sst>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2" formatCode="_-* #,##0\ &quot;Kč&quot;_-;\-* #,##0\ &quot;Kč&quot;_-;_-* &quot;-&quot;\ &quot;Kč&quot;_-;_-@_-"/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C80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0" fillId="2" borderId="4" xfId="0" applyFill="1" applyBorder="1" applyAlignment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3" borderId="4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49" fontId="0" fillId="0" borderId="14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64" fontId="0" fillId="7" borderId="11" xfId="0" applyNumberFormat="1" applyFill="1" applyBorder="1"/>
    <xf numFmtId="2" fontId="0" fillId="7" borderId="6" xfId="0" applyNumberFormat="1" applyFill="1" applyBorder="1"/>
    <xf numFmtId="164" fontId="0" fillId="7" borderId="12" xfId="0" applyNumberFormat="1" applyFill="1" applyBorder="1"/>
    <xf numFmtId="2" fontId="0" fillId="7" borderId="8" xfId="0" applyNumberFormat="1" applyFill="1" applyBorder="1"/>
    <xf numFmtId="164" fontId="0" fillId="7" borderId="13" xfId="0" applyNumberFormat="1" applyFill="1" applyBorder="1"/>
    <xf numFmtId="2" fontId="0" fillId="7" borderId="10" xfId="0" applyNumberFormat="1" applyFill="1" applyBorder="1"/>
    <xf numFmtId="1" fontId="4" fillId="4" borderId="4" xfId="0" applyNumberFormat="1" applyFont="1" applyFill="1" applyBorder="1" applyAlignment="1">
      <alignment wrapText="1"/>
    </xf>
    <xf numFmtId="1" fontId="0" fillId="9" borderId="7" xfId="0" applyNumberFormat="1" applyFill="1" applyBorder="1"/>
    <xf numFmtId="0" fontId="0" fillId="0" borderId="24" xfId="0" applyBorder="1" applyAlignment="1">
      <alignment wrapText="1"/>
    </xf>
    <xf numFmtId="0" fontId="0" fillId="0" borderId="24" xfId="0" applyBorder="1"/>
    <xf numFmtId="164" fontId="0" fillId="0" borderId="25" xfId="0" applyNumberFormat="1" applyBorder="1"/>
    <xf numFmtId="164" fontId="0" fillId="7" borderId="26" xfId="0" applyNumberFormat="1" applyFill="1" applyBorder="1"/>
    <xf numFmtId="2" fontId="0" fillId="7" borderId="27" xfId="0" applyNumberFormat="1" applyFill="1" applyBorder="1"/>
    <xf numFmtId="49" fontId="0" fillId="0" borderId="24" xfId="0" applyNumberFormat="1" applyBorder="1"/>
    <xf numFmtId="3" fontId="0" fillId="0" borderId="0" xfId="0" applyNumberFormat="1"/>
    <xf numFmtId="1" fontId="0" fillId="9" borderId="5" xfId="0" applyNumberFormat="1" applyFill="1" applyBorder="1"/>
    <xf numFmtId="1" fontId="0" fillId="9" borderId="6" xfId="0" applyNumberFormat="1" applyFill="1" applyBorder="1"/>
    <xf numFmtId="1" fontId="0" fillId="9" borderId="8" xfId="0" applyNumberFormat="1" applyFill="1" applyBorder="1"/>
    <xf numFmtId="164" fontId="1" fillId="0" borderId="0" xfId="0" applyNumberFormat="1" applyFont="1"/>
    <xf numFmtId="0" fontId="8" fillId="0" borderId="14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6" xfId="0" applyFont="1" applyBorder="1" applyAlignment="1">
      <alignment wrapText="1"/>
    </xf>
    <xf numFmtId="164" fontId="7" fillId="11" borderId="14" xfId="0" applyNumberFormat="1" applyFont="1" applyFill="1" applyBorder="1"/>
    <xf numFmtId="164" fontId="7" fillId="11" borderId="24" xfId="0" applyNumberFormat="1" applyFont="1" applyFill="1" applyBorder="1"/>
    <xf numFmtId="164" fontId="7" fillId="11" borderId="15" xfId="0" applyNumberFormat="1" applyFont="1" applyFill="1" applyBorder="1"/>
    <xf numFmtId="164" fontId="7" fillId="11" borderId="16" xfId="0" applyNumberFormat="1" applyFont="1" applyFill="1" applyBorder="1"/>
    <xf numFmtId="1" fontId="0" fillId="9" borderId="9" xfId="0" applyNumberFormat="1" applyFill="1" applyBorder="1"/>
    <xf numFmtId="1" fontId="0" fillId="9" borderId="10" xfId="0" applyNumberFormat="1" applyFill="1" applyBorder="1"/>
    <xf numFmtId="164" fontId="7" fillId="10" borderId="15" xfId="0" applyNumberFormat="1" applyFont="1" applyFill="1" applyBorder="1"/>
    <xf numFmtId="164" fontId="0" fillId="10" borderId="12" xfId="0" applyNumberFormat="1" applyFill="1" applyBorder="1"/>
    <xf numFmtId="3" fontId="1" fillId="10" borderId="18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1" fillId="0" borderId="6" xfId="0" applyNumberFormat="1" applyFont="1" applyFill="1" applyBorder="1"/>
    <xf numFmtId="3" fontId="1" fillId="0" borderId="8" xfId="0" applyNumberFormat="1" applyFont="1" applyFill="1" applyBorder="1"/>
    <xf numFmtId="3" fontId="1" fillId="0" borderId="18" xfId="0" applyNumberFormat="1" applyFont="1" applyFill="1" applyBorder="1"/>
    <xf numFmtId="3" fontId="1" fillId="0" borderId="19" xfId="0" applyNumberFormat="1" applyFont="1" applyFill="1" applyBorder="1"/>
    <xf numFmtId="3" fontId="1" fillId="0" borderId="17" xfId="0" applyNumberFormat="1" applyFont="1" applyFill="1" applyBorder="1"/>
    <xf numFmtId="3" fontId="1" fillId="0" borderId="15" xfId="0" applyNumberFormat="1" applyFont="1" applyFill="1" applyBorder="1"/>
    <xf numFmtId="3" fontId="1" fillId="0" borderId="16" xfId="0" applyNumberFormat="1" applyFont="1" applyFill="1" applyBorder="1"/>
    <xf numFmtId="0" fontId="0" fillId="12" borderId="9" xfId="0" applyFill="1" applyBorder="1" applyAlignment="1">
      <alignment wrapText="1"/>
    </xf>
    <xf numFmtId="0" fontId="0" fillId="12" borderId="13" xfId="0" applyFill="1" applyBorder="1" applyAlignment="1">
      <alignment wrapText="1"/>
    </xf>
    <xf numFmtId="0" fontId="0" fillId="12" borderId="10" xfId="0" applyFill="1" applyBorder="1" applyAlignment="1">
      <alignment wrapText="1"/>
    </xf>
    <xf numFmtId="1" fontId="0" fillId="12" borderId="9" xfId="0" applyNumberFormat="1" applyFill="1" applyBorder="1"/>
    <xf numFmtId="0" fontId="0" fillId="12" borderId="7" xfId="0" applyFill="1" applyBorder="1" applyAlignment="1">
      <alignment wrapText="1"/>
    </xf>
    <xf numFmtId="0" fontId="0" fillId="12" borderId="12" xfId="0" applyFill="1" applyBorder="1" applyAlignment="1">
      <alignment wrapText="1"/>
    </xf>
    <xf numFmtId="0" fontId="0" fillId="12" borderId="8" xfId="0" applyFill="1" applyBorder="1" applyAlignment="1">
      <alignment wrapText="1"/>
    </xf>
    <xf numFmtId="1" fontId="0" fillId="12" borderId="7" xfId="0" applyNumberFormat="1" applyFill="1" applyBorder="1"/>
    <xf numFmtId="0" fontId="0" fillId="13" borderId="9" xfId="0" applyFill="1" applyBorder="1" applyAlignment="1">
      <alignment wrapText="1"/>
    </xf>
    <xf numFmtId="0" fontId="0" fillId="13" borderId="13" xfId="0" applyFill="1" applyBorder="1" applyAlignment="1">
      <alignment wrapText="1"/>
    </xf>
    <xf numFmtId="0" fontId="0" fillId="13" borderId="10" xfId="0" applyFill="1" applyBorder="1" applyAlignment="1">
      <alignment wrapText="1"/>
    </xf>
    <xf numFmtId="0" fontId="0" fillId="13" borderId="7" xfId="0" applyFill="1" applyBorder="1" applyAlignment="1">
      <alignment wrapText="1"/>
    </xf>
    <xf numFmtId="0" fontId="0" fillId="13" borderId="12" xfId="0" applyFill="1" applyBorder="1" applyAlignment="1">
      <alignment wrapText="1"/>
    </xf>
    <xf numFmtId="0" fontId="0" fillId="13" borderId="8" xfId="0" applyFill="1" applyBorder="1" applyAlignment="1">
      <alignment wrapText="1"/>
    </xf>
    <xf numFmtId="1" fontId="0" fillId="7" borderId="9" xfId="0" applyNumberFormat="1" applyFill="1" applyBorder="1"/>
    <xf numFmtId="1" fontId="0" fillId="7" borderId="5" xfId="0" applyNumberFormat="1" applyFill="1" applyBorder="1"/>
    <xf numFmtId="0" fontId="0" fillId="0" borderId="2" xfId="0" applyBorder="1"/>
    <xf numFmtId="0" fontId="0" fillId="0" borderId="0" xfId="0" applyFill="1" applyBorder="1" applyAlignment="1">
      <alignment horizontal="right" wrapText="1"/>
    </xf>
    <xf numFmtId="0" fontId="0" fillId="0" borderId="0" xfId="0" applyAlignment="1">
      <alignment vertical="center"/>
    </xf>
    <xf numFmtId="1" fontId="0" fillId="7" borderId="6" xfId="0" applyNumberFormat="1" applyFill="1" applyBorder="1"/>
    <xf numFmtId="1" fontId="0" fillId="7" borderId="10" xfId="0" applyNumberFormat="1" applyFill="1" applyBorder="1"/>
    <xf numFmtId="1" fontId="0" fillId="14" borderId="9" xfId="0" applyNumberFormat="1" applyFill="1" applyBorder="1"/>
    <xf numFmtId="1" fontId="0" fillId="14" borderId="10" xfId="0" applyNumberFormat="1" applyFill="1" applyBorder="1"/>
    <xf numFmtId="1" fontId="0" fillId="14" borderId="5" xfId="0" applyNumberFormat="1" applyFill="1" applyBorder="1"/>
    <xf numFmtId="1" fontId="0" fillId="14" borderId="6" xfId="0" applyNumberFormat="1" applyFill="1" applyBorder="1"/>
    <xf numFmtId="1" fontId="0" fillId="14" borderId="7" xfId="0" applyNumberFormat="1" applyFill="1" applyBorder="1"/>
    <xf numFmtId="1" fontId="0" fillId="14" borderId="8" xfId="0" applyNumberFormat="1" applyFill="1" applyBorder="1"/>
    <xf numFmtId="1" fontId="0" fillId="13" borderId="7" xfId="0" applyNumberFormat="1" applyFill="1" applyBorder="1" applyAlignment="1">
      <alignment horizontal="left"/>
    </xf>
    <xf numFmtId="1" fontId="0" fillId="13" borderId="8" xfId="0" applyNumberFormat="1" applyFill="1" applyBorder="1" applyAlignment="1">
      <alignment horizontal="left"/>
    </xf>
    <xf numFmtId="0" fontId="1" fillId="0" borderId="0" xfId="0" applyFont="1"/>
    <xf numFmtId="1" fontId="1" fillId="0" borderId="0" xfId="0" applyNumberFormat="1" applyFont="1"/>
    <xf numFmtId="1" fontId="0" fillId="13" borderId="9" xfId="0" applyNumberFormat="1" applyFill="1" applyBorder="1" applyAlignment="1">
      <alignment horizontal="left"/>
    </xf>
    <xf numFmtId="1" fontId="0" fillId="13" borderId="10" xfId="0" applyNumberFormat="1" applyFill="1" applyBorder="1" applyAlignment="1">
      <alignment horizontal="left"/>
    </xf>
    <xf numFmtId="1" fontId="0" fillId="12" borderId="7" xfId="0" applyNumberFormat="1" applyFill="1" applyBorder="1" applyAlignment="1">
      <alignment horizontal="left"/>
    </xf>
    <xf numFmtId="1" fontId="0" fillId="12" borderId="9" xfId="0" applyNumberFormat="1" applyFill="1" applyBorder="1" applyAlignment="1">
      <alignment horizontal="left"/>
    </xf>
    <xf numFmtId="1" fontId="0" fillId="12" borderId="8" xfId="0" applyNumberFormat="1" applyFill="1" applyBorder="1" applyAlignment="1">
      <alignment horizontal="left"/>
    </xf>
    <xf numFmtId="1" fontId="0" fillId="12" borderId="10" xfId="0" applyNumberFormat="1" applyFill="1" applyBorder="1" applyAlignment="1">
      <alignment horizontal="left"/>
    </xf>
    <xf numFmtId="3" fontId="1" fillId="10" borderId="15" xfId="0" applyNumberFormat="1" applyFont="1" applyFill="1" applyBorder="1"/>
    <xf numFmtId="0" fontId="8" fillId="0" borderId="29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1" fontId="0" fillId="8" borderId="5" xfId="0" applyNumberFormat="1" applyFill="1" applyBorder="1" applyAlignment="1">
      <alignment vertical="center"/>
    </xf>
    <xf numFmtId="1" fontId="0" fillId="8" borderId="6" xfId="0" applyNumberFormat="1" applyFill="1" applyBorder="1" applyAlignment="1">
      <alignment vertical="center"/>
    </xf>
    <xf numFmtId="1" fontId="0" fillId="8" borderId="7" xfId="0" applyNumberFormat="1" applyFill="1" applyBorder="1" applyAlignment="1">
      <alignment vertical="center"/>
    </xf>
    <xf numFmtId="1" fontId="0" fillId="8" borderId="8" xfId="0" applyNumberForma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4" fontId="0" fillId="7" borderId="8" xfId="0" applyNumberFormat="1" applyFill="1" applyBorder="1" applyAlignment="1">
      <alignment vertical="center"/>
    </xf>
    <xf numFmtId="4" fontId="0" fillId="7" borderId="10" xfId="0" applyNumberFormat="1" applyFill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0" xfId="0" applyFont="1" applyAlignment="1">
      <alignment horizontal="right"/>
    </xf>
    <xf numFmtId="164" fontId="1" fillId="7" borderId="11" xfId="0" applyNumberFormat="1" applyFont="1" applyFill="1" applyBorder="1"/>
    <xf numFmtId="164" fontId="1" fillId="7" borderId="12" xfId="0" applyNumberFormat="1" applyFont="1" applyFill="1" applyBorder="1"/>
    <xf numFmtId="164" fontId="1" fillId="7" borderId="13" xfId="0" applyNumberFormat="1" applyFont="1" applyFill="1" applyBorder="1"/>
    <xf numFmtId="164" fontId="1" fillId="7" borderId="12" xfId="0" applyNumberFormat="1" applyFont="1" applyFill="1" applyBorder="1" applyAlignment="1">
      <alignment vertical="center"/>
    </xf>
    <xf numFmtId="164" fontId="1" fillId="7" borderId="13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42" fontId="0" fillId="0" borderId="14" xfId="0" applyNumberFormat="1" applyBorder="1"/>
    <xf numFmtId="42" fontId="0" fillId="0" borderId="15" xfId="0" applyNumberFormat="1" applyBorder="1"/>
    <xf numFmtId="42" fontId="0" fillId="0" borderId="16" xfId="0" applyNumberFormat="1" applyBorder="1"/>
    <xf numFmtId="42" fontId="0" fillId="0" borderId="31" xfId="0" applyNumberFormat="1" applyBorder="1"/>
    <xf numFmtId="42" fontId="0" fillId="0" borderId="15" xfId="0" applyNumberFormat="1" applyBorder="1" applyAlignment="1">
      <alignment vertical="center"/>
    </xf>
    <xf numFmtId="42" fontId="0" fillId="0" borderId="16" xfId="0" applyNumberFormat="1" applyBorder="1" applyAlignment="1">
      <alignment vertical="center"/>
    </xf>
    <xf numFmtId="42" fontId="0" fillId="0" borderId="4" xfId="0" applyNumberForma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164" fontId="1" fillId="0" borderId="19" xfId="0" applyNumberFormat="1" applyFont="1" applyBorder="1"/>
    <xf numFmtId="164" fontId="1" fillId="0" borderId="16" xfId="0" applyNumberFormat="1" applyFont="1" applyBorder="1" applyAlignment="1">
      <alignment vertical="center"/>
    </xf>
    <xf numFmtId="3" fontId="1" fillId="10" borderId="8" xfId="0" applyNumberFormat="1" applyFont="1" applyFill="1" applyBorder="1"/>
    <xf numFmtId="1" fontId="0" fillId="15" borderId="14" xfId="0" applyNumberFormat="1" applyFill="1" applyBorder="1"/>
    <xf numFmtId="0" fontId="0" fillId="15" borderId="5" xfId="0" applyFill="1" applyBorder="1" applyAlignment="1">
      <alignment wrapText="1"/>
    </xf>
    <xf numFmtId="0" fontId="0" fillId="15" borderId="11" xfId="0" applyFill="1" applyBorder="1" applyAlignment="1">
      <alignment wrapText="1"/>
    </xf>
    <xf numFmtId="0" fontId="0" fillId="15" borderId="6" xfId="0" applyFill="1" applyBorder="1" applyAlignment="1">
      <alignment wrapText="1"/>
    </xf>
    <xf numFmtId="1" fontId="0" fillId="15" borderId="5" xfId="0" applyNumberFormat="1" applyFill="1" applyBorder="1" applyAlignment="1">
      <alignment horizontal="left"/>
    </xf>
    <xf numFmtId="1" fontId="0" fillId="15" borderId="6" xfId="0" applyNumberFormat="1" applyFill="1" applyBorder="1" applyAlignment="1">
      <alignment horizontal="left"/>
    </xf>
    <xf numFmtId="1" fontId="0" fillId="15" borderId="15" xfId="0" applyNumberFormat="1" applyFill="1" applyBorder="1"/>
    <xf numFmtId="0" fontId="0" fillId="15" borderId="7" xfId="0" applyFill="1" applyBorder="1" applyAlignment="1">
      <alignment wrapText="1"/>
    </xf>
    <xf numFmtId="0" fontId="0" fillId="15" borderId="12" xfId="0" applyFill="1" applyBorder="1" applyAlignment="1">
      <alignment wrapText="1"/>
    </xf>
    <xf numFmtId="0" fontId="0" fillId="15" borderId="8" xfId="0" applyFill="1" applyBorder="1" applyAlignment="1">
      <alignment wrapText="1"/>
    </xf>
    <xf numFmtId="1" fontId="0" fillId="15" borderId="7" xfId="0" applyNumberFormat="1" applyFill="1" applyBorder="1" applyAlignment="1">
      <alignment horizontal="left"/>
    </xf>
    <xf numFmtId="1" fontId="0" fillId="15" borderId="8" xfId="0" applyNumberFormat="1" applyFill="1" applyBorder="1" applyAlignment="1">
      <alignment horizontal="left"/>
    </xf>
    <xf numFmtId="0" fontId="0" fillId="15" borderId="9" xfId="0" applyFill="1" applyBorder="1" applyAlignment="1">
      <alignment wrapText="1"/>
    </xf>
    <xf numFmtId="0" fontId="0" fillId="15" borderId="13" xfId="0" applyFill="1" applyBorder="1" applyAlignment="1">
      <alignment wrapText="1"/>
    </xf>
    <xf numFmtId="0" fontId="0" fillId="15" borderId="10" xfId="0" applyFill="1" applyBorder="1" applyAlignment="1">
      <alignment wrapText="1"/>
    </xf>
    <xf numFmtId="1" fontId="0" fillId="15" borderId="9" xfId="0" applyNumberFormat="1" applyFill="1" applyBorder="1" applyAlignment="1">
      <alignment horizontal="left"/>
    </xf>
    <xf numFmtId="1" fontId="0" fillId="15" borderId="10" xfId="0" applyNumberFormat="1" applyFill="1" applyBorder="1" applyAlignment="1">
      <alignment horizontal="left"/>
    </xf>
    <xf numFmtId="1" fontId="0" fillId="15" borderId="12" xfId="0" applyNumberFormat="1" applyFill="1" applyBorder="1"/>
    <xf numFmtId="0" fontId="0" fillId="13" borderId="5" xfId="0" applyFill="1" applyBorder="1" applyAlignment="1">
      <alignment wrapText="1"/>
    </xf>
    <xf numFmtId="0" fontId="0" fillId="13" borderId="11" xfId="0" applyFill="1" applyBorder="1" applyAlignment="1">
      <alignment wrapText="1"/>
    </xf>
    <xf numFmtId="0" fontId="0" fillId="13" borderId="6" xfId="0" applyFill="1" applyBorder="1" applyAlignment="1">
      <alignment wrapText="1"/>
    </xf>
    <xf numFmtId="1" fontId="0" fillId="13" borderId="5" xfId="0" applyNumberFormat="1" applyFill="1" applyBorder="1" applyAlignment="1">
      <alignment horizontal="left"/>
    </xf>
    <xf numFmtId="1" fontId="0" fillId="13" borderId="6" xfId="0" applyNumberFormat="1" applyFill="1" applyBorder="1" applyAlignment="1">
      <alignment horizontal="left"/>
    </xf>
    <xf numFmtId="1" fontId="0" fillId="13" borderId="5" xfId="0" applyNumberFormat="1" applyFill="1" applyBorder="1"/>
    <xf numFmtId="1" fontId="0" fillId="13" borderId="7" xfId="0" applyNumberFormat="1" applyFill="1" applyBorder="1"/>
    <xf numFmtId="1" fontId="0" fillId="12" borderId="23" xfId="0" applyNumberFormat="1" applyFill="1" applyBorder="1"/>
    <xf numFmtId="0" fontId="0" fillId="12" borderId="23" xfId="0" applyFill="1" applyBorder="1" applyAlignment="1">
      <alignment wrapText="1"/>
    </xf>
    <xf numFmtId="0" fontId="0" fillId="12" borderId="26" xfId="0" applyFill="1" applyBorder="1" applyAlignment="1">
      <alignment wrapText="1"/>
    </xf>
    <xf numFmtId="0" fontId="0" fillId="12" borderId="27" xfId="0" applyFill="1" applyBorder="1" applyAlignment="1">
      <alignment wrapText="1"/>
    </xf>
    <xf numFmtId="1" fontId="0" fillId="12" borderId="23" xfId="0" applyNumberFormat="1" applyFill="1" applyBorder="1" applyAlignment="1">
      <alignment horizontal="left"/>
    </xf>
    <xf numFmtId="1" fontId="0" fillId="12" borderId="27" xfId="0" applyNumberFormat="1" applyFill="1" applyBorder="1" applyAlignment="1">
      <alignment horizontal="left"/>
    </xf>
    <xf numFmtId="1" fontId="0" fillId="13" borderId="9" xfId="0" applyNumberFormat="1" applyFill="1" applyBorder="1"/>
    <xf numFmtId="1" fontId="0" fillId="13" borderId="23" xfId="0" applyNumberFormat="1" applyFill="1" applyBorder="1"/>
    <xf numFmtId="42" fontId="0" fillId="0" borderId="15" xfId="0" applyNumberFormat="1" applyFont="1" applyBorder="1"/>
    <xf numFmtId="3" fontId="1" fillId="0" borderId="24" xfId="0" applyNumberFormat="1" applyFont="1" applyFill="1" applyBorder="1"/>
    <xf numFmtId="42" fontId="0" fillId="0" borderId="24" xfId="0" applyNumberFormat="1" applyBorder="1"/>
    <xf numFmtId="1" fontId="0" fillId="15" borderId="13" xfId="0" applyNumberFormat="1" applyFill="1" applyBorder="1"/>
    <xf numFmtId="1" fontId="0" fillId="13" borderId="8" xfId="0" applyNumberFormat="1" applyFill="1" applyBorder="1"/>
    <xf numFmtId="1" fontId="0" fillId="13" borderId="10" xfId="0" applyNumberFormat="1" applyFill="1" applyBorder="1"/>
    <xf numFmtId="164" fontId="1" fillId="0" borderId="15" xfId="0" applyNumberFormat="1" applyFont="1" applyFill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1" fillId="7" borderId="26" xfId="0" applyNumberFormat="1" applyFont="1" applyFill="1" applyBorder="1"/>
    <xf numFmtId="1" fontId="0" fillId="13" borderId="27" xfId="0" applyNumberFormat="1" applyFill="1" applyBorder="1"/>
    <xf numFmtId="164" fontId="1" fillId="0" borderId="28" xfId="0" applyNumberFormat="1" applyFont="1" applyBorder="1"/>
    <xf numFmtId="0" fontId="0" fillId="0" borderId="15" xfId="0" applyFill="1" applyBorder="1" applyAlignment="1">
      <alignment horizontal="left" vertical="center" wrapText="1"/>
    </xf>
    <xf numFmtId="164" fontId="0" fillId="0" borderId="7" xfId="0" applyNumberFormat="1" applyFont="1" applyBorder="1" applyAlignment="1">
      <alignment vertical="center"/>
    </xf>
    <xf numFmtId="4" fontId="0" fillId="7" borderId="8" xfId="0" applyNumberFormat="1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164" fontId="7" fillId="11" borderId="15" xfId="0" applyNumberFormat="1" applyFont="1" applyFill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0" fontId="7" fillId="11" borderId="16" xfId="0" applyFont="1" applyFill="1" applyBorder="1" applyAlignment="1">
      <alignment vertical="center"/>
    </xf>
    <xf numFmtId="1" fontId="0" fillId="0" borderId="9" xfId="0" applyNumberFormat="1" applyBorder="1" applyAlignment="1">
      <alignment vertical="center"/>
    </xf>
    <xf numFmtId="1" fontId="0" fillId="0" borderId="10" xfId="0" applyNumberFormat="1" applyBorder="1" applyAlignment="1">
      <alignment vertical="center"/>
    </xf>
    <xf numFmtId="5" fontId="7" fillId="11" borderId="15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1" fontId="0" fillId="6" borderId="1" xfId="0" applyNumberFormat="1" applyFill="1" applyBorder="1" applyAlignment="1">
      <alignment horizontal="center" vertical="center" wrapText="1"/>
    </xf>
    <xf numFmtId="1" fontId="0" fillId="6" borderId="2" xfId="0" applyNumberFormat="1" applyFill="1" applyBorder="1" applyAlignment="1">
      <alignment horizontal="center" vertical="center" wrapText="1"/>
    </xf>
    <xf numFmtId="1" fontId="0" fillId="6" borderId="3" xfId="0" applyNumberForma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wrapText="1"/>
    </xf>
    <xf numFmtId="0" fontId="0" fillId="5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66"/>
      <color rgb="FFCCFFCC"/>
      <color rgb="FFFF7C80"/>
      <color rgb="FFFFFF00"/>
      <color rgb="FFFF0066"/>
      <color rgb="FF99CCFF"/>
      <color rgb="FF00FFFF"/>
      <color rgb="FFFFFFCC"/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="70" zoomScaleNormal="70" zoomScalePageLayoutView="60" workbookViewId="0">
      <selection activeCell="P2" sqref="P2"/>
    </sheetView>
  </sheetViews>
  <sheetFormatPr defaultRowHeight="15" x14ac:dyDescent="0.25"/>
  <cols>
    <col min="1" max="1" width="42.42578125" customWidth="1"/>
    <col min="2" max="2" width="10.42578125" customWidth="1"/>
    <col min="3" max="3" width="41.7109375" customWidth="1"/>
    <col min="4" max="4" width="9.85546875" customWidth="1"/>
    <col min="5" max="5" width="11.28515625" bestFit="1" customWidth="1"/>
    <col min="6" max="6" width="10.140625" customWidth="1"/>
    <col min="7" max="7" width="9.28515625" customWidth="1"/>
    <col min="8" max="8" width="20" customWidth="1"/>
    <col min="9" max="9" width="14.5703125" customWidth="1"/>
    <col min="10" max="10" width="9.140625" style="2"/>
    <col min="11" max="11" width="6" style="1" customWidth="1"/>
    <col min="12" max="12" width="6.42578125" style="1" customWidth="1"/>
    <col min="13" max="13" width="5.7109375" style="1" customWidth="1"/>
    <col min="14" max="15" width="9.42578125" style="2" customWidth="1"/>
    <col min="16" max="16" width="9.140625" style="33"/>
    <col min="18" max="18" width="25.5703125" customWidth="1"/>
    <col min="251" max="251" width="42.42578125" customWidth="1"/>
    <col min="252" max="252" width="10.42578125" customWidth="1"/>
    <col min="254" max="254" width="34.7109375" customWidth="1"/>
    <col min="255" max="255" width="9.85546875" customWidth="1"/>
    <col min="257" max="257" width="10.5703125" customWidth="1"/>
    <col min="258" max="258" width="10.140625" customWidth="1"/>
    <col min="259" max="259" width="9.28515625" customWidth="1"/>
    <col min="260" max="260" width="20" customWidth="1"/>
    <col min="261" max="262" width="11.140625" customWidth="1"/>
    <col min="507" max="507" width="42.42578125" customWidth="1"/>
    <col min="508" max="508" width="10.42578125" customWidth="1"/>
    <col min="510" max="510" width="34.7109375" customWidth="1"/>
    <col min="511" max="511" width="9.85546875" customWidth="1"/>
    <col min="513" max="513" width="10.5703125" customWidth="1"/>
    <col min="514" max="514" width="10.140625" customWidth="1"/>
    <col min="515" max="515" width="9.28515625" customWidth="1"/>
    <col min="516" max="516" width="20" customWidth="1"/>
    <col min="517" max="518" width="11.140625" customWidth="1"/>
    <col min="763" max="763" width="42.42578125" customWidth="1"/>
    <col min="764" max="764" width="10.42578125" customWidth="1"/>
    <col min="766" max="766" width="34.7109375" customWidth="1"/>
    <col min="767" max="767" width="9.85546875" customWidth="1"/>
    <col min="769" max="769" width="10.5703125" customWidth="1"/>
    <col min="770" max="770" width="10.140625" customWidth="1"/>
    <col min="771" max="771" width="9.28515625" customWidth="1"/>
    <col min="772" max="772" width="20" customWidth="1"/>
    <col min="773" max="774" width="11.140625" customWidth="1"/>
    <col min="1019" max="1019" width="42.42578125" customWidth="1"/>
    <col min="1020" max="1020" width="10.42578125" customWidth="1"/>
    <col min="1022" max="1022" width="34.7109375" customWidth="1"/>
    <col min="1023" max="1023" width="9.85546875" customWidth="1"/>
    <col min="1025" max="1025" width="10.5703125" customWidth="1"/>
    <col min="1026" max="1026" width="10.140625" customWidth="1"/>
    <col min="1027" max="1027" width="9.28515625" customWidth="1"/>
    <col min="1028" max="1028" width="20" customWidth="1"/>
    <col min="1029" max="1030" width="11.140625" customWidth="1"/>
    <col min="1275" max="1275" width="42.42578125" customWidth="1"/>
    <col min="1276" max="1276" width="10.42578125" customWidth="1"/>
    <col min="1278" max="1278" width="34.7109375" customWidth="1"/>
    <col min="1279" max="1279" width="9.85546875" customWidth="1"/>
    <col min="1281" max="1281" width="10.5703125" customWidth="1"/>
    <col min="1282" max="1282" width="10.140625" customWidth="1"/>
    <col min="1283" max="1283" width="9.28515625" customWidth="1"/>
    <col min="1284" max="1284" width="20" customWidth="1"/>
    <col min="1285" max="1286" width="11.140625" customWidth="1"/>
    <col min="1531" max="1531" width="42.42578125" customWidth="1"/>
    <col min="1532" max="1532" width="10.42578125" customWidth="1"/>
    <col min="1534" max="1534" width="34.7109375" customWidth="1"/>
    <col min="1535" max="1535" width="9.85546875" customWidth="1"/>
    <col min="1537" max="1537" width="10.5703125" customWidth="1"/>
    <col min="1538" max="1538" width="10.140625" customWidth="1"/>
    <col min="1539" max="1539" width="9.28515625" customWidth="1"/>
    <col min="1540" max="1540" width="20" customWidth="1"/>
    <col min="1541" max="1542" width="11.140625" customWidth="1"/>
    <col min="1787" max="1787" width="42.42578125" customWidth="1"/>
    <col min="1788" max="1788" width="10.42578125" customWidth="1"/>
    <col min="1790" max="1790" width="34.7109375" customWidth="1"/>
    <col min="1791" max="1791" width="9.85546875" customWidth="1"/>
    <col min="1793" max="1793" width="10.5703125" customWidth="1"/>
    <col min="1794" max="1794" width="10.140625" customWidth="1"/>
    <col min="1795" max="1795" width="9.28515625" customWidth="1"/>
    <col min="1796" max="1796" width="20" customWidth="1"/>
    <col min="1797" max="1798" width="11.140625" customWidth="1"/>
    <col min="2043" max="2043" width="42.42578125" customWidth="1"/>
    <col min="2044" max="2044" width="10.42578125" customWidth="1"/>
    <col min="2046" max="2046" width="34.7109375" customWidth="1"/>
    <col min="2047" max="2047" width="9.85546875" customWidth="1"/>
    <col min="2049" max="2049" width="10.5703125" customWidth="1"/>
    <col min="2050" max="2050" width="10.140625" customWidth="1"/>
    <col min="2051" max="2051" width="9.28515625" customWidth="1"/>
    <col min="2052" max="2052" width="20" customWidth="1"/>
    <col min="2053" max="2054" width="11.140625" customWidth="1"/>
    <col min="2299" max="2299" width="42.42578125" customWidth="1"/>
    <col min="2300" max="2300" width="10.42578125" customWidth="1"/>
    <col min="2302" max="2302" width="34.7109375" customWidth="1"/>
    <col min="2303" max="2303" width="9.85546875" customWidth="1"/>
    <col min="2305" max="2305" width="10.5703125" customWidth="1"/>
    <col min="2306" max="2306" width="10.140625" customWidth="1"/>
    <col min="2307" max="2307" width="9.28515625" customWidth="1"/>
    <col min="2308" max="2308" width="20" customWidth="1"/>
    <col min="2309" max="2310" width="11.140625" customWidth="1"/>
    <col min="2555" max="2555" width="42.42578125" customWidth="1"/>
    <col min="2556" max="2556" width="10.42578125" customWidth="1"/>
    <col min="2558" max="2558" width="34.7109375" customWidth="1"/>
    <col min="2559" max="2559" width="9.85546875" customWidth="1"/>
    <col min="2561" max="2561" width="10.5703125" customWidth="1"/>
    <col min="2562" max="2562" width="10.140625" customWidth="1"/>
    <col min="2563" max="2563" width="9.28515625" customWidth="1"/>
    <col min="2564" max="2564" width="20" customWidth="1"/>
    <col min="2565" max="2566" width="11.140625" customWidth="1"/>
    <col min="2811" max="2811" width="42.42578125" customWidth="1"/>
    <col min="2812" max="2812" width="10.42578125" customWidth="1"/>
    <col min="2814" max="2814" width="34.7109375" customWidth="1"/>
    <col min="2815" max="2815" width="9.85546875" customWidth="1"/>
    <col min="2817" max="2817" width="10.5703125" customWidth="1"/>
    <col min="2818" max="2818" width="10.140625" customWidth="1"/>
    <col min="2819" max="2819" width="9.28515625" customWidth="1"/>
    <col min="2820" max="2820" width="20" customWidth="1"/>
    <col min="2821" max="2822" width="11.140625" customWidth="1"/>
    <col min="3067" max="3067" width="42.42578125" customWidth="1"/>
    <col min="3068" max="3068" width="10.42578125" customWidth="1"/>
    <col min="3070" max="3070" width="34.7109375" customWidth="1"/>
    <col min="3071" max="3071" width="9.85546875" customWidth="1"/>
    <col min="3073" max="3073" width="10.5703125" customWidth="1"/>
    <col min="3074" max="3074" width="10.140625" customWidth="1"/>
    <col min="3075" max="3075" width="9.28515625" customWidth="1"/>
    <col min="3076" max="3076" width="20" customWidth="1"/>
    <col min="3077" max="3078" width="11.140625" customWidth="1"/>
    <col min="3323" max="3323" width="42.42578125" customWidth="1"/>
    <col min="3324" max="3324" width="10.42578125" customWidth="1"/>
    <col min="3326" max="3326" width="34.7109375" customWidth="1"/>
    <col min="3327" max="3327" width="9.85546875" customWidth="1"/>
    <col min="3329" max="3329" width="10.5703125" customWidth="1"/>
    <col min="3330" max="3330" width="10.140625" customWidth="1"/>
    <col min="3331" max="3331" width="9.28515625" customWidth="1"/>
    <col min="3332" max="3332" width="20" customWidth="1"/>
    <col min="3333" max="3334" width="11.140625" customWidth="1"/>
    <col min="3579" max="3579" width="42.42578125" customWidth="1"/>
    <col min="3580" max="3580" width="10.42578125" customWidth="1"/>
    <col min="3582" max="3582" width="34.7109375" customWidth="1"/>
    <col min="3583" max="3583" width="9.85546875" customWidth="1"/>
    <col min="3585" max="3585" width="10.5703125" customWidth="1"/>
    <col min="3586" max="3586" width="10.140625" customWidth="1"/>
    <col min="3587" max="3587" width="9.28515625" customWidth="1"/>
    <col min="3588" max="3588" width="20" customWidth="1"/>
    <col min="3589" max="3590" width="11.140625" customWidth="1"/>
    <col min="3835" max="3835" width="42.42578125" customWidth="1"/>
    <col min="3836" max="3836" width="10.42578125" customWidth="1"/>
    <col min="3838" max="3838" width="34.7109375" customWidth="1"/>
    <col min="3839" max="3839" width="9.85546875" customWidth="1"/>
    <col min="3841" max="3841" width="10.5703125" customWidth="1"/>
    <col min="3842" max="3842" width="10.140625" customWidth="1"/>
    <col min="3843" max="3843" width="9.28515625" customWidth="1"/>
    <col min="3844" max="3844" width="20" customWidth="1"/>
    <col min="3845" max="3846" width="11.140625" customWidth="1"/>
    <col min="4091" max="4091" width="42.42578125" customWidth="1"/>
    <col min="4092" max="4092" width="10.42578125" customWidth="1"/>
    <col min="4094" max="4094" width="34.7109375" customWidth="1"/>
    <col min="4095" max="4095" width="9.85546875" customWidth="1"/>
    <col min="4097" max="4097" width="10.5703125" customWidth="1"/>
    <col min="4098" max="4098" width="10.140625" customWidth="1"/>
    <col min="4099" max="4099" width="9.28515625" customWidth="1"/>
    <col min="4100" max="4100" width="20" customWidth="1"/>
    <col min="4101" max="4102" width="11.140625" customWidth="1"/>
    <col min="4347" max="4347" width="42.42578125" customWidth="1"/>
    <col min="4348" max="4348" width="10.42578125" customWidth="1"/>
    <col min="4350" max="4350" width="34.7109375" customWidth="1"/>
    <col min="4351" max="4351" width="9.85546875" customWidth="1"/>
    <col min="4353" max="4353" width="10.5703125" customWidth="1"/>
    <col min="4354" max="4354" width="10.140625" customWidth="1"/>
    <col min="4355" max="4355" width="9.28515625" customWidth="1"/>
    <col min="4356" max="4356" width="20" customWidth="1"/>
    <col min="4357" max="4358" width="11.140625" customWidth="1"/>
    <col min="4603" max="4603" width="42.42578125" customWidth="1"/>
    <col min="4604" max="4604" width="10.42578125" customWidth="1"/>
    <col min="4606" max="4606" width="34.7109375" customWidth="1"/>
    <col min="4607" max="4607" width="9.85546875" customWidth="1"/>
    <col min="4609" max="4609" width="10.5703125" customWidth="1"/>
    <col min="4610" max="4610" width="10.140625" customWidth="1"/>
    <col min="4611" max="4611" width="9.28515625" customWidth="1"/>
    <col min="4612" max="4612" width="20" customWidth="1"/>
    <col min="4613" max="4614" width="11.140625" customWidth="1"/>
    <col min="4859" max="4859" width="42.42578125" customWidth="1"/>
    <col min="4860" max="4860" width="10.42578125" customWidth="1"/>
    <col min="4862" max="4862" width="34.7109375" customWidth="1"/>
    <col min="4863" max="4863" width="9.85546875" customWidth="1"/>
    <col min="4865" max="4865" width="10.5703125" customWidth="1"/>
    <col min="4866" max="4866" width="10.140625" customWidth="1"/>
    <col min="4867" max="4867" width="9.28515625" customWidth="1"/>
    <col min="4868" max="4868" width="20" customWidth="1"/>
    <col min="4869" max="4870" width="11.140625" customWidth="1"/>
    <col min="5115" max="5115" width="42.42578125" customWidth="1"/>
    <col min="5116" max="5116" width="10.42578125" customWidth="1"/>
    <col min="5118" max="5118" width="34.7109375" customWidth="1"/>
    <col min="5119" max="5119" width="9.85546875" customWidth="1"/>
    <col min="5121" max="5121" width="10.5703125" customWidth="1"/>
    <col min="5122" max="5122" width="10.140625" customWidth="1"/>
    <col min="5123" max="5123" width="9.28515625" customWidth="1"/>
    <col min="5124" max="5124" width="20" customWidth="1"/>
    <col min="5125" max="5126" width="11.140625" customWidth="1"/>
    <col min="5371" max="5371" width="42.42578125" customWidth="1"/>
    <col min="5372" max="5372" width="10.42578125" customWidth="1"/>
    <col min="5374" max="5374" width="34.7109375" customWidth="1"/>
    <col min="5375" max="5375" width="9.85546875" customWidth="1"/>
    <col min="5377" max="5377" width="10.5703125" customWidth="1"/>
    <col min="5378" max="5378" width="10.140625" customWidth="1"/>
    <col min="5379" max="5379" width="9.28515625" customWidth="1"/>
    <col min="5380" max="5380" width="20" customWidth="1"/>
    <col min="5381" max="5382" width="11.140625" customWidth="1"/>
    <col min="5627" max="5627" width="42.42578125" customWidth="1"/>
    <col min="5628" max="5628" width="10.42578125" customWidth="1"/>
    <col min="5630" max="5630" width="34.7109375" customWidth="1"/>
    <col min="5631" max="5631" width="9.85546875" customWidth="1"/>
    <col min="5633" max="5633" width="10.5703125" customWidth="1"/>
    <col min="5634" max="5634" width="10.140625" customWidth="1"/>
    <col min="5635" max="5635" width="9.28515625" customWidth="1"/>
    <col min="5636" max="5636" width="20" customWidth="1"/>
    <col min="5637" max="5638" width="11.140625" customWidth="1"/>
    <col min="5883" max="5883" width="42.42578125" customWidth="1"/>
    <col min="5884" max="5884" width="10.42578125" customWidth="1"/>
    <col min="5886" max="5886" width="34.7109375" customWidth="1"/>
    <col min="5887" max="5887" width="9.85546875" customWidth="1"/>
    <col min="5889" max="5889" width="10.5703125" customWidth="1"/>
    <col min="5890" max="5890" width="10.140625" customWidth="1"/>
    <col min="5891" max="5891" width="9.28515625" customWidth="1"/>
    <col min="5892" max="5892" width="20" customWidth="1"/>
    <col min="5893" max="5894" width="11.140625" customWidth="1"/>
    <col min="6139" max="6139" width="42.42578125" customWidth="1"/>
    <col min="6140" max="6140" width="10.42578125" customWidth="1"/>
    <col min="6142" max="6142" width="34.7109375" customWidth="1"/>
    <col min="6143" max="6143" width="9.85546875" customWidth="1"/>
    <col min="6145" max="6145" width="10.5703125" customWidth="1"/>
    <col min="6146" max="6146" width="10.140625" customWidth="1"/>
    <col min="6147" max="6147" width="9.28515625" customWidth="1"/>
    <col min="6148" max="6148" width="20" customWidth="1"/>
    <col min="6149" max="6150" width="11.140625" customWidth="1"/>
    <col min="6395" max="6395" width="42.42578125" customWidth="1"/>
    <col min="6396" max="6396" width="10.42578125" customWidth="1"/>
    <col min="6398" max="6398" width="34.7109375" customWidth="1"/>
    <col min="6399" max="6399" width="9.85546875" customWidth="1"/>
    <col min="6401" max="6401" width="10.5703125" customWidth="1"/>
    <col min="6402" max="6402" width="10.140625" customWidth="1"/>
    <col min="6403" max="6403" width="9.28515625" customWidth="1"/>
    <col min="6404" max="6404" width="20" customWidth="1"/>
    <col min="6405" max="6406" width="11.140625" customWidth="1"/>
    <col min="6651" max="6651" width="42.42578125" customWidth="1"/>
    <col min="6652" max="6652" width="10.42578125" customWidth="1"/>
    <col min="6654" max="6654" width="34.7109375" customWidth="1"/>
    <col min="6655" max="6655" width="9.85546875" customWidth="1"/>
    <col min="6657" max="6657" width="10.5703125" customWidth="1"/>
    <col min="6658" max="6658" width="10.140625" customWidth="1"/>
    <col min="6659" max="6659" width="9.28515625" customWidth="1"/>
    <col min="6660" max="6660" width="20" customWidth="1"/>
    <col min="6661" max="6662" width="11.140625" customWidth="1"/>
    <col min="6907" max="6907" width="42.42578125" customWidth="1"/>
    <col min="6908" max="6908" width="10.42578125" customWidth="1"/>
    <col min="6910" max="6910" width="34.7109375" customWidth="1"/>
    <col min="6911" max="6911" width="9.85546875" customWidth="1"/>
    <col min="6913" max="6913" width="10.5703125" customWidth="1"/>
    <col min="6914" max="6914" width="10.140625" customWidth="1"/>
    <col min="6915" max="6915" width="9.28515625" customWidth="1"/>
    <col min="6916" max="6916" width="20" customWidth="1"/>
    <col min="6917" max="6918" width="11.140625" customWidth="1"/>
    <col min="7163" max="7163" width="42.42578125" customWidth="1"/>
    <col min="7164" max="7164" width="10.42578125" customWidth="1"/>
    <col min="7166" max="7166" width="34.7109375" customWidth="1"/>
    <col min="7167" max="7167" width="9.85546875" customWidth="1"/>
    <col min="7169" max="7169" width="10.5703125" customWidth="1"/>
    <col min="7170" max="7170" width="10.140625" customWidth="1"/>
    <col min="7171" max="7171" width="9.28515625" customWidth="1"/>
    <col min="7172" max="7172" width="20" customWidth="1"/>
    <col min="7173" max="7174" width="11.140625" customWidth="1"/>
    <col min="7419" max="7419" width="42.42578125" customWidth="1"/>
    <col min="7420" max="7420" width="10.42578125" customWidth="1"/>
    <col min="7422" max="7422" width="34.7109375" customWidth="1"/>
    <col min="7423" max="7423" width="9.85546875" customWidth="1"/>
    <col min="7425" max="7425" width="10.5703125" customWidth="1"/>
    <col min="7426" max="7426" width="10.140625" customWidth="1"/>
    <col min="7427" max="7427" width="9.28515625" customWidth="1"/>
    <col min="7428" max="7428" width="20" customWidth="1"/>
    <col min="7429" max="7430" width="11.140625" customWidth="1"/>
    <col min="7675" max="7675" width="42.42578125" customWidth="1"/>
    <col min="7676" max="7676" width="10.42578125" customWidth="1"/>
    <col min="7678" max="7678" width="34.7109375" customWidth="1"/>
    <col min="7679" max="7679" width="9.85546875" customWidth="1"/>
    <col min="7681" max="7681" width="10.5703125" customWidth="1"/>
    <col min="7682" max="7682" width="10.140625" customWidth="1"/>
    <col min="7683" max="7683" width="9.28515625" customWidth="1"/>
    <col min="7684" max="7684" width="20" customWidth="1"/>
    <col min="7685" max="7686" width="11.140625" customWidth="1"/>
    <col min="7931" max="7931" width="42.42578125" customWidth="1"/>
    <col min="7932" max="7932" width="10.42578125" customWidth="1"/>
    <col min="7934" max="7934" width="34.7109375" customWidth="1"/>
    <col min="7935" max="7935" width="9.85546875" customWidth="1"/>
    <col min="7937" max="7937" width="10.5703125" customWidth="1"/>
    <col min="7938" max="7938" width="10.140625" customWidth="1"/>
    <col min="7939" max="7939" width="9.28515625" customWidth="1"/>
    <col min="7940" max="7940" width="20" customWidth="1"/>
    <col min="7941" max="7942" width="11.140625" customWidth="1"/>
    <col min="8187" max="8187" width="42.42578125" customWidth="1"/>
    <col min="8188" max="8188" width="10.42578125" customWidth="1"/>
    <col min="8190" max="8190" width="34.7109375" customWidth="1"/>
    <col min="8191" max="8191" width="9.85546875" customWidth="1"/>
    <col min="8193" max="8193" width="10.5703125" customWidth="1"/>
    <col min="8194" max="8194" width="10.140625" customWidth="1"/>
    <col min="8195" max="8195" width="9.28515625" customWidth="1"/>
    <col min="8196" max="8196" width="20" customWidth="1"/>
    <col min="8197" max="8198" width="11.140625" customWidth="1"/>
    <col min="8443" max="8443" width="42.42578125" customWidth="1"/>
    <col min="8444" max="8444" width="10.42578125" customWidth="1"/>
    <col min="8446" max="8446" width="34.7109375" customWidth="1"/>
    <col min="8447" max="8447" width="9.85546875" customWidth="1"/>
    <col min="8449" max="8449" width="10.5703125" customWidth="1"/>
    <col min="8450" max="8450" width="10.140625" customWidth="1"/>
    <col min="8451" max="8451" width="9.28515625" customWidth="1"/>
    <col min="8452" max="8452" width="20" customWidth="1"/>
    <col min="8453" max="8454" width="11.140625" customWidth="1"/>
    <col min="8699" max="8699" width="42.42578125" customWidth="1"/>
    <col min="8700" max="8700" width="10.42578125" customWidth="1"/>
    <col min="8702" max="8702" width="34.7109375" customWidth="1"/>
    <col min="8703" max="8703" width="9.85546875" customWidth="1"/>
    <col min="8705" max="8705" width="10.5703125" customWidth="1"/>
    <col min="8706" max="8706" width="10.140625" customWidth="1"/>
    <col min="8707" max="8707" width="9.28515625" customWidth="1"/>
    <col min="8708" max="8708" width="20" customWidth="1"/>
    <col min="8709" max="8710" width="11.140625" customWidth="1"/>
    <col min="8955" max="8955" width="42.42578125" customWidth="1"/>
    <col min="8956" max="8956" width="10.42578125" customWidth="1"/>
    <col min="8958" max="8958" width="34.7109375" customWidth="1"/>
    <col min="8959" max="8959" width="9.85546875" customWidth="1"/>
    <col min="8961" max="8961" width="10.5703125" customWidth="1"/>
    <col min="8962" max="8962" width="10.140625" customWidth="1"/>
    <col min="8963" max="8963" width="9.28515625" customWidth="1"/>
    <col min="8964" max="8964" width="20" customWidth="1"/>
    <col min="8965" max="8966" width="11.140625" customWidth="1"/>
    <col min="9211" max="9211" width="42.42578125" customWidth="1"/>
    <col min="9212" max="9212" width="10.42578125" customWidth="1"/>
    <col min="9214" max="9214" width="34.7109375" customWidth="1"/>
    <col min="9215" max="9215" width="9.85546875" customWidth="1"/>
    <col min="9217" max="9217" width="10.5703125" customWidth="1"/>
    <col min="9218" max="9218" width="10.140625" customWidth="1"/>
    <col min="9219" max="9219" width="9.28515625" customWidth="1"/>
    <col min="9220" max="9220" width="20" customWidth="1"/>
    <col min="9221" max="9222" width="11.140625" customWidth="1"/>
    <col min="9467" max="9467" width="42.42578125" customWidth="1"/>
    <col min="9468" max="9468" width="10.42578125" customWidth="1"/>
    <col min="9470" max="9470" width="34.7109375" customWidth="1"/>
    <col min="9471" max="9471" width="9.85546875" customWidth="1"/>
    <col min="9473" max="9473" width="10.5703125" customWidth="1"/>
    <col min="9474" max="9474" width="10.140625" customWidth="1"/>
    <col min="9475" max="9475" width="9.28515625" customWidth="1"/>
    <col min="9476" max="9476" width="20" customWidth="1"/>
    <col min="9477" max="9478" width="11.140625" customWidth="1"/>
    <col min="9723" max="9723" width="42.42578125" customWidth="1"/>
    <col min="9724" max="9724" width="10.42578125" customWidth="1"/>
    <col min="9726" max="9726" width="34.7109375" customWidth="1"/>
    <col min="9727" max="9727" width="9.85546875" customWidth="1"/>
    <col min="9729" max="9729" width="10.5703125" customWidth="1"/>
    <col min="9730" max="9730" width="10.140625" customWidth="1"/>
    <col min="9731" max="9731" width="9.28515625" customWidth="1"/>
    <col min="9732" max="9732" width="20" customWidth="1"/>
    <col min="9733" max="9734" width="11.140625" customWidth="1"/>
    <col min="9979" max="9979" width="42.42578125" customWidth="1"/>
    <col min="9980" max="9980" width="10.42578125" customWidth="1"/>
    <col min="9982" max="9982" width="34.7109375" customWidth="1"/>
    <col min="9983" max="9983" width="9.85546875" customWidth="1"/>
    <col min="9985" max="9985" width="10.5703125" customWidth="1"/>
    <col min="9986" max="9986" width="10.140625" customWidth="1"/>
    <col min="9987" max="9987" width="9.28515625" customWidth="1"/>
    <col min="9988" max="9988" width="20" customWidth="1"/>
    <col min="9989" max="9990" width="11.140625" customWidth="1"/>
    <col min="10235" max="10235" width="42.42578125" customWidth="1"/>
    <col min="10236" max="10236" width="10.42578125" customWidth="1"/>
    <col min="10238" max="10238" width="34.7109375" customWidth="1"/>
    <col min="10239" max="10239" width="9.85546875" customWidth="1"/>
    <col min="10241" max="10241" width="10.5703125" customWidth="1"/>
    <col min="10242" max="10242" width="10.140625" customWidth="1"/>
    <col min="10243" max="10243" width="9.28515625" customWidth="1"/>
    <col min="10244" max="10244" width="20" customWidth="1"/>
    <col min="10245" max="10246" width="11.140625" customWidth="1"/>
    <col min="10491" max="10491" width="42.42578125" customWidth="1"/>
    <col min="10492" max="10492" width="10.42578125" customWidth="1"/>
    <col min="10494" max="10494" width="34.7109375" customWidth="1"/>
    <col min="10495" max="10495" width="9.85546875" customWidth="1"/>
    <col min="10497" max="10497" width="10.5703125" customWidth="1"/>
    <col min="10498" max="10498" width="10.140625" customWidth="1"/>
    <col min="10499" max="10499" width="9.28515625" customWidth="1"/>
    <col min="10500" max="10500" width="20" customWidth="1"/>
    <col min="10501" max="10502" width="11.140625" customWidth="1"/>
    <col min="10747" max="10747" width="42.42578125" customWidth="1"/>
    <col min="10748" max="10748" width="10.42578125" customWidth="1"/>
    <col min="10750" max="10750" width="34.7109375" customWidth="1"/>
    <col min="10751" max="10751" width="9.85546875" customWidth="1"/>
    <col min="10753" max="10753" width="10.5703125" customWidth="1"/>
    <col min="10754" max="10754" width="10.140625" customWidth="1"/>
    <col min="10755" max="10755" width="9.28515625" customWidth="1"/>
    <col min="10756" max="10756" width="20" customWidth="1"/>
    <col min="10757" max="10758" width="11.140625" customWidth="1"/>
    <col min="11003" max="11003" width="42.42578125" customWidth="1"/>
    <col min="11004" max="11004" width="10.42578125" customWidth="1"/>
    <col min="11006" max="11006" width="34.7109375" customWidth="1"/>
    <col min="11007" max="11007" width="9.85546875" customWidth="1"/>
    <col min="11009" max="11009" width="10.5703125" customWidth="1"/>
    <col min="11010" max="11010" width="10.140625" customWidth="1"/>
    <col min="11011" max="11011" width="9.28515625" customWidth="1"/>
    <col min="11012" max="11012" width="20" customWidth="1"/>
    <col min="11013" max="11014" width="11.140625" customWidth="1"/>
    <col min="11259" max="11259" width="42.42578125" customWidth="1"/>
    <col min="11260" max="11260" width="10.42578125" customWidth="1"/>
    <col min="11262" max="11262" width="34.7109375" customWidth="1"/>
    <col min="11263" max="11263" width="9.85546875" customWidth="1"/>
    <col min="11265" max="11265" width="10.5703125" customWidth="1"/>
    <col min="11266" max="11266" width="10.140625" customWidth="1"/>
    <col min="11267" max="11267" width="9.28515625" customWidth="1"/>
    <col min="11268" max="11268" width="20" customWidth="1"/>
    <col min="11269" max="11270" width="11.140625" customWidth="1"/>
    <col min="11515" max="11515" width="42.42578125" customWidth="1"/>
    <col min="11516" max="11516" width="10.42578125" customWidth="1"/>
    <col min="11518" max="11518" width="34.7109375" customWidth="1"/>
    <col min="11519" max="11519" width="9.85546875" customWidth="1"/>
    <col min="11521" max="11521" width="10.5703125" customWidth="1"/>
    <col min="11522" max="11522" width="10.140625" customWidth="1"/>
    <col min="11523" max="11523" width="9.28515625" customWidth="1"/>
    <col min="11524" max="11524" width="20" customWidth="1"/>
    <col min="11525" max="11526" width="11.140625" customWidth="1"/>
    <col min="11771" max="11771" width="42.42578125" customWidth="1"/>
    <col min="11772" max="11772" width="10.42578125" customWidth="1"/>
    <col min="11774" max="11774" width="34.7109375" customWidth="1"/>
    <col min="11775" max="11775" width="9.85546875" customWidth="1"/>
    <col min="11777" max="11777" width="10.5703125" customWidth="1"/>
    <col min="11778" max="11778" width="10.140625" customWidth="1"/>
    <col min="11779" max="11779" width="9.28515625" customWidth="1"/>
    <col min="11780" max="11780" width="20" customWidth="1"/>
    <col min="11781" max="11782" width="11.140625" customWidth="1"/>
    <col min="12027" max="12027" width="42.42578125" customWidth="1"/>
    <col min="12028" max="12028" width="10.42578125" customWidth="1"/>
    <col min="12030" max="12030" width="34.7109375" customWidth="1"/>
    <col min="12031" max="12031" width="9.85546875" customWidth="1"/>
    <col min="12033" max="12033" width="10.5703125" customWidth="1"/>
    <col min="12034" max="12034" width="10.140625" customWidth="1"/>
    <col min="12035" max="12035" width="9.28515625" customWidth="1"/>
    <col min="12036" max="12036" width="20" customWidth="1"/>
    <col min="12037" max="12038" width="11.140625" customWidth="1"/>
    <col min="12283" max="12283" width="42.42578125" customWidth="1"/>
    <col min="12284" max="12284" width="10.42578125" customWidth="1"/>
    <col min="12286" max="12286" width="34.7109375" customWidth="1"/>
    <col min="12287" max="12287" width="9.85546875" customWidth="1"/>
    <col min="12289" max="12289" width="10.5703125" customWidth="1"/>
    <col min="12290" max="12290" width="10.140625" customWidth="1"/>
    <col min="12291" max="12291" width="9.28515625" customWidth="1"/>
    <col min="12292" max="12292" width="20" customWidth="1"/>
    <col min="12293" max="12294" width="11.140625" customWidth="1"/>
    <col min="12539" max="12539" width="42.42578125" customWidth="1"/>
    <col min="12540" max="12540" width="10.42578125" customWidth="1"/>
    <col min="12542" max="12542" width="34.7109375" customWidth="1"/>
    <col min="12543" max="12543" width="9.85546875" customWidth="1"/>
    <col min="12545" max="12545" width="10.5703125" customWidth="1"/>
    <col min="12546" max="12546" width="10.140625" customWidth="1"/>
    <col min="12547" max="12547" width="9.28515625" customWidth="1"/>
    <col min="12548" max="12548" width="20" customWidth="1"/>
    <col min="12549" max="12550" width="11.140625" customWidth="1"/>
    <col min="12795" max="12795" width="42.42578125" customWidth="1"/>
    <col min="12796" max="12796" width="10.42578125" customWidth="1"/>
    <col min="12798" max="12798" width="34.7109375" customWidth="1"/>
    <col min="12799" max="12799" width="9.85546875" customWidth="1"/>
    <col min="12801" max="12801" width="10.5703125" customWidth="1"/>
    <col min="12802" max="12802" width="10.140625" customWidth="1"/>
    <col min="12803" max="12803" width="9.28515625" customWidth="1"/>
    <col min="12804" max="12804" width="20" customWidth="1"/>
    <col min="12805" max="12806" width="11.140625" customWidth="1"/>
    <col min="13051" max="13051" width="42.42578125" customWidth="1"/>
    <col min="13052" max="13052" width="10.42578125" customWidth="1"/>
    <col min="13054" max="13054" width="34.7109375" customWidth="1"/>
    <col min="13055" max="13055" width="9.85546875" customWidth="1"/>
    <col min="13057" max="13057" width="10.5703125" customWidth="1"/>
    <col min="13058" max="13058" width="10.140625" customWidth="1"/>
    <col min="13059" max="13059" width="9.28515625" customWidth="1"/>
    <col min="13060" max="13060" width="20" customWidth="1"/>
    <col min="13061" max="13062" width="11.140625" customWidth="1"/>
    <col min="13307" max="13307" width="42.42578125" customWidth="1"/>
    <col min="13308" max="13308" width="10.42578125" customWidth="1"/>
    <col min="13310" max="13310" width="34.7109375" customWidth="1"/>
    <col min="13311" max="13311" width="9.85546875" customWidth="1"/>
    <col min="13313" max="13313" width="10.5703125" customWidth="1"/>
    <col min="13314" max="13314" width="10.140625" customWidth="1"/>
    <col min="13315" max="13315" width="9.28515625" customWidth="1"/>
    <col min="13316" max="13316" width="20" customWidth="1"/>
    <col min="13317" max="13318" width="11.140625" customWidth="1"/>
    <col min="13563" max="13563" width="42.42578125" customWidth="1"/>
    <col min="13564" max="13564" width="10.42578125" customWidth="1"/>
    <col min="13566" max="13566" width="34.7109375" customWidth="1"/>
    <col min="13567" max="13567" width="9.85546875" customWidth="1"/>
    <col min="13569" max="13569" width="10.5703125" customWidth="1"/>
    <col min="13570" max="13570" width="10.140625" customWidth="1"/>
    <col min="13571" max="13571" width="9.28515625" customWidth="1"/>
    <col min="13572" max="13572" width="20" customWidth="1"/>
    <col min="13573" max="13574" width="11.140625" customWidth="1"/>
    <col min="13819" max="13819" width="42.42578125" customWidth="1"/>
    <col min="13820" max="13820" width="10.42578125" customWidth="1"/>
    <col min="13822" max="13822" width="34.7109375" customWidth="1"/>
    <col min="13823" max="13823" width="9.85546875" customWidth="1"/>
    <col min="13825" max="13825" width="10.5703125" customWidth="1"/>
    <col min="13826" max="13826" width="10.140625" customWidth="1"/>
    <col min="13827" max="13827" width="9.28515625" customWidth="1"/>
    <col min="13828" max="13828" width="20" customWidth="1"/>
    <col min="13829" max="13830" width="11.140625" customWidth="1"/>
    <col min="14075" max="14075" width="42.42578125" customWidth="1"/>
    <col min="14076" max="14076" width="10.42578125" customWidth="1"/>
    <col min="14078" max="14078" width="34.7109375" customWidth="1"/>
    <col min="14079" max="14079" width="9.85546875" customWidth="1"/>
    <col min="14081" max="14081" width="10.5703125" customWidth="1"/>
    <col min="14082" max="14082" width="10.140625" customWidth="1"/>
    <col min="14083" max="14083" width="9.28515625" customWidth="1"/>
    <col min="14084" max="14084" width="20" customWidth="1"/>
    <col min="14085" max="14086" width="11.140625" customWidth="1"/>
    <col min="14331" max="14331" width="42.42578125" customWidth="1"/>
    <col min="14332" max="14332" width="10.42578125" customWidth="1"/>
    <col min="14334" max="14334" width="34.7109375" customWidth="1"/>
    <col min="14335" max="14335" width="9.85546875" customWidth="1"/>
    <col min="14337" max="14337" width="10.5703125" customWidth="1"/>
    <col min="14338" max="14338" width="10.140625" customWidth="1"/>
    <col min="14339" max="14339" width="9.28515625" customWidth="1"/>
    <col min="14340" max="14340" width="20" customWidth="1"/>
    <col min="14341" max="14342" width="11.140625" customWidth="1"/>
    <col min="14587" max="14587" width="42.42578125" customWidth="1"/>
    <col min="14588" max="14588" width="10.42578125" customWidth="1"/>
    <col min="14590" max="14590" width="34.7109375" customWidth="1"/>
    <col min="14591" max="14591" width="9.85546875" customWidth="1"/>
    <col min="14593" max="14593" width="10.5703125" customWidth="1"/>
    <col min="14594" max="14594" width="10.140625" customWidth="1"/>
    <col min="14595" max="14595" width="9.28515625" customWidth="1"/>
    <col min="14596" max="14596" width="20" customWidth="1"/>
    <col min="14597" max="14598" width="11.140625" customWidth="1"/>
    <col min="14843" max="14843" width="42.42578125" customWidth="1"/>
    <col min="14844" max="14844" width="10.42578125" customWidth="1"/>
    <col min="14846" max="14846" width="34.7109375" customWidth="1"/>
    <col min="14847" max="14847" width="9.85546875" customWidth="1"/>
    <col min="14849" max="14849" width="10.5703125" customWidth="1"/>
    <col min="14850" max="14850" width="10.140625" customWidth="1"/>
    <col min="14851" max="14851" width="9.28515625" customWidth="1"/>
    <col min="14852" max="14852" width="20" customWidth="1"/>
    <col min="14853" max="14854" width="11.140625" customWidth="1"/>
    <col min="15099" max="15099" width="42.42578125" customWidth="1"/>
    <col min="15100" max="15100" width="10.42578125" customWidth="1"/>
    <col min="15102" max="15102" width="34.7109375" customWidth="1"/>
    <col min="15103" max="15103" width="9.85546875" customWidth="1"/>
    <col min="15105" max="15105" width="10.5703125" customWidth="1"/>
    <col min="15106" max="15106" width="10.140625" customWidth="1"/>
    <col min="15107" max="15107" width="9.28515625" customWidth="1"/>
    <col min="15108" max="15108" width="20" customWidth="1"/>
    <col min="15109" max="15110" width="11.140625" customWidth="1"/>
    <col min="15355" max="15355" width="42.42578125" customWidth="1"/>
    <col min="15356" max="15356" width="10.42578125" customWidth="1"/>
    <col min="15358" max="15358" width="34.7109375" customWidth="1"/>
    <col min="15359" max="15359" width="9.85546875" customWidth="1"/>
    <col min="15361" max="15361" width="10.5703125" customWidth="1"/>
    <col min="15362" max="15362" width="10.140625" customWidth="1"/>
    <col min="15363" max="15363" width="9.28515625" customWidth="1"/>
    <col min="15364" max="15364" width="20" customWidth="1"/>
    <col min="15365" max="15366" width="11.140625" customWidth="1"/>
    <col min="15611" max="15611" width="42.42578125" customWidth="1"/>
    <col min="15612" max="15612" width="10.42578125" customWidth="1"/>
    <col min="15614" max="15614" width="34.7109375" customWidth="1"/>
    <col min="15615" max="15615" width="9.85546875" customWidth="1"/>
    <col min="15617" max="15617" width="10.5703125" customWidth="1"/>
    <col min="15618" max="15618" width="10.140625" customWidth="1"/>
    <col min="15619" max="15619" width="9.28515625" customWidth="1"/>
    <col min="15620" max="15620" width="20" customWidth="1"/>
    <col min="15621" max="15622" width="11.140625" customWidth="1"/>
    <col min="15867" max="15867" width="42.42578125" customWidth="1"/>
    <col min="15868" max="15868" width="10.42578125" customWidth="1"/>
    <col min="15870" max="15870" width="34.7109375" customWidth="1"/>
    <col min="15871" max="15871" width="9.85546875" customWidth="1"/>
    <col min="15873" max="15873" width="10.5703125" customWidth="1"/>
    <col min="15874" max="15874" width="10.140625" customWidth="1"/>
    <col min="15875" max="15875" width="9.28515625" customWidth="1"/>
    <col min="15876" max="15876" width="20" customWidth="1"/>
    <col min="15877" max="15878" width="11.140625" customWidth="1"/>
    <col min="16123" max="16123" width="42.42578125" customWidth="1"/>
    <col min="16124" max="16124" width="10.42578125" customWidth="1"/>
    <col min="16126" max="16126" width="34.7109375" customWidth="1"/>
    <col min="16127" max="16127" width="9.85546875" customWidth="1"/>
    <col min="16129" max="16129" width="10.5703125" customWidth="1"/>
    <col min="16130" max="16130" width="10.140625" customWidth="1"/>
    <col min="16131" max="16131" width="9.28515625" customWidth="1"/>
    <col min="16132" max="16132" width="20" customWidth="1"/>
    <col min="16133" max="16134" width="11.140625" customWidth="1"/>
  </cols>
  <sheetData>
    <row r="1" spans="1:18" ht="18.75" x14ac:dyDescent="0.3">
      <c r="J1"/>
      <c r="K1"/>
      <c r="L1"/>
      <c r="M1"/>
      <c r="N1"/>
      <c r="O1"/>
      <c r="P1" s="216" t="s">
        <v>260</v>
      </c>
      <c r="Q1" s="216"/>
    </row>
    <row r="2" spans="1:18" ht="42.75" customHeight="1" x14ac:dyDescent="0.25">
      <c r="A2" s="190" t="s">
        <v>199</v>
      </c>
      <c r="B2" s="191"/>
      <c r="C2" s="191"/>
      <c r="D2" s="191"/>
      <c r="E2" s="191"/>
      <c r="F2" s="191"/>
      <c r="G2" s="191"/>
      <c r="H2" s="191"/>
      <c r="J2"/>
      <c r="K2"/>
      <c r="L2"/>
      <c r="M2"/>
      <c r="N2"/>
      <c r="O2"/>
    </row>
    <row r="3" spans="1:18" x14ac:dyDescent="0.25">
      <c r="A3" s="192" t="s">
        <v>258</v>
      </c>
      <c r="B3" s="192"/>
      <c r="C3" s="192"/>
      <c r="D3" s="192"/>
      <c r="E3" s="192"/>
      <c r="F3" s="192"/>
      <c r="G3" s="192"/>
      <c r="H3" s="192"/>
      <c r="J3"/>
      <c r="K3"/>
      <c r="L3"/>
      <c r="M3"/>
      <c r="N3"/>
      <c r="O3"/>
    </row>
    <row r="4" spans="1:18" ht="15.75" thickBot="1" x14ac:dyDescent="0.3"/>
    <row r="5" spans="1:18" ht="16.5" customHeight="1" thickTop="1" thickBot="1" x14ac:dyDescent="0.3">
      <c r="A5" s="187" t="s">
        <v>2</v>
      </c>
      <c r="B5" s="187" t="s">
        <v>56</v>
      </c>
      <c r="C5" s="201" t="s">
        <v>3</v>
      </c>
      <c r="D5" s="199" t="s">
        <v>0</v>
      </c>
      <c r="E5" s="199"/>
      <c r="F5" s="199"/>
      <c r="G5" s="199" t="s">
        <v>1</v>
      </c>
      <c r="H5" s="199"/>
      <c r="I5" s="206" t="s">
        <v>60</v>
      </c>
      <c r="J5" s="193" t="s">
        <v>35</v>
      </c>
      <c r="K5" s="205" t="s">
        <v>11</v>
      </c>
      <c r="L5" s="205" t="s">
        <v>12</v>
      </c>
      <c r="M5" s="205" t="s">
        <v>13</v>
      </c>
      <c r="N5" s="204" t="s">
        <v>36</v>
      </c>
      <c r="O5" s="204"/>
      <c r="P5" s="196" t="s">
        <v>39</v>
      </c>
      <c r="Q5" s="76"/>
      <c r="R5" s="185" t="s">
        <v>132</v>
      </c>
    </row>
    <row r="6" spans="1:18" ht="16.5" thickTop="1" thickBot="1" x14ac:dyDescent="0.3">
      <c r="A6" s="188"/>
      <c r="B6" s="188"/>
      <c r="C6" s="202"/>
      <c r="D6" s="5"/>
      <c r="E6" s="200" t="s">
        <v>4</v>
      </c>
      <c r="F6" s="200"/>
      <c r="G6" s="3"/>
      <c r="H6" s="4" t="s">
        <v>5</v>
      </c>
      <c r="I6" s="207"/>
      <c r="J6" s="194"/>
      <c r="K6" s="205"/>
      <c r="L6" s="205"/>
      <c r="M6" s="205"/>
      <c r="N6" s="204"/>
      <c r="O6" s="204"/>
      <c r="P6" s="197"/>
      <c r="Q6" s="76"/>
      <c r="R6" s="186"/>
    </row>
    <row r="7" spans="1:18" ht="67.5" customHeight="1" thickTop="1" thickBot="1" x14ac:dyDescent="0.3">
      <c r="A7" s="189"/>
      <c r="B7" s="189"/>
      <c r="C7" s="203"/>
      <c r="D7" s="4" t="s">
        <v>6</v>
      </c>
      <c r="E7" s="6" t="s">
        <v>7</v>
      </c>
      <c r="F7" s="6" t="s">
        <v>8</v>
      </c>
      <c r="G7" s="4" t="s">
        <v>9</v>
      </c>
      <c r="H7" s="4" t="s">
        <v>10</v>
      </c>
      <c r="I7" s="208"/>
      <c r="J7" s="195"/>
      <c r="K7" s="205"/>
      <c r="L7" s="205"/>
      <c r="M7" s="205"/>
      <c r="N7" s="25" t="s">
        <v>37</v>
      </c>
      <c r="O7" s="25" t="s">
        <v>38</v>
      </c>
      <c r="P7" s="198"/>
      <c r="Q7" s="76"/>
      <c r="R7" s="186"/>
    </row>
    <row r="8" spans="1:18" ht="49.5" thickTop="1" thickBot="1" x14ac:dyDescent="0.35">
      <c r="A8" s="38" t="s">
        <v>69</v>
      </c>
      <c r="B8" s="7">
        <v>4</v>
      </c>
      <c r="C8" s="16" t="s">
        <v>156</v>
      </c>
      <c r="D8" s="13">
        <v>249800</v>
      </c>
      <c r="E8" s="19">
        <v>43875</v>
      </c>
      <c r="F8" s="20">
        <v>17.564051240992793</v>
      </c>
      <c r="G8" s="10" t="s">
        <v>89</v>
      </c>
      <c r="H8" s="7" t="s">
        <v>17</v>
      </c>
      <c r="I8" s="42">
        <v>43875</v>
      </c>
      <c r="J8" s="130">
        <v>95</v>
      </c>
      <c r="K8" s="131">
        <v>13</v>
      </c>
      <c r="L8" s="132">
        <v>15</v>
      </c>
      <c r="M8" s="133">
        <v>15</v>
      </c>
      <c r="N8" s="134" t="s">
        <v>193</v>
      </c>
      <c r="O8" s="135" t="s">
        <v>194</v>
      </c>
      <c r="P8" s="53">
        <f t="shared" ref="P8:P46" si="0">(N8*K8*L8)+(O8*K8*M8)</f>
        <v>43875</v>
      </c>
      <c r="Q8" s="76"/>
      <c r="R8" s="124">
        <f>I8*100/F8</f>
        <v>249800.00000000003</v>
      </c>
    </row>
    <row r="9" spans="1:18" ht="31.5" thickTop="1" x14ac:dyDescent="0.3">
      <c r="A9" s="40" t="s">
        <v>133</v>
      </c>
      <c r="B9" s="8">
        <v>11</v>
      </c>
      <c r="C9" s="17" t="s">
        <v>224</v>
      </c>
      <c r="D9" s="14">
        <v>182000</v>
      </c>
      <c r="E9" s="21">
        <v>19950</v>
      </c>
      <c r="F9" s="22">
        <v>10.961538461538462</v>
      </c>
      <c r="G9" s="11" t="s">
        <v>90</v>
      </c>
      <c r="H9" s="8" t="s">
        <v>58</v>
      </c>
      <c r="I9" s="44">
        <v>19950</v>
      </c>
      <c r="J9" s="136">
        <v>90</v>
      </c>
      <c r="K9" s="137">
        <v>7</v>
      </c>
      <c r="L9" s="138">
        <v>14</v>
      </c>
      <c r="M9" s="139">
        <v>10</v>
      </c>
      <c r="N9" s="140" t="s">
        <v>193</v>
      </c>
      <c r="O9" s="141" t="s">
        <v>194</v>
      </c>
      <c r="P9" s="54">
        <f t="shared" si="0"/>
        <v>19950</v>
      </c>
      <c r="Q9" s="76"/>
      <c r="R9" s="118">
        <f t="shared" ref="R9:R46" si="1">I9*100/F9</f>
        <v>182000</v>
      </c>
    </row>
    <row r="10" spans="1:18" ht="18.75" x14ac:dyDescent="0.3">
      <c r="A10" s="40" t="s">
        <v>134</v>
      </c>
      <c r="B10" s="8">
        <v>12</v>
      </c>
      <c r="C10" s="17" t="s">
        <v>157</v>
      </c>
      <c r="D10" s="14">
        <v>163000</v>
      </c>
      <c r="E10" s="21">
        <v>16275</v>
      </c>
      <c r="F10" s="22">
        <v>9.984662576687116</v>
      </c>
      <c r="G10" s="11" t="s">
        <v>104</v>
      </c>
      <c r="H10" s="8" t="s">
        <v>111</v>
      </c>
      <c r="I10" s="44">
        <v>16275</v>
      </c>
      <c r="J10" s="136">
        <v>90</v>
      </c>
      <c r="K10" s="137">
        <v>7</v>
      </c>
      <c r="L10" s="138">
        <v>11</v>
      </c>
      <c r="M10" s="139">
        <v>9</v>
      </c>
      <c r="N10" s="140" t="s">
        <v>193</v>
      </c>
      <c r="O10" s="141" t="s">
        <v>194</v>
      </c>
      <c r="P10" s="54">
        <f t="shared" si="0"/>
        <v>16275</v>
      </c>
      <c r="Q10" s="76"/>
      <c r="R10" s="119">
        <f t="shared" si="1"/>
        <v>163000</v>
      </c>
    </row>
    <row r="11" spans="1:18" ht="45.75" x14ac:dyDescent="0.3">
      <c r="A11" s="40" t="s">
        <v>135</v>
      </c>
      <c r="B11" s="8">
        <v>35</v>
      </c>
      <c r="C11" s="17" t="s">
        <v>158</v>
      </c>
      <c r="D11" s="14">
        <v>107700</v>
      </c>
      <c r="E11" s="21">
        <v>21000</v>
      </c>
      <c r="F11" s="22">
        <v>19.498607242339833</v>
      </c>
      <c r="G11" s="11" t="s">
        <v>76</v>
      </c>
      <c r="H11" s="8" t="s">
        <v>23</v>
      </c>
      <c r="I11" s="44">
        <v>13125</v>
      </c>
      <c r="J11" s="136">
        <v>90</v>
      </c>
      <c r="K11" s="137">
        <v>7</v>
      </c>
      <c r="L11" s="138">
        <v>11</v>
      </c>
      <c r="M11" s="139">
        <v>3</v>
      </c>
      <c r="N11" s="140" t="s">
        <v>193</v>
      </c>
      <c r="O11" s="141" t="s">
        <v>194</v>
      </c>
      <c r="P11" s="54">
        <f t="shared" si="0"/>
        <v>13125</v>
      </c>
      <c r="Q11" s="76"/>
      <c r="R11" s="119">
        <f t="shared" si="1"/>
        <v>67312.5</v>
      </c>
    </row>
    <row r="12" spans="1:18" ht="32.25" x14ac:dyDescent="0.3">
      <c r="A12" s="40" t="s">
        <v>77</v>
      </c>
      <c r="B12" s="8">
        <v>36</v>
      </c>
      <c r="C12" s="17" t="s">
        <v>159</v>
      </c>
      <c r="D12" s="14">
        <v>99300</v>
      </c>
      <c r="E12" s="21">
        <v>19000</v>
      </c>
      <c r="F12" s="22">
        <v>19.133937562940584</v>
      </c>
      <c r="G12" s="11" t="s">
        <v>76</v>
      </c>
      <c r="H12" s="8" t="s">
        <v>23</v>
      </c>
      <c r="I12" s="44">
        <v>13125</v>
      </c>
      <c r="J12" s="136">
        <v>90</v>
      </c>
      <c r="K12" s="137">
        <v>7</v>
      </c>
      <c r="L12" s="138">
        <v>11</v>
      </c>
      <c r="M12" s="139">
        <v>3</v>
      </c>
      <c r="N12" s="140" t="s">
        <v>193</v>
      </c>
      <c r="O12" s="141" t="s">
        <v>194</v>
      </c>
      <c r="P12" s="54">
        <f t="shared" si="0"/>
        <v>13125</v>
      </c>
      <c r="Q12" s="76"/>
      <c r="R12" s="119">
        <f t="shared" si="1"/>
        <v>68595.394736842107</v>
      </c>
    </row>
    <row r="13" spans="1:18" ht="48.75" thickBot="1" x14ac:dyDescent="0.35">
      <c r="A13" s="40" t="s">
        <v>81</v>
      </c>
      <c r="B13" s="8">
        <v>30</v>
      </c>
      <c r="C13" s="17" t="s">
        <v>160</v>
      </c>
      <c r="D13" s="14">
        <v>250700</v>
      </c>
      <c r="E13" s="49">
        <v>40000</v>
      </c>
      <c r="F13" s="22">
        <v>15.955325089748703</v>
      </c>
      <c r="G13" s="11" t="s">
        <v>100</v>
      </c>
      <c r="H13" s="8" t="s">
        <v>32</v>
      </c>
      <c r="I13" s="48">
        <v>40000</v>
      </c>
      <c r="J13" s="136">
        <v>87</v>
      </c>
      <c r="K13" s="137">
        <v>12</v>
      </c>
      <c r="L13" s="138">
        <v>39</v>
      </c>
      <c r="M13" s="139">
        <v>1</v>
      </c>
      <c r="N13" s="140" t="s">
        <v>193</v>
      </c>
      <c r="O13" s="141" t="s">
        <v>194</v>
      </c>
      <c r="P13" s="129">
        <f t="shared" si="0"/>
        <v>71100</v>
      </c>
      <c r="Q13" s="76"/>
      <c r="R13" s="120">
        <f t="shared" si="1"/>
        <v>250700</v>
      </c>
    </row>
    <row r="14" spans="1:18" ht="48.75" thickTop="1" x14ac:dyDescent="0.3">
      <c r="A14" s="40" t="s">
        <v>136</v>
      </c>
      <c r="B14" s="8">
        <v>1</v>
      </c>
      <c r="C14" s="17" t="s">
        <v>86</v>
      </c>
      <c r="D14" s="14">
        <v>194300</v>
      </c>
      <c r="E14" s="49">
        <v>40000</v>
      </c>
      <c r="F14" s="22">
        <v>20.586721564590839</v>
      </c>
      <c r="G14" s="11" t="s">
        <v>91</v>
      </c>
      <c r="H14" s="8" t="s">
        <v>15</v>
      </c>
      <c r="I14" s="48">
        <v>40000</v>
      </c>
      <c r="J14" s="136">
        <v>85</v>
      </c>
      <c r="K14" s="137">
        <v>10</v>
      </c>
      <c r="L14" s="138">
        <v>33</v>
      </c>
      <c r="M14" s="139"/>
      <c r="N14" s="140" t="s">
        <v>193</v>
      </c>
      <c r="O14" s="141" t="s">
        <v>194</v>
      </c>
      <c r="P14" s="129">
        <f t="shared" si="0"/>
        <v>49500</v>
      </c>
      <c r="Q14" s="76"/>
      <c r="R14" s="118">
        <f t="shared" si="1"/>
        <v>194300</v>
      </c>
    </row>
    <row r="15" spans="1:18" ht="32.25" x14ac:dyDescent="0.3">
      <c r="A15" s="40" t="s">
        <v>82</v>
      </c>
      <c r="B15" s="8">
        <v>5</v>
      </c>
      <c r="C15" s="17" t="s">
        <v>161</v>
      </c>
      <c r="D15" s="14">
        <v>400000</v>
      </c>
      <c r="E15" s="49">
        <v>70000</v>
      </c>
      <c r="F15" s="22">
        <v>17.5</v>
      </c>
      <c r="G15" s="11" t="s">
        <v>106</v>
      </c>
      <c r="H15" s="8" t="s">
        <v>18</v>
      </c>
      <c r="I15" s="48">
        <v>70000</v>
      </c>
      <c r="J15" s="136">
        <v>85</v>
      </c>
      <c r="K15" s="137">
        <v>14</v>
      </c>
      <c r="L15" s="138">
        <v>80</v>
      </c>
      <c r="M15" s="139"/>
      <c r="N15" s="140" t="s">
        <v>193</v>
      </c>
      <c r="O15" s="141" t="s">
        <v>194</v>
      </c>
      <c r="P15" s="129">
        <f t="shared" si="0"/>
        <v>168000</v>
      </c>
      <c r="Q15" s="76"/>
      <c r="R15" s="119">
        <f t="shared" si="1"/>
        <v>400000</v>
      </c>
    </row>
    <row r="16" spans="1:18" ht="32.25" x14ac:dyDescent="0.3">
      <c r="A16" s="40" t="s">
        <v>137</v>
      </c>
      <c r="B16" s="8">
        <v>6</v>
      </c>
      <c r="C16" s="17" t="s">
        <v>162</v>
      </c>
      <c r="D16" s="14">
        <v>67608</v>
      </c>
      <c r="E16" s="21">
        <v>17608</v>
      </c>
      <c r="F16" s="22">
        <v>26.044255117737546</v>
      </c>
      <c r="G16" s="11" t="s">
        <v>97</v>
      </c>
      <c r="H16" s="8" t="s">
        <v>19</v>
      </c>
      <c r="I16" s="44">
        <v>17608</v>
      </c>
      <c r="J16" s="136">
        <v>85</v>
      </c>
      <c r="K16" s="137">
        <v>7</v>
      </c>
      <c r="L16" s="138">
        <v>13</v>
      </c>
      <c r="M16" s="139">
        <v>13</v>
      </c>
      <c r="N16" s="140" t="s">
        <v>193</v>
      </c>
      <c r="O16" s="141" t="s">
        <v>194</v>
      </c>
      <c r="P16" s="54">
        <f t="shared" si="0"/>
        <v>20475</v>
      </c>
      <c r="Q16" s="76"/>
      <c r="R16" s="119">
        <f t="shared" si="1"/>
        <v>67608</v>
      </c>
    </row>
    <row r="17" spans="1:18" ht="48" x14ac:dyDescent="0.3">
      <c r="A17" s="40" t="s">
        <v>70</v>
      </c>
      <c r="B17" s="8">
        <v>7</v>
      </c>
      <c r="C17" s="17" t="s">
        <v>163</v>
      </c>
      <c r="D17" s="14">
        <v>36000</v>
      </c>
      <c r="E17" s="21">
        <v>9600</v>
      </c>
      <c r="F17" s="22">
        <v>26.666666666666668</v>
      </c>
      <c r="G17" s="11" t="s">
        <v>72</v>
      </c>
      <c r="H17" s="8" t="s">
        <v>20</v>
      </c>
      <c r="I17" s="44">
        <v>9600</v>
      </c>
      <c r="J17" s="136">
        <v>85</v>
      </c>
      <c r="K17" s="137">
        <v>4</v>
      </c>
      <c r="L17" s="138">
        <v>12</v>
      </c>
      <c r="M17" s="139">
        <v>8</v>
      </c>
      <c r="N17" s="140" t="s">
        <v>193</v>
      </c>
      <c r="O17" s="141" t="s">
        <v>194</v>
      </c>
      <c r="P17" s="55">
        <f t="shared" si="0"/>
        <v>9600</v>
      </c>
      <c r="Q17" s="76"/>
      <c r="R17" s="119">
        <f t="shared" si="1"/>
        <v>36000</v>
      </c>
    </row>
    <row r="18" spans="1:18" ht="32.25" x14ac:dyDescent="0.3">
      <c r="A18" s="40" t="s">
        <v>119</v>
      </c>
      <c r="B18" s="8">
        <v>13</v>
      </c>
      <c r="C18" s="17" t="s">
        <v>164</v>
      </c>
      <c r="D18" s="14">
        <v>90000</v>
      </c>
      <c r="E18" s="21">
        <v>7050</v>
      </c>
      <c r="F18" s="22">
        <v>7.833333333333333</v>
      </c>
      <c r="G18" s="11" t="s">
        <v>44</v>
      </c>
      <c r="H18" s="8" t="s">
        <v>73</v>
      </c>
      <c r="I18" s="44">
        <v>7050</v>
      </c>
      <c r="J18" s="147">
        <v>85</v>
      </c>
      <c r="K18" s="137">
        <v>2</v>
      </c>
      <c r="L18" s="138">
        <v>17</v>
      </c>
      <c r="M18" s="139">
        <v>13</v>
      </c>
      <c r="N18" s="140" t="s">
        <v>193</v>
      </c>
      <c r="O18" s="141" t="s">
        <v>194</v>
      </c>
      <c r="P18" s="55">
        <f t="shared" si="0"/>
        <v>7050</v>
      </c>
      <c r="Q18" s="76"/>
      <c r="R18" s="119">
        <f t="shared" si="1"/>
        <v>90000</v>
      </c>
    </row>
    <row r="19" spans="1:18" ht="33" thickBot="1" x14ac:dyDescent="0.35">
      <c r="A19" s="41" t="s">
        <v>138</v>
      </c>
      <c r="B19" s="9">
        <v>22</v>
      </c>
      <c r="C19" s="18" t="s">
        <v>165</v>
      </c>
      <c r="D19" s="15">
        <v>112930</v>
      </c>
      <c r="E19" s="23">
        <v>32550</v>
      </c>
      <c r="F19" s="24">
        <v>28.823164792349242</v>
      </c>
      <c r="G19" s="12" t="s">
        <v>103</v>
      </c>
      <c r="H19" s="9" t="s">
        <v>110</v>
      </c>
      <c r="I19" s="45">
        <v>31500</v>
      </c>
      <c r="J19" s="166">
        <v>85</v>
      </c>
      <c r="K19" s="142">
        <v>7</v>
      </c>
      <c r="L19" s="143">
        <v>30</v>
      </c>
      <c r="M19" s="144"/>
      <c r="N19" s="145" t="s">
        <v>193</v>
      </c>
      <c r="O19" s="146" t="s">
        <v>194</v>
      </c>
      <c r="P19" s="56">
        <f t="shared" si="0"/>
        <v>31500</v>
      </c>
      <c r="Q19" s="76"/>
      <c r="R19" s="121">
        <f t="shared" si="1"/>
        <v>109287.09677419355</v>
      </c>
    </row>
    <row r="20" spans="1:18" ht="33" thickTop="1" x14ac:dyDescent="0.3">
      <c r="A20" s="38" t="s">
        <v>78</v>
      </c>
      <c r="B20" s="7">
        <v>8</v>
      </c>
      <c r="C20" s="16" t="s">
        <v>84</v>
      </c>
      <c r="D20" s="13">
        <v>230000</v>
      </c>
      <c r="E20" s="19">
        <v>36000</v>
      </c>
      <c r="F20" s="20">
        <v>15.652173913043478</v>
      </c>
      <c r="G20" s="10" t="s">
        <v>71</v>
      </c>
      <c r="H20" s="7" t="s">
        <v>59</v>
      </c>
      <c r="I20" s="42">
        <v>34800</v>
      </c>
      <c r="J20" s="153">
        <v>82</v>
      </c>
      <c r="K20" s="148">
        <v>6</v>
      </c>
      <c r="L20" s="149">
        <v>40</v>
      </c>
      <c r="M20" s="150"/>
      <c r="N20" s="151" t="s">
        <v>195</v>
      </c>
      <c r="O20" s="152" t="s">
        <v>196</v>
      </c>
      <c r="P20" s="57">
        <f t="shared" si="0"/>
        <v>34800</v>
      </c>
      <c r="Q20" s="76"/>
      <c r="R20" s="118">
        <f t="shared" si="1"/>
        <v>222333.33333333334</v>
      </c>
    </row>
    <row r="21" spans="1:18" ht="30.75" x14ac:dyDescent="0.3">
      <c r="A21" s="40" t="s">
        <v>139</v>
      </c>
      <c r="B21" s="8">
        <v>10</v>
      </c>
      <c r="C21" s="17" t="s">
        <v>166</v>
      </c>
      <c r="D21" s="14">
        <v>75500</v>
      </c>
      <c r="E21" s="21">
        <v>21000</v>
      </c>
      <c r="F21" s="22">
        <v>27.814569536423843</v>
      </c>
      <c r="G21" s="11" t="s">
        <v>187</v>
      </c>
      <c r="H21" s="8" t="s">
        <v>190</v>
      </c>
      <c r="I21" s="44">
        <v>20300</v>
      </c>
      <c r="J21" s="154">
        <v>82</v>
      </c>
      <c r="K21" s="71">
        <v>5</v>
      </c>
      <c r="L21" s="72">
        <v>28</v>
      </c>
      <c r="M21" s="73"/>
      <c r="N21" s="87" t="s">
        <v>195</v>
      </c>
      <c r="O21" s="88" t="s">
        <v>196</v>
      </c>
      <c r="P21" s="55">
        <f t="shared" si="0"/>
        <v>20300</v>
      </c>
      <c r="Q21" s="76"/>
      <c r="R21" s="119">
        <f t="shared" si="1"/>
        <v>72983.333333333328</v>
      </c>
    </row>
    <row r="22" spans="1:18" ht="30.75" x14ac:dyDescent="0.3">
      <c r="A22" s="40" t="s">
        <v>140</v>
      </c>
      <c r="B22" s="8">
        <v>17</v>
      </c>
      <c r="C22" s="17" t="s">
        <v>85</v>
      </c>
      <c r="D22" s="14">
        <v>200000</v>
      </c>
      <c r="E22" s="49">
        <v>35000</v>
      </c>
      <c r="F22" s="22">
        <v>17.5</v>
      </c>
      <c r="G22" s="11" t="s">
        <v>95</v>
      </c>
      <c r="H22" s="8" t="s">
        <v>21</v>
      </c>
      <c r="I22" s="48">
        <v>35000</v>
      </c>
      <c r="J22" s="154">
        <v>82</v>
      </c>
      <c r="K22" s="71">
        <v>7</v>
      </c>
      <c r="L22" s="72">
        <v>50</v>
      </c>
      <c r="M22" s="73"/>
      <c r="N22" s="87" t="s">
        <v>195</v>
      </c>
      <c r="O22" s="88" t="s">
        <v>196</v>
      </c>
      <c r="P22" s="50">
        <f t="shared" si="0"/>
        <v>50750</v>
      </c>
      <c r="Q22" s="76"/>
      <c r="R22" s="119">
        <f t="shared" si="1"/>
        <v>200000</v>
      </c>
    </row>
    <row r="23" spans="1:18" ht="48" x14ac:dyDescent="0.3">
      <c r="A23" s="40" t="s">
        <v>136</v>
      </c>
      <c r="B23" s="8">
        <v>2</v>
      </c>
      <c r="C23" s="17" t="s">
        <v>83</v>
      </c>
      <c r="D23" s="14">
        <v>224500</v>
      </c>
      <c r="E23" s="49">
        <v>40000</v>
      </c>
      <c r="F23" s="22">
        <v>17.817371937639198</v>
      </c>
      <c r="G23" s="11" t="s">
        <v>91</v>
      </c>
      <c r="H23" s="8" t="s">
        <v>15</v>
      </c>
      <c r="I23" s="48">
        <v>40000</v>
      </c>
      <c r="J23" s="154">
        <v>80</v>
      </c>
      <c r="K23" s="71">
        <v>9</v>
      </c>
      <c r="L23" s="72">
        <v>34</v>
      </c>
      <c r="M23" s="73"/>
      <c r="N23" s="87" t="s">
        <v>195</v>
      </c>
      <c r="O23" s="88" t="s">
        <v>196</v>
      </c>
      <c r="P23" s="50">
        <f t="shared" si="0"/>
        <v>44370</v>
      </c>
      <c r="Q23" s="76"/>
      <c r="R23" s="119">
        <f t="shared" si="1"/>
        <v>224500</v>
      </c>
    </row>
    <row r="24" spans="1:18" ht="32.25" x14ac:dyDescent="0.3">
      <c r="A24" s="40" t="s">
        <v>141</v>
      </c>
      <c r="B24" s="8">
        <v>14</v>
      </c>
      <c r="C24" s="17" t="s">
        <v>167</v>
      </c>
      <c r="D24" s="14">
        <v>176000</v>
      </c>
      <c r="E24" s="49">
        <v>39000</v>
      </c>
      <c r="F24" s="22">
        <v>22.15909090909091</v>
      </c>
      <c r="G24" s="11" t="s">
        <v>98</v>
      </c>
      <c r="H24" s="8" t="s">
        <v>22</v>
      </c>
      <c r="I24" s="48">
        <v>39000</v>
      </c>
      <c r="J24" s="154">
        <v>80</v>
      </c>
      <c r="K24" s="71">
        <v>7</v>
      </c>
      <c r="L24" s="72">
        <v>40</v>
      </c>
      <c r="M24" s="73"/>
      <c r="N24" s="87" t="s">
        <v>195</v>
      </c>
      <c r="O24" s="88" t="s">
        <v>196</v>
      </c>
      <c r="P24" s="50">
        <f t="shared" si="0"/>
        <v>40600</v>
      </c>
      <c r="Q24" s="76"/>
      <c r="R24" s="119">
        <f t="shared" si="1"/>
        <v>176000</v>
      </c>
    </row>
    <row r="25" spans="1:18" ht="32.25" x14ac:dyDescent="0.3">
      <c r="A25" s="40" t="s">
        <v>142</v>
      </c>
      <c r="B25" s="8">
        <v>15</v>
      </c>
      <c r="C25" s="17" t="s">
        <v>168</v>
      </c>
      <c r="D25" s="14">
        <v>169600</v>
      </c>
      <c r="E25" s="21">
        <v>27000</v>
      </c>
      <c r="F25" s="22">
        <v>15.919811320754716</v>
      </c>
      <c r="G25" s="11" t="s">
        <v>188</v>
      </c>
      <c r="H25" s="8" t="s">
        <v>191</v>
      </c>
      <c r="I25" s="44">
        <v>26100</v>
      </c>
      <c r="J25" s="154">
        <v>80</v>
      </c>
      <c r="K25" s="71">
        <v>6</v>
      </c>
      <c r="L25" s="72">
        <v>30</v>
      </c>
      <c r="M25" s="73"/>
      <c r="N25" s="87" t="s">
        <v>195</v>
      </c>
      <c r="O25" s="88" t="s">
        <v>196</v>
      </c>
      <c r="P25" s="55">
        <f t="shared" si="0"/>
        <v>26100</v>
      </c>
      <c r="Q25" s="76"/>
      <c r="R25" s="119">
        <f t="shared" si="1"/>
        <v>163946.66666666669</v>
      </c>
    </row>
    <row r="26" spans="1:18" ht="18.75" x14ac:dyDescent="0.3">
      <c r="A26" s="40" t="s">
        <v>143</v>
      </c>
      <c r="B26" s="8">
        <v>33</v>
      </c>
      <c r="C26" s="17" t="s">
        <v>169</v>
      </c>
      <c r="D26" s="14">
        <v>207000</v>
      </c>
      <c r="E26" s="21">
        <v>44100</v>
      </c>
      <c r="F26" s="22">
        <v>21.304347826086957</v>
      </c>
      <c r="G26" s="11" t="s">
        <v>93</v>
      </c>
      <c r="H26" s="8" t="s">
        <v>109</v>
      </c>
      <c r="I26" s="44">
        <v>42630</v>
      </c>
      <c r="J26" s="154">
        <v>80</v>
      </c>
      <c r="K26" s="71">
        <v>7</v>
      </c>
      <c r="L26" s="72">
        <v>42</v>
      </c>
      <c r="M26" s="73"/>
      <c r="N26" s="87" t="s">
        <v>195</v>
      </c>
      <c r="O26" s="88" t="s">
        <v>196</v>
      </c>
      <c r="P26" s="55">
        <f t="shared" si="0"/>
        <v>42630</v>
      </c>
      <c r="Q26" s="76"/>
      <c r="R26" s="119">
        <f t="shared" si="1"/>
        <v>200100</v>
      </c>
    </row>
    <row r="27" spans="1:18" ht="18.75" x14ac:dyDescent="0.3">
      <c r="A27" s="40" t="s">
        <v>143</v>
      </c>
      <c r="B27" s="8">
        <v>34</v>
      </c>
      <c r="C27" s="17" t="s">
        <v>170</v>
      </c>
      <c r="D27" s="14">
        <v>200000</v>
      </c>
      <c r="E27" s="49">
        <v>40500</v>
      </c>
      <c r="F27" s="22">
        <v>20.25</v>
      </c>
      <c r="G27" s="11" t="s">
        <v>93</v>
      </c>
      <c r="H27" s="8" t="s">
        <v>109</v>
      </c>
      <c r="I27" s="48">
        <v>40500</v>
      </c>
      <c r="J27" s="154">
        <v>80</v>
      </c>
      <c r="K27" s="71">
        <v>7</v>
      </c>
      <c r="L27" s="72">
        <v>45</v>
      </c>
      <c r="M27" s="73"/>
      <c r="N27" s="87" t="s">
        <v>195</v>
      </c>
      <c r="O27" s="88" t="s">
        <v>196</v>
      </c>
      <c r="P27" s="50">
        <f t="shared" si="0"/>
        <v>45675</v>
      </c>
      <c r="Q27" s="76"/>
      <c r="R27" s="119">
        <f t="shared" si="1"/>
        <v>200000</v>
      </c>
    </row>
    <row r="28" spans="1:18" ht="32.25" x14ac:dyDescent="0.3">
      <c r="A28" s="40" t="s">
        <v>144</v>
      </c>
      <c r="B28" s="8">
        <v>37</v>
      </c>
      <c r="C28" s="17" t="s">
        <v>171</v>
      </c>
      <c r="D28" s="14">
        <v>69628</v>
      </c>
      <c r="E28" s="49">
        <v>9000</v>
      </c>
      <c r="F28" s="22">
        <v>12.925834434422933</v>
      </c>
      <c r="G28" s="11" t="s">
        <v>189</v>
      </c>
      <c r="H28" s="8" t="s">
        <v>192</v>
      </c>
      <c r="I28" s="48">
        <v>9000</v>
      </c>
      <c r="J28" s="154">
        <v>80</v>
      </c>
      <c r="K28" s="71">
        <v>6</v>
      </c>
      <c r="L28" s="72">
        <v>9</v>
      </c>
      <c r="M28" s="73">
        <v>4</v>
      </c>
      <c r="N28" s="87" t="s">
        <v>195</v>
      </c>
      <c r="O28" s="88" t="s">
        <v>196</v>
      </c>
      <c r="P28" s="50">
        <f t="shared" si="0"/>
        <v>9510</v>
      </c>
      <c r="Q28" s="76"/>
      <c r="R28" s="119">
        <f t="shared" si="1"/>
        <v>69628</v>
      </c>
    </row>
    <row r="29" spans="1:18" ht="32.25" x14ac:dyDescent="0.3">
      <c r="A29" s="40" t="s">
        <v>145</v>
      </c>
      <c r="B29" s="8">
        <v>38</v>
      </c>
      <c r="C29" s="17" t="s">
        <v>172</v>
      </c>
      <c r="D29" s="14">
        <v>76200</v>
      </c>
      <c r="E29" s="21">
        <v>16275</v>
      </c>
      <c r="F29" s="22">
        <v>21.358267716535433</v>
      </c>
      <c r="G29" s="11" t="s">
        <v>61</v>
      </c>
      <c r="H29" s="8" t="s">
        <v>24</v>
      </c>
      <c r="I29" s="44">
        <v>15715</v>
      </c>
      <c r="J29" s="154">
        <v>80</v>
      </c>
      <c r="K29" s="71">
        <v>7</v>
      </c>
      <c r="L29" s="72">
        <v>15</v>
      </c>
      <c r="M29" s="73">
        <v>1</v>
      </c>
      <c r="N29" s="87" t="s">
        <v>195</v>
      </c>
      <c r="O29" s="88" t="s">
        <v>196</v>
      </c>
      <c r="P29" s="55">
        <f t="shared" si="0"/>
        <v>15715</v>
      </c>
      <c r="Q29" s="76"/>
      <c r="R29" s="119">
        <f t="shared" si="1"/>
        <v>73578.06451612903</v>
      </c>
    </row>
    <row r="30" spans="1:18" ht="32.25" x14ac:dyDescent="0.3">
      <c r="A30" s="40" t="s">
        <v>78</v>
      </c>
      <c r="B30" s="8">
        <v>9</v>
      </c>
      <c r="C30" s="17" t="s">
        <v>88</v>
      </c>
      <c r="D30" s="14">
        <v>236000</v>
      </c>
      <c r="E30" s="21">
        <v>57000</v>
      </c>
      <c r="F30" s="22">
        <v>24.152542372881356</v>
      </c>
      <c r="G30" s="11" t="s">
        <v>71</v>
      </c>
      <c r="H30" s="8" t="s">
        <v>59</v>
      </c>
      <c r="I30" s="44">
        <v>55100</v>
      </c>
      <c r="J30" s="154">
        <v>77</v>
      </c>
      <c r="K30" s="71">
        <v>10</v>
      </c>
      <c r="L30" s="72">
        <v>38</v>
      </c>
      <c r="M30" s="73"/>
      <c r="N30" s="87" t="s">
        <v>195</v>
      </c>
      <c r="O30" s="88" t="s">
        <v>196</v>
      </c>
      <c r="P30" s="55">
        <f t="shared" si="0"/>
        <v>55100</v>
      </c>
      <c r="Q30" s="76"/>
      <c r="R30" s="119">
        <f t="shared" si="1"/>
        <v>228133.33333333334</v>
      </c>
    </row>
    <row r="31" spans="1:18" ht="48" x14ac:dyDescent="0.3">
      <c r="A31" s="40" t="s">
        <v>146</v>
      </c>
      <c r="B31" s="8">
        <v>16</v>
      </c>
      <c r="C31" s="17" t="s">
        <v>173</v>
      </c>
      <c r="D31" s="14">
        <v>106823</v>
      </c>
      <c r="E31" s="21">
        <v>21750</v>
      </c>
      <c r="F31" s="22">
        <v>20.360783726351066</v>
      </c>
      <c r="G31" s="11" t="s">
        <v>108</v>
      </c>
      <c r="H31" s="8" t="s">
        <v>26</v>
      </c>
      <c r="I31" s="44">
        <v>20950</v>
      </c>
      <c r="J31" s="154">
        <v>77</v>
      </c>
      <c r="K31" s="71">
        <v>10</v>
      </c>
      <c r="L31" s="72">
        <v>13</v>
      </c>
      <c r="M31" s="73">
        <v>3</v>
      </c>
      <c r="N31" s="87" t="s">
        <v>195</v>
      </c>
      <c r="O31" s="88" t="s">
        <v>196</v>
      </c>
      <c r="P31" s="55">
        <f t="shared" si="0"/>
        <v>20950</v>
      </c>
      <c r="Q31" s="76"/>
      <c r="R31" s="119">
        <f t="shared" si="1"/>
        <v>102893.87816091954</v>
      </c>
    </row>
    <row r="32" spans="1:18" ht="32.25" x14ac:dyDescent="0.3">
      <c r="A32" s="40" t="s">
        <v>147</v>
      </c>
      <c r="B32" s="8">
        <v>20</v>
      </c>
      <c r="C32" s="17" t="s">
        <v>174</v>
      </c>
      <c r="D32" s="14">
        <v>148250</v>
      </c>
      <c r="E32" s="21">
        <v>41524</v>
      </c>
      <c r="F32" s="22">
        <v>28.009443507588532</v>
      </c>
      <c r="G32" s="11" t="s">
        <v>101</v>
      </c>
      <c r="H32" s="8" t="s">
        <v>27</v>
      </c>
      <c r="I32" s="44">
        <v>33495</v>
      </c>
      <c r="J32" s="154">
        <v>77</v>
      </c>
      <c r="K32" s="71">
        <v>7</v>
      </c>
      <c r="L32" s="72">
        <v>33</v>
      </c>
      <c r="M32" s="73"/>
      <c r="N32" s="87" t="s">
        <v>195</v>
      </c>
      <c r="O32" s="88" t="s">
        <v>196</v>
      </c>
      <c r="P32" s="55">
        <f t="shared" si="0"/>
        <v>33495</v>
      </c>
      <c r="Q32" s="76"/>
      <c r="R32" s="119">
        <f t="shared" si="1"/>
        <v>119584.66790289953</v>
      </c>
    </row>
    <row r="33" spans="1:18" ht="32.25" x14ac:dyDescent="0.3">
      <c r="A33" s="40" t="s">
        <v>148</v>
      </c>
      <c r="B33" s="8">
        <v>21</v>
      </c>
      <c r="C33" s="17" t="s">
        <v>175</v>
      </c>
      <c r="D33" s="14">
        <v>173800</v>
      </c>
      <c r="E33" s="21">
        <v>25200</v>
      </c>
      <c r="F33" s="22">
        <v>14.499424626006904</v>
      </c>
      <c r="G33" s="11" t="s">
        <v>46</v>
      </c>
      <c r="H33" s="8" t="s">
        <v>28</v>
      </c>
      <c r="I33" s="44">
        <v>24360</v>
      </c>
      <c r="J33" s="154">
        <v>77</v>
      </c>
      <c r="K33" s="71">
        <v>7</v>
      </c>
      <c r="L33" s="72">
        <v>24</v>
      </c>
      <c r="M33" s="73"/>
      <c r="N33" s="87" t="s">
        <v>195</v>
      </c>
      <c r="O33" s="88" t="s">
        <v>196</v>
      </c>
      <c r="P33" s="55">
        <f t="shared" si="0"/>
        <v>24360</v>
      </c>
      <c r="Q33" s="76"/>
      <c r="R33" s="122">
        <f t="shared" si="1"/>
        <v>168006.66666666666</v>
      </c>
    </row>
    <row r="34" spans="1:18" ht="32.25" x14ac:dyDescent="0.3">
      <c r="A34" s="40" t="s">
        <v>149</v>
      </c>
      <c r="B34" s="8">
        <v>23</v>
      </c>
      <c r="C34" s="17" t="s">
        <v>176</v>
      </c>
      <c r="D34" s="14">
        <v>113810</v>
      </c>
      <c r="E34" s="21">
        <v>14250</v>
      </c>
      <c r="F34" s="22">
        <v>12.520868113522537</v>
      </c>
      <c r="G34" s="11" t="s">
        <v>122</v>
      </c>
      <c r="H34" s="8" t="s">
        <v>34</v>
      </c>
      <c r="I34" s="44">
        <v>13775</v>
      </c>
      <c r="J34" s="154">
        <v>77</v>
      </c>
      <c r="K34" s="71">
        <v>5</v>
      </c>
      <c r="L34" s="72">
        <v>19</v>
      </c>
      <c r="M34" s="73"/>
      <c r="N34" s="87" t="s">
        <v>195</v>
      </c>
      <c r="O34" s="88" t="s">
        <v>196</v>
      </c>
      <c r="P34" s="55">
        <f t="shared" si="0"/>
        <v>13775</v>
      </c>
      <c r="Q34" s="76"/>
      <c r="R34" s="122">
        <f t="shared" si="1"/>
        <v>110016.33333333334</v>
      </c>
    </row>
    <row r="35" spans="1:18" ht="32.25" x14ac:dyDescent="0.3">
      <c r="A35" s="40" t="s">
        <v>150</v>
      </c>
      <c r="B35" s="8">
        <v>24</v>
      </c>
      <c r="C35" s="17" t="s">
        <v>177</v>
      </c>
      <c r="D35" s="14">
        <v>345000</v>
      </c>
      <c r="E35" s="49">
        <v>50000</v>
      </c>
      <c r="F35" s="22">
        <v>14.492753623188406</v>
      </c>
      <c r="G35" s="11" t="s">
        <v>99</v>
      </c>
      <c r="H35" s="8" t="s">
        <v>29</v>
      </c>
      <c r="I35" s="48">
        <v>50000</v>
      </c>
      <c r="J35" s="154">
        <v>77</v>
      </c>
      <c r="K35" s="71">
        <v>7</v>
      </c>
      <c r="L35" s="72">
        <v>50</v>
      </c>
      <c r="M35" s="73"/>
      <c r="N35" s="87" t="s">
        <v>195</v>
      </c>
      <c r="O35" s="88" t="s">
        <v>196</v>
      </c>
      <c r="P35" s="50">
        <f t="shared" si="0"/>
        <v>50750</v>
      </c>
      <c r="Q35" s="76"/>
      <c r="R35" s="122">
        <f t="shared" si="1"/>
        <v>345000</v>
      </c>
    </row>
    <row r="36" spans="1:18" ht="48" x14ac:dyDescent="0.3">
      <c r="A36" s="40" t="s">
        <v>151</v>
      </c>
      <c r="B36" s="8">
        <v>25</v>
      </c>
      <c r="C36" s="17" t="s">
        <v>178</v>
      </c>
      <c r="D36" s="14">
        <v>130700</v>
      </c>
      <c r="E36" s="21">
        <v>31500</v>
      </c>
      <c r="F36" s="22">
        <v>24.100994644223412</v>
      </c>
      <c r="G36" s="11" t="s">
        <v>94</v>
      </c>
      <c r="H36" s="8" t="s">
        <v>30</v>
      </c>
      <c r="I36" s="44">
        <v>30450</v>
      </c>
      <c r="J36" s="154">
        <v>77</v>
      </c>
      <c r="K36" s="71">
        <v>7</v>
      </c>
      <c r="L36" s="72">
        <v>30</v>
      </c>
      <c r="M36" s="73"/>
      <c r="N36" s="87" t="s">
        <v>195</v>
      </c>
      <c r="O36" s="88" t="s">
        <v>196</v>
      </c>
      <c r="P36" s="54">
        <f t="shared" si="0"/>
        <v>30450</v>
      </c>
      <c r="Q36" s="76"/>
      <c r="R36" s="122">
        <f t="shared" si="1"/>
        <v>126343.33333333333</v>
      </c>
    </row>
    <row r="37" spans="1:18" ht="48" x14ac:dyDescent="0.3">
      <c r="A37" s="40" t="s">
        <v>151</v>
      </c>
      <c r="B37" s="8">
        <v>26</v>
      </c>
      <c r="C37" s="17" t="s">
        <v>57</v>
      </c>
      <c r="D37" s="14">
        <v>259950</v>
      </c>
      <c r="E37" s="21">
        <v>45000</v>
      </c>
      <c r="F37" s="22">
        <v>17.311021350259665</v>
      </c>
      <c r="G37" s="11" t="s">
        <v>94</v>
      </c>
      <c r="H37" s="8" t="s">
        <v>30</v>
      </c>
      <c r="I37" s="44">
        <v>43500</v>
      </c>
      <c r="J37" s="154">
        <v>77</v>
      </c>
      <c r="K37" s="71">
        <v>6</v>
      </c>
      <c r="L37" s="72">
        <v>50</v>
      </c>
      <c r="M37" s="73"/>
      <c r="N37" s="87" t="s">
        <v>195</v>
      </c>
      <c r="O37" s="88" t="s">
        <v>196</v>
      </c>
      <c r="P37" s="58">
        <f t="shared" si="0"/>
        <v>43500</v>
      </c>
      <c r="Q37" s="76"/>
      <c r="R37" s="163">
        <f t="shared" si="1"/>
        <v>251285</v>
      </c>
    </row>
    <row r="38" spans="1:18" ht="48" x14ac:dyDescent="0.3">
      <c r="A38" s="40" t="s">
        <v>152</v>
      </c>
      <c r="B38" s="8">
        <v>29</v>
      </c>
      <c r="C38" s="17" t="s">
        <v>179</v>
      </c>
      <c r="D38" s="14">
        <v>270000</v>
      </c>
      <c r="E38" s="21">
        <v>47250</v>
      </c>
      <c r="F38" s="22">
        <v>17.5</v>
      </c>
      <c r="G38" s="11" t="s">
        <v>102</v>
      </c>
      <c r="H38" s="8" t="s">
        <v>31</v>
      </c>
      <c r="I38" s="44">
        <v>45675</v>
      </c>
      <c r="J38" s="154">
        <v>77</v>
      </c>
      <c r="K38" s="71">
        <v>7</v>
      </c>
      <c r="L38" s="72">
        <v>45</v>
      </c>
      <c r="M38" s="73"/>
      <c r="N38" s="87" t="s">
        <v>195</v>
      </c>
      <c r="O38" s="88" t="s">
        <v>196</v>
      </c>
      <c r="P38" s="58">
        <f t="shared" si="0"/>
        <v>45675</v>
      </c>
      <c r="Q38" s="76"/>
      <c r="R38" s="119">
        <f t="shared" si="1"/>
        <v>261000</v>
      </c>
    </row>
    <row r="39" spans="1:18" ht="32.25" x14ac:dyDescent="0.3">
      <c r="A39" s="40" t="s">
        <v>80</v>
      </c>
      <c r="B39" s="8">
        <v>3</v>
      </c>
      <c r="C39" s="17" t="s">
        <v>87</v>
      </c>
      <c r="D39" s="14">
        <v>290000</v>
      </c>
      <c r="E39" s="49">
        <v>60000</v>
      </c>
      <c r="F39" s="22">
        <v>20.689655172413794</v>
      </c>
      <c r="G39" s="11" t="s">
        <v>96</v>
      </c>
      <c r="H39" s="8" t="s">
        <v>16</v>
      </c>
      <c r="I39" s="48">
        <v>60000</v>
      </c>
      <c r="J39" s="154">
        <v>75</v>
      </c>
      <c r="K39" s="71">
        <v>14</v>
      </c>
      <c r="L39" s="72">
        <v>26</v>
      </c>
      <c r="M39" s="73">
        <v>15</v>
      </c>
      <c r="N39" s="87" t="s">
        <v>195</v>
      </c>
      <c r="O39" s="88" t="s">
        <v>196</v>
      </c>
      <c r="P39" s="97">
        <f t="shared" si="0"/>
        <v>67480</v>
      </c>
      <c r="Q39" s="76"/>
      <c r="R39" s="119">
        <f t="shared" si="1"/>
        <v>290000</v>
      </c>
    </row>
    <row r="40" spans="1:18" ht="48" x14ac:dyDescent="0.3">
      <c r="A40" s="40" t="s">
        <v>153</v>
      </c>
      <c r="B40" s="8">
        <v>31</v>
      </c>
      <c r="C40" s="17" t="s">
        <v>180</v>
      </c>
      <c r="D40" s="14">
        <v>190000</v>
      </c>
      <c r="E40" s="49">
        <v>40000</v>
      </c>
      <c r="F40" s="22">
        <v>21.05263157894737</v>
      </c>
      <c r="G40" s="11" t="s">
        <v>92</v>
      </c>
      <c r="H40" s="8" t="s">
        <v>33</v>
      </c>
      <c r="I40" s="48">
        <v>40000</v>
      </c>
      <c r="J40" s="154">
        <v>75</v>
      </c>
      <c r="K40" s="71">
        <v>7</v>
      </c>
      <c r="L40" s="72">
        <v>39</v>
      </c>
      <c r="M40" s="73">
        <v>3</v>
      </c>
      <c r="N40" s="87" t="s">
        <v>195</v>
      </c>
      <c r="O40" s="88" t="s">
        <v>196</v>
      </c>
      <c r="P40" s="97">
        <f t="shared" si="0"/>
        <v>41055</v>
      </c>
      <c r="Q40" s="76"/>
      <c r="R40" s="119">
        <f t="shared" si="1"/>
        <v>190000</v>
      </c>
    </row>
    <row r="41" spans="1:18" ht="48" x14ac:dyDescent="0.3">
      <c r="A41" s="40" t="s">
        <v>153</v>
      </c>
      <c r="B41" s="8">
        <v>32</v>
      </c>
      <c r="C41" s="17" t="s">
        <v>181</v>
      </c>
      <c r="D41" s="14">
        <v>250000</v>
      </c>
      <c r="E41" s="49">
        <v>50000</v>
      </c>
      <c r="F41" s="22">
        <v>20</v>
      </c>
      <c r="G41" s="11" t="s">
        <v>92</v>
      </c>
      <c r="H41" s="8" t="s">
        <v>33</v>
      </c>
      <c r="I41" s="48">
        <v>50000</v>
      </c>
      <c r="J41" s="154">
        <v>75</v>
      </c>
      <c r="K41" s="71">
        <v>7</v>
      </c>
      <c r="L41" s="72">
        <v>55</v>
      </c>
      <c r="M41" s="73"/>
      <c r="N41" s="87" t="s">
        <v>195</v>
      </c>
      <c r="O41" s="88" t="s">
        <v>196</v>
      </c>
      <c r="P41" s="97">
        <f t="shared" si="0"/>
        <v>55825</v>
      </c>
      <c r="Q41" s="76"/>
      <c r="R41" s="119">
        <f t="shared" si="1"/>
        <v>250000</v>
      </c>
    </row>
    <row r="42" spans="1:18" ht="33" thickBot="1" x14ac:dyDescent="0.35">
      <c r="A42" s="41" t="s">
        <v>145</v>
      </c>
      <c r="B42" s="9">
        <v>39</v>
      </c>
      <c r="C42" s="18" t="s">
        <v>182</v>
      </c>
      <c r="D42" s="15">
        <v>76200</v>
      </c>
      <c r="E42" s="23">
        <v>16275</v>
      </c>
      <c r="F42" s="24">
        <v>21.358267716535433</v>
      </c>
      <c r="G42" s="12" t="s">
        <v>61</v>
      </c>
      <c r="H42" s="9" t="s">
        <v>24</v>
      </c>
      <c r="I42" s="45">
        <v>15715</v>
      </c>
      <c r="J42" s="161">
        <v>75</v>
      </c>
      <c r="K42" s="68">
        <v>7</v>
      </c>
      <c r="L42" s="69">
        <v>15</v>
      </c>
      <c r="M42" s="70">
        <v>1</v>
      </c>
      <c r="N42" s="91" t="s">
        <v>195</v>
      </c>
      <c r="O42" s="92" t="s">
        <v>196</v>
      </c>
      <c r="P42" s="59">
        <f t="shared" si="0"/>
        <v>15715</v>
      </c>
      <c r="Q42" s="76"/>
      <c r="R42" s="120"/>
    </row>
    <row r="43" spans="1:18" ht="48.75" thickTop="1" x14ac:dyDescent="0.3">
      <c r="A43" s="39" t="s">
        <v>154</v>
      </c>
      <c r="B43" s="28">
        <v>27</v>
      </c>
      <c r="C43" s="27" t="s">
        <v>183</v>
      </c>
      <c r="D43" s="29">
        <v>95700</v>
      </c>
      <c r="E43" s="30">
        <v>31500</v>
      </c>
      <c r="F43" s="31">
        <v>32.915360501567399</v>
      </c>
      <c r="G43" s="32" t="s">
        <v>105</v>
      </c>
      <c r="H43" s="28" t="s">
        <v>30</v>
      </c>
      <c r="I43" s="43">
        <v>29400</v>
      </c>
      <c r="J43" s="155">
        <v>69</v>
      </c>
      <c r="K43" s="156">
        <v>7</v>
      </c>
      <c r="L43" s="157">
        <v>30</v>
      </c>
      <c r="M43" s="158"/>
      <c r="N43" s="159" t="s">
        <v>197</v>
      </c>
      <c r="O43" s="160" t="s">
        <v>198</v>
      </c>
      <c r="P43" s="164">
        <f t="shared" si="0"/>
        <v>29400</v>
      </c>
      <c r="Q43" s="76"/>
      <c r="R43" s="165"/>
    </row>
    <row r="44" spans="1:18" ht="32.25" x14ac:dyDescent="0.3">
      <c r="A44" s="40" t="s">
        <v>155</v>
      </c>
      <c r="B44" s="8">
        <v>18</v>
      </c>
      <c r="C44" s="17" t="s">
        <v>184</v>
      </c>
      <c r="D44" s="14">
        <v>316360</v>
      </c>
      <c r="E44" s="21">
        <v>50000</v>
      </c>
      <c r="F44" s="22">
        <v>15.80477936528006</v>
      </c>
      <c r="G44" s="11" t="s">
        <v>107</v>
      </c>
      <c r="H44" s="8" t="s">
        <v>25</v>
      </c>
      <c r="I44" s="44">
        <v>35280</v>
      </c>
      <c r="J44" s="67">
        <v>60</v>
      </c>
      <c r="K44" s="64">
        <v>7</v>
      </c>
      <c r="L44" s="65">
        <v>36</v>
      </c>
      <c r="M44" s="66"/>
      <c r="N44" s="93" t="s">
        <v>197</v>
      </c>
      <c r="O44" s="95" t="s">
        <v>198</v>
      </c>
      <c r="P44" s="58">
        <f t="shared" si="0"/>
        <v>35280</v>
      </c>
      <c r="Q44" s="76"/>
      <c r="R44" s="119">
        <f t="shared" si="1"/>
        <v>223223.61600000001</v>
      </c>
    </row>
    <row r="45" spans="1:18" ht="32.25" x14ac:dyDescent="0.3">
      <c r="A45" s="40" t="s">
        <v>155</v>
      </c>
      <c r="B45" s="8">
        <v>19</v>
      </c>
      <c r="C45" s="17" t="s">
        <v>185</v>
      </c>
      <c r="D45" s="14">
        <v>216430</v>
      </c>
      <c r="E45" s="21">
        <v>40000</v>
      </c>
      <c r="F45" s="22">
        <v>18.481726193226446</v>
      </c>
      <c r="G45" s="11" t="s">
        <v>107</v>
      </c>
      <c r="H45" s="8" t="s">
        <v>25</v>
      </c>
      <c r="I45" s="44">
        <v>28560</v>
      </c>
      <c r="J45" s="67">
        <v>60</v>
      </c>
      <c r="K45" s="64">
        <v>6</v>
      </c>
      <c r="L45" s="65">
        <v>34</v>
      </c>
      <c r="M45" s="66"/>
      <c r="N45" s="93" t="s">
        <v>197</v>
      </c>
      <c r="O45" s="95" t="s">
        <v>198</v>
      </c>
      <c r="P45" s="58">
        <f t="shared" si="0"/>
        <v>28560</v>
      </c>
      <c r="Q45" s="76"/>
      <c r="R45" s="119">
        <f t="shared" si="1"/>
        <v>154531.02000000002</v>
      </c>
    </row>
    <row r="46" spans="1:18" ht="48.75" thickBot="1" x14ac:dyDescent="0.35">
      <c r="A46" s="41" t="s">
        <v>154</v>
      </c>
      <c r="B46" s="9">
        <v>28</v>
      </c>
      <c r="C46" s="18" t="s">
        <v>186</v>
      </c>
      <c r="D46" s="15">
        <v>95700</v>
      </c>
      <c r="E46" s="23">
        <v>31500</v>
      </c>
      <c r="F46" s="24">
        <v>32.915360501567399</v>
      </c>
      <c r="G46" s="12" t="s">
        <v>105</v>
      </c>
      <c r="H46" s="9" t="s">
        <v>30</v>
      </c>
      <c r="I46" s="45">
        <v>29400</v>
      </c>
      <c r="J46" s="63">
        <v>59</v>
      </c>
      <c r="K46" s="60">
        <v>7</v>
      </c>
      <c r="L46" s="61">
        <v>30</v>
      </c>
      <c r="M46" s="62"/>
      <c r="N46" s="94" t="s">
        <v>197</v>
      </c>
      <c r="O46" s="96" t="s">
        <v>198</v>
      </c>
      <c r="P46" s="59">
        <f t="shared" si="0"/>
        <v>29400</v>
      </c>
      <c r="Q46" s="76"/>
      <c r="R46" s="120">
        <f t="shared" si="1"/>
        <v>89320</v>
      </c>
    </row>
    <row r="47" spans="1:18" ht="15.75" thickTop="1" x14ac:dyDescent="0.25">
      <c r="C47" s="77" t="s">
        <v>55</v>
      </c>
      <c r="E47" s="37">
        <f>SUM(E8:E46)</f>
        <v>1297532</v>
      </c>
      <c r="I47" s="37">
        <f>SUM(I8:I46)</f>
        <v>1230813</v>
      </c>
    </row>
  </sheetData>
  <sortState ref="A8:P44">
    <sortCondition descending="1" ref="J8:J44"/>
  </sortState>
  <mergeCells count="17">
    <mergeCell ref="P1:Q1"/>
    <mergeCell ref="R5:R7"/>
    <mergeCell ref="A5:A7"/>
    <mergeCell ref="A2:H2"/>
    <mergeCell ref="A3:H3"/>
    <mergeCell ref="J5:J7"/>
    <mergeCell ref="P5:P7"/>
    <mergeCell ref="D5:F5"/>
    <mergeCell ref="G5:H5"/>
    <mergeCell ref="E6:F6"/>
    <mergeCell ref="B5:B7"/>
    <mergeCell ref="C5:C7"/>
    <mergeCell ref="N5:O6"/>
    <mergeCell ref="K5:K7"/>
    <mergeCell ref="M5:M7"/>
    <mergeCell ref="L5:L7"/>
    <mergeCell ref="I5:I7"/>
  </mergeCell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>
    <oddFooter>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="70" zoomScaleNormal="70" workbookViewId="0">
      <selection activeCell="L1" sqref="L1:M1"/>
    </sheetView>
  </sheetViews>
  <sheetFormatPr defaultRowHeight="15" x14ac:dyDescent="0.25"/>
  <cols>
    <col min="1" max="1" width="42.42578125" customWidth="1"/>
    <col min="2" max="2" width="10.42578125" customWidth="1"/>
    <col min="3" max="3" width="40.7109375" customWidth="1"/>
    <col min="4" max="4" width="11.28515625" bestFit="1" customWidth="1"/>
    <col min="5" max="5" width="12.42578125" bestFit="1" customWidth="1"/>
    <col min="6" max="6" width="10.140625" customWidth="1"/>
    <col min="7" max="7" width="9.28515625" customWidth="1"/>
    <col min="8" max="8" width="20" customWidth="1"/>
    <col min="9" max="9" width="26.5703125" bestFit="1" customWidth="1"/>
    <col min="10" max="10" width="9.140625" style="2"/>
    <col min="11" max="11" width="13.140625" style="2" customWidth="1"/>
    <col min="12" max="12" width="17.85546875" bestFit="1" customWidth="1"/>
    <col min="14" max="14" width="25.5703125" customWidth="1"/>
    <col min="247" max="247" width="42.42578125" customWidth="1"/>
    <col min="248" max="248" width="10.42578125" customWidth="1"/>
    <col min="250" max="250" width="34.7109375" customWidth="1"/>
    <col min="251" max="251" width="9.85546875" customWidth="1"/>
    <col min="253" max="253" width="10.5703125" customWidth="1"/>
    <col min="254" max="254" width="10.140625" customWidth="1"/>
    <col min="255" max="255" width="9.28515625" customWidth="1"/>
    <col min="256" max="256" width="20" customWidth="1"/>
    <col min="257" max="258" width="11.140625" customWidth="1"/>
    <col min="503" max="503" width="42.42578125" customWidth="1"/>
    <col min="504" max="504" width="10.42578125" customWidth="1"/>
    <col min="506" max="506" width="34.7109375" customWidth="1"/>
    <col min="507" max="507" width="9.85546875" customWidth="1"/>
    <col min="509" max="509" width="10.5703125" customWidth="1"/>
    <col min="510" max="510" width="10.140625" customWidth="1"/>
    <col min="511" max="511" width="9.28515625" customWidth="1"/>
    <col min="512" max="512" width="20" customWidth="1"/>
    <col min="513" max="514" width="11.140625" customWidth="1"/>
    <col min="759" max="759" width="42.42578125" customWidth="1"/>
    <col min="760" max="760" width="10.42578125" customWidth="1"/>
    <col min="762" max="762" width="34.7109375" customWidth="1"/>
    <col min="763" max="763" width="9.85546875" customWidth="1"/>
    <col min="765" max="765" width="10.5703125" customWidth="1"/>
    <col min="766" max="766" width="10.140625" customWidth="1"/>
    <col min="767" max="767" width="9.28515625" customWidth="1"/>
    <col min="768" max="768" width="20" customWidth="1"/>
    <col min="769" max="770" width="11.140625" customWidth="1"/>
    <col min="1015" max="1015" width="42.42578125" customWidth="1"/>
    <col min="1016" max="1016" width="10.42578125" customWidth="1"/>
    <col min="1018" max="1018" width="34.7109375" customWidth="1"/>
    <col min="1019" max="1019" width="9.85546875" customWidth="1"/>
    <col min="1021" max="1021" width="10.5703125" customWidth="1"/>
    <col min="1022" max="1022" width="10.140625" customWidth="1"/>
    <col min="1023" max="1023" width="9.28515625" customWidth="1"/>
    <col min="1024" max="1024" width="20" customWidth="1"/>
    <col min="1025" max="1026" width="11.140625" customWidth="1"/>
    <col min="1271" max="1271" width="42.42578125" customWidth="1"/>
    <col min="1272" max="1272" width="10.42578125" customWidth="1"/>
    <col min="1274" max="1274" width="34.7109375" customWidth="1"/>
    <col min="1275" max="1275" width="9.85546875" customWidth="1"/>
    <col min="1277" max="1277" width="10.5703125" customWidth="1"/>
    <col min="1278" max="1278" width="10.140625" customWidth="1"/>
    <col min="1279" max="1279" width="9.28515625" customWidth="1"/>
    <col min="1280" max="1280" width="20" customWidth="1"/>
    <col min="1281" max="1282" width="11.140625" customWidth="1"/>
    <col min="1527" max="1527" width="42.42578125" customWidth="1"/>
    <col min="1528" max="1528" width="10.42578125" customWidth="1"/>
    <col min="1530" max="1530" width="34.7109375" customWidth="1"/>
    <col min="1531" max="1531" width="9.85546875" customWidth="1"/>
    <col min="1533" max="1533" width="10.5703125" customWidth="1"/>
    <col min="1534" max="1534" width="10.140625" customWidth="1"/>
    <col min="1535" max="1535" width="9.28515625" customWidth="1"/>
    <col min="1536" max="1536" width="20" customWidth="1"/>
    <col min="1537" max="1538" width="11.140625" customWidth="1"/>
    <col min="1783" max="1783" width="42.42578125" customWidth="1"/>
    <col min="1784" max="1784" width="10.42578125" customWidth="1"/>
    <col min="1786" max="1786" width="34.7109375" customWidth="1"/>
    <col min="1787" max="1787" width="9.85546875" customWidth="1"/>
    <col min="1789" max="1789" width="10.5703125" customWidth="1"/>
    <col min="1790" max="1790" width="10.140625" customWidth="1"/>
    <col min="1791" max="1791" width="9.28515625" customWidth="1"/>
    <col min="1792" max="1792" width="20" customWidth="1"/>
    <col min="1793" max="1794" width="11.140625" customWidth="1"/>
    <col min="2039" max="2039" width="42.42578125" customWidth="1"/>
    <col min="2040" max="2040" width="10.42578125" customWidth="1"/>
    <col min="2042" max="2042" width="34.7109375" customWidth="1"/>
    <col min="2043" max="2043" width="9.85546875" customWidth="1"/>
    <col min="2045" max="2045" width="10.5703125" customWidth="1"/>
    <col min="2046" max="2046" width="10.140625" customWidth="1"/>
    <col min="2047" max="2047" width="9.28515625" customWidth="1"/>
    <col min="2048" max="2048" width="20" customWidth="1"/>
    <col min="2049" max="2050" width="11.140625" customWidth="1"/>
    <col min="2295" max="2295" width="42.42578125" customWidth="1"/>
    <col min="2296" max="2296" width="10.42578125" customWidth="1"/>
    <col min="2298" max="2298" width="34.7109375" customWidth="1"/>
    <col min="2299" max="2299" width="9.85546875" customWidth="1"/>
    <col min="2301" max="2301" width="10.5703125" customWidth="1"/>
    <col min="2302" max="2302" width="10.140625" customWidth="1"/>
    <col min="2303" max="2303" width="9.28515625" customWidth="1"/>
    <col min="2304" max="2304" width="20" customWidth="1"/>
    <col min="2305" max="2306" width="11.140625" customWidth="1"/>
    <col min="2551" max="2551" width="42.42578125" customWidth="1"/>
    <col min="2552" max="2552" width="10.42578125" customWidth="1"/>
    <col min="2554" max="2554" width="34.7109375" customWidth="1"/>
    <col min="2555" max="2555" width="9.85546875" customWidth="1"/>
    <col min="2557" max="2557" width="10.5703125" customWidth="1"/>
    <col min="2558" max="2558" width="10.140625" customWidth="1"/>
    <col min="2559" max="2559" width="9.28515625" customWidth="1"/>
    <col min="2560" max="2560" width="20" customWidth="1"/>
    <col min="2561" max="2562" width="11.140625" customWidth="1"/>
    <col min="2807" max="2807" width="42.42578125" customWidth="1"/>
    <col min="2808" max="2808" width="10.42578125" customWidth="1"/>
    <col min="2810" max="2810" width="34.7109375" customWidth="1"/>
    <col min="2811" max="2811" width="9.85546875" customWidth="1"/>
    <col min="2813" max="2813" width="10.5703125" customWidth="1"/>
    <col min="2814" max="2814" width="10.140625" customWidth="1"/>
    <col min="2815" max="2815" width="9.28515625" customWidth="1"/>
    <col min="2816" max="2816" width="20" customWidth="1"/>
    <col min="2817" max="2818" width="11.140625" customWidth="1"/>
    <col min="3063" max="3063" width="42.42578125" customWidth="1"/>
    <col min="3064" max="3064" width="10.42578125" customWidth="1"/>
    <col min="3066" max="3066" width="34.7109375" customWidth="1"/>
    <col min="3067" max="3067" width="9.85546875" customWidth="1"/>
    <col min="3069" max="3069" width="10.5703125" customWidth="1"/>
    <col min="3070" max="3070" width="10.140625" customWidth="1"/>
    <col min="3071" max="3071" width="9.28515625" customWidth="1"/>
    <col min="3072" max="3072" width="20" customWidth="1"/>
    <col min="3073" max="3074" width="11.140625" customWidth="1"/>
    <col min="3319" max="3319" width="42.42578125" customWidth="1"/>
    <col min="3320" max="3320" width="10.42578125" customWidth="1"/>
    <col min="3322" max="3322" width="34.7109375" customWidth="1"/>
    <col min="3323" max="3323" width="9.85546875" customWidth="1"/>
    <col min="3325" max="3325" width="10.5703125" customWidth="1"/>
    <col min="3326" max="3326" width="10.140625" customWidth="1"/>
    <col min="3327" max="3327" width="9.28515625" customWidth="1"/>
    <col min="3328" max="3328" width="20" customWidth="1"/>
    <col min="3329" max="3330" width="11.140625" customWidth="1"/>
    <col min="3575" max="3575" width="42.42578125" customWidth="1"/>
    <col min="3576" max="3576" width="10.42578125" customWidth="1"/>
    <col min="3578" max="3578" width="34.7109375" customWidth="1"/>
    <col min="3579" max="3579" width="9.85546875" customWidth="1"/>
    <col min="3581" max="3581" width="10.5703125" customWidth="1"/>
    <col min="3582" max="3582" width="10.140625" customWidth="1"/>
    <col min="3583" max="3583" width="9.28515625" customWidth="1"/>
    <col min="3584" max="3584" width="20" customWidth="1"/>
    <col min="3585" max="3586" width="11.140625" customWidth="1"/>
    <col min="3831" max="3831" width="42.42578125" customWidth="1"/>
    <col min="3832" max="3832" width="10.42578125" customWidth="1"/>
    <col min="3834" max="3834" width="34.7109375" customWidth="1"/>
    <col min="3835" max="3835" width="9.85546875" customWidth="1"/>
    <col min="3837" max="3837" width="10.5703125" customWidth="1"/>
    <col min="3838" max="3838" width="10.140625" customWidth="1"/>
    <col min="3839" max="3839" width="9.28515625" customWidth="1"/>
    <col min="3840" max="3840" width="20" customWidth="1"/>
    <col min="3841" max="3842" width="11.140625" customWidth="1"/>
    <col min="4087" max="4087" width="42.42578125" customWidth="1"/>
    <col min="4088" max="4088" width="10.42578125" customWidth="1"/>
    <col min="4090" max="4090" width="34.7109375" customWidth="1"/>
    <col min="4091" max="4091" width="9.85546875" customWidth="1"/>
    <col min="4093" max="4093" width="10.5703125" customWidth="1"/>
    <col min="4094" max="4094" width="10.140625" customWidth="1"/>
    <col min="4095" max="4095" width="9.28515625" customWidth="1"/>
    <col min="4096" max="4096" width="20" customWidth="1"/>
    <col min="4097" max="4098" width="11.140625" customWidth="1"/>
    <col min="4343" max="4343" width="42.42578125" customWidth="1"/>
    <col min="4344" max="4344" width="10.42578125" customWidth="1"/>
    <col min="4346" max="4346" width="34.7109375" customWidth="1"/>
    <col min="4347" max="4347" width="9.85546875" customWidth="1"/>
    <col min="4349" max="4349" width="10.5703125" customWidth="1"/>
    <col min="4350" max="4350" width="10.140625" customWidth="1"/>
    <col min="4351" max="4351" width="9.28515625" customWidth="1"/>
    <col min="4352" max="4352" width="20" customWidth="1"/>
    <col min="4353" max="4354" width="11.140625" customWidth="1"/>
    <col min="4599" max="4599" width="42.42578125" customWidth="1"/>
    <col min="4600" max="4600" width="10.42578125" customWidth="1"/>
    <col min="4602" max="4602" width="34.7109375" customWidth="1"/>
    <col min="4603" max="4603" width="9.85546875" customWidth="1"/>
    <col min="4605" max="4605" width="10.5703125" customWidth="1"/>
    <col min="4606" max="4606" width="10.140625" customWidth="1"/>
    <col min="4607" max="4607" width="9.28515625" customWidth="1"/>
    <col min="4608" max="4608" width="20" customWidth="1"/>
    <col min="4609" max="4610" width="11.140625" customWidth="1"/>
    <col min="4855" max="4855" width="42.42578125" customWidth="1"/>
    <col min="4856" max="4856" width="10.42578125" customWidth="1"/>
    <col min="4858" max="4858" width="34.7109375" customWidth="1"/>
    <col min="4859" max="4859" width="9.85546875" customWidth="1"/>
    <col min="4861" max="4861" width="10.5703125" customWidth="1"/>
    <col min="4862" max="4862" width="10.140625" customWidth="1"/>
    <col min="4863" max="4863" width="9.28515625" customWidth="1"/>
    <col min="4864" max="4864" width="20" customWidth="1"/>
    <col min="4865" max="4866" width="11.140625" customWidth="1"/>
    <col min="5111" max="5111" width="42.42578125" customWidth="1"/>
    <col min="5112" max="5112" width="10.42578125" customWidth="1"/>
    <col min="5114" max="5114" width="34.7109375" customWidth="1"/>
    <col min="5115" max="5115" width="9.85546875" customWidth="1"/>
    <col min="5117" max="5117" width="10.5703125" customWidth="1"/>
    <col min="5118" max="5118" width="10.140625" customWidth="1"/>
    <col min="5119" max="5119" width="9.28515625" customWidth="1"/>
    <col min="5120" max="5120" width="20" customWidth="1"/>
    <col min="5121" max="5122" width="11.140625" customWidth="1"/>
    <col min="5367" max="5367" width="42.42578125" customWidth="1"/>
    <col min="5368" max="5368" width="10.42578125" customWidth="1"/>
    <col min="5370" max="5370" width="34.7109375" customWidth="1"/>
    <col min="5371" max="5371" width="9.85546875" customWidth="1"/>
    <col min="5373" max="5373" width="10.5703125" customWidth="1"/>
    <col min="5374" max="5374" width="10.140625" customWidth="1"/>
    <col min="5375" max="5375" width="9.28515625" customWidth="1"/>
    <col min="5376" max="5376" width="20" customWidth="1"/>
    <col min="5377" max="5378" width="11.140625" customWidth="1"/>
    <col min="5623" max="5623" width="42.42578125" customWidth="1"/>
    <col min="5624" max="5624" width="10.42578125" customWidth="1"/>
    <col min="5626" max="5626" width="34.7109375" customWidth="1"/>
    <col min="5627" max="5627" width="9.85546875" customWidth="1"/>
    <col min="5629" max="5629" width="10.5703125" customWidth="1"/>
    <col min="5630" max="5630" width="10.140625" customWidth="1"/>
    <col min="5631" max="5631" width="9.28515625" customWidth="1"/>
    <col min="5632" max="5632" width="20" customWidth="1"/>
    <col min="5633" max="5634" width="11.140625" customWidth="1"/>
    <col min="5879" max="5879" width="42.42578125" customWidth="1"/>
    <col min="5880" max="5880" width="10.42578125" customWidth="1"/>
    <col min="5882" max="5882" width="34.7109375" customWidth="1"/>
    <col min="5883" max="5883" width="9.85546875" customWidth="1"/>
    <col min="5885" max="5885" width="10.5703125" customWidth="1"/>
    <col min="5886" max="5886" width="10.140625" customWidth="1"/>
    <col min="5887" max="5887" width="9.28515625" customWidth="1"/>
    <col min="5888" max="5888" width="20" customWidth="1"/>
    <col min="5889" max="5890" width="11.140625" customWidth="1"/>
    <col min="6135" max="6135" width="42.42578125" customWidth="1"/>
    <col min="6136" max="6136" width="10.42578125" customWidth="1"/>
    <col min="6138" max="6138" width="34.7109375" customWidth="1"/>
    <col min="6139" max="6139" width="9.85546875" customWidth="1"/>
    <col min="6141" max="6141" width="10.5703125" customWidth="1"/>
    <col min="6142" max="6142" width="10.140625" customWidth="1"/>
    <col min="6143" max="6143" width="9.28515625" customWidth="1"/>
    <col min="6144" max="6144" width="20" customWidth="1"/>
    <col min="6145" max="6146" width="11.140625" customWidth="1"/>
    <col min="6391" max="6391" width="42.42578125" customWidth="1"/>
    <col min="6392" max="6392" width="10.42578125" customWidth="1"/>
    <col min="6394" max="6394" width="34.7109375" customWidth="1"/>
    <col min="6395" max="6395" width="9.85546875" customWidth="1"/>
    <col min="6397" max="6397" width="10.5703125" customWidth="1"/>
    <col min="6398" max="6398" width="10.140625" customWidth="1"/>
    <col min="6399" max="6399" width="9.28515625" customWidth="1"/>
    <col min="6400" max="6400" width="20" customWidth="1"/>
    <col min="6401" max="6402" width="11.140625" customWidth="1"/>
    <col min="6647" max="6647" width="42.42578125" customWidth="1"/>
    <col min="6648" max="6648" width="10.42578125" customWidth="1"/>
    <col min="6650" max="6650" width="34.7109375" customWidth="1"/>
    <col min="6651" max="6651" width="9.85546875" customWidth="1"/>
    <col min="6653" max="6653" width="10.5703125" customWidth="1"/>
    <col min="6654" max="6654" width="10.140625" customWidth="1"/>
    <col min="6655" max="6655" width="9.28515625" customWidth="1"/>
    <col min="6656" max="6656" width="20" customWidth="1"/>
    <col min="6657" max="6658" width="11.140625" customWidth="1"/>
    <col min="6903" max="6903" width="42.42578125" customWidth="1"/>
    <col min="6904" max="6904" width="10.42578125" customWidth="1"/>
    <col min="6906" max="6906" width="34.7109375" customWidth="1"/>
    <col min="6907" max="6907" width="9.85546875" customWidth="1"/>
    <col min="6909" max="6909" width="10.5703125" customWidth="1"/>
    <col min="6910" max="6910" width="10.140625" customWidth="1"/>
    <col min="6911" max="6911" width="9.28515625" customWidth="1"/>
    <col min="6912" max="6912" width="20" customWidth="1"/>
    <col min="6913" max="6914" width="11.140625" customWidth="1"/>
    <col min="7159" max="7159" width="42.42578125" customWidth="1"/>
    <col min="7160" max="7160" width="10.42578125" customWidth="1"/>
    <col min="7162" max="7162" width="34.7109375" customWidth="1"/>
    <col min="7163" max="7163" width="9.85546875" customWidth="1"/>
    <col min="7165" max="7165" width="10.5703125" customWidth="1"/>
    <col min="7166" max="7166" width="10.140625" customWidth="1"/>
    <col min="7167" max="7167" width="9.28515625" customWidth="1"/>
    <col min="7168" max="7168" width="20" customWidth="1"/>
    <col min="7169" max="7170" width="11.140625" customWidth="1"/>
    <col min="7415" max="7415" width="42.42578125" customWidth="1"/>
    <col min="7416" max="7416" width="10.42578125" customWidth="1"/>
    <col min="7418" max="7418" width="34.7109375" customWidth="1"/>
    <col min="7419" max="7419" width="9.85546875" customWidth="1"/>
    <col min="7421" max="7421" width="10.5703125" customWidth="1"/>
    <col min="7422" max="7422" width="10.140625" customWidth="1"/>
    <col min="7423" max="7423" width="9.28515625" customWidth="1"/>
    <col min="7424" max="7424" width="20" customWidth="1"/>
    <col min="7425" max="7426" width="11.140625" customWidth="1"/>
    <col min="7671" max="7671" width="42.42578125" customWidth="1"/>
    <col min="7672" max="7672" width="10.42578125" customWidth="1"/>
    <col min="7674" max="7674" width="34.7109375" customWidth="1"/>
    <col min="7675" max="7675" width="9.85546875" customWidth="1"/>
    <col min="7677" max="7677" width="10.5703125" customWidth="1"/>
    <col min="7678" max="7678" width="10.140625" customWidth="1"/>
    <col min="7679" max="7679" width="9.28515625" customWidth="1"/>
    <col min="7680" max="7680" width="20" customWidth="1"/>
    <col min="7681" max="7682" width="11.140625" customWidth="1"/>
    <col min="7927" max="7927" width="42.42578125" customWidth="1"/>
    <col min="7928" max="7928" width="10.42578125" customWidth="1"/>
    <col min="7930" max="7930" width="34.7109375" customWidth="1"/>
    <col min="7931" max="7931" width="9.85546875" customWidth="1"/>
    <col min="7933" max="7933" width="10.5703125" customWidth="1"/>
    <col min="7934" max="7934" width="10.140625" customWidth="1"/>
    <col min="7935" max="7935" width="9.28515625" customWidth="1"/>
    <col min="7936" max="7936" width="20" customWidth="1"/>
    <col min="7937" max="7938" width="11.140625" customWidth="1"/>
    <col min="8183" max="8183" width="42.42578125" customWidth="1"/>
    <col min="8184" max="8184" width="10.42578125" customWidth="1"/>
    <col min="8186" max="8186" width="34.7109375" customWidth="1"/>
    <col min="8187" max="8187" width="9.85546875" customWidth="1"/>
    <col min="8189" max="8189" width="10.5703125" customWidth="1"/>
    <col min="8190" max="8190" width="10.140625" customWidth="1"/>
    <col min="8191" max="8191" width="9.28515625" customWidth="1"/>
    <col min="8192" max="8192" width="20" customWidth="1"/>
    <col min="8193" max="8194" width="11.140625" customWidth="1"/>
    <col min="8439" max="8439" width="42.42578125" customWidth="1"/>
    <col min="8440" max="8440" width="10.42578125" customWidth="1"/>
    <col min="8442" max="8442" width="34.7109375" customWidth="1"/>
    <col min="8443" max="8443" width="9.85546875" customWidth="1"/>
    <col min="8445" max="8445" width="10.5703125" customWidth="1"/>
    <col min="8446" max="8446" width="10.140625" customWidth="1"/>
    <col min="8447" max="8447" width="9.28515625" customWidth="1"/>
    <col min="8448" max="8448" width="20" customWidth="1"/>
    <col min="8449" max="8450" width="11.140625" customWidth="1"/>
    <col min="8695" max="8695" width="42.42578125" customWidth="1"/>
    <col min="8696" max="8696" width="10.42578125" customWidth="1"/>
    <col min="8698" max="8698" width="34.7109375" customWidth="1"/>
    <col min="8699" max="8699" width="9.85546875" customWidth="1"/>
    <col min="8701" max="8701" width="10.5703125" customWidth="1"/>
    <col min="8702" max="8702" width="10.140625" customWidth="1"/>
    <col min="8703" max="8703" width="9.28515625" customWidth="1"/>
    <col min="8704" max="8704" width="20" customWidth="1"/>
    <col min="8705" max="8706" width="11.140625" customWidth="1"/>
    <col min="8951" max="8951" width="42.42578125" customWidth="1"/>
    <col min="8952" max="8952" width="10.42578125" customWidth="1"/>
    <col min="8954" max="8954" width="34.7109375" customWidth="1"/>
    <col min="8955" max="8955" width="9.85546875" customWidth="1"/>
    <col min="8957" max="8957" width="10.5703125" customWidth="1"/>
    <col min="8958" max="8958" width="10.140625" customWidth="1"/>
    <col min="8959" max="8959" width="9.28515625" customWidth="1"/>
    <col min="8960" max="8960" width="20" customWidth="1"/>
    <col min="8961" max="8962" width="11.140625" customWidth="1"/>
    <col min="9207" max="9207" width="42.42578125" customWidth="1"/>
    <col min="9208" max="9208" width="10.42578125" customWidth="1"/>
    <col min="9210" max="9210" width="34.7109375" customWidth="1"/>
    <col min="9211" max="9211" width="9.85546875" customWidth="1"/>
    <col min="9213" max="9213" width="10.5703125" customWidth="1"/>
    <col min="9214" max="9214" width="10.140625" customWidth="1"/>
    <col min="9215" max="9215" width="9.28515625" customWidth="1"/>
    <col min="9216" max="9216" width="20" customWidth="1"/>
    <col min="9217" max="9218" width="11.140625" customWidth="1"/>
    <col min="9463" max="9463" width="42.42578125" customWidth="1"/>
    <col min="9464" max="9464" width="10.42578125" customWidth="1"/>
    <col min="9466" max="9466" width="34.7109375" customWidth="1"/>
    <col min="9467" max="9467" width="9.85546875" customWidth="1"/>
    <col min="9469" max="9469" width="10.5703125" customWidth="1"/>
    <col min="9470" max="9470" width="10.140625" customWidth="1"/>
    <col min="9471" max="9471" width="9.28515625" customWidth="1"/>
    <col min="9472" max="9472" width="20" customWidth="1"/>
    <col min="9473" max="9474" width="11.140625" customWidth="1"/>
    <col min="9719" max="9719" width="42.42578125" customWidth="1"/>
    <col min="9720" max="9720" width="10.42578125" customWidth="1"/>
    <col min="9722" max="9722" width="34.7109375" customWidth="1"/>
    <col min="9723" max="9723" width="9.85546875" customWidth="1"/>
    <col min="9725" max="9725" width="10.5703125" customWidth="1"/>
    <col min="9726" max="9726" width="10.140625" customWidth="1"/>
    <col min="9727" max="9727" width="9.28515625" customWidth="1"/>
    <col min="9728" max="9728" width="20" customWidth="1"/>
    <col min="9729" max="9730" width="11.140625" customWidth="1"/>
    <col min="9975" max="9975" width="42.42578125" customWidth="1"/>
    <col min="9976" max="9976" width="10.42578125" customWidth="1"/>
    <col min="9978" max="9978" width="34.7109375" customWidth="1"/>
    <col min="9979" max="9979" width="9.85546875" customWidth="1"/>
    <col min="9981" max="9981" width="10.5703125" customWidth="1"/>
    <col min="9982" max="9982" width="10.140625" customWidth="1"/>
    <col min="9983" max="9983" width="9.28515625" customWidth="1"/>
    <col min="9984" max="9984" width="20" customWidth="1"/>
    <col min="9985" max="9986" width="11.140625" customWidth="1"/>
    <col min="10231" max="10231" width="42.42578125" customWidth="1"/>
    <col min="10232" max="10232" width="10.42578125" customWidth="1"/>
    <col min="10234" max="10234" width="34.7109375" customWidth="1"/>
    <col min="10235" max="10235" width="9.85546875" customWidth="1"/>
    <col min="10237" max="10237" width="10.5703125" customWidth="1"/>
    <col min="10238" max="10238" width="10.140625" customWidth="1"/>
    <col min="10239" max="10239" width="9.28515625" customWidth="1"/>
    <col min="10240" max="10240" width="20" customWidth="1"/>
    <col min="10241" max="10242" width="11.140625" customWidth="1"/>
    <col min="10487" max="10487" width="42.42578125" customWidth="1"/>
    <col min="10488" max="10488" width="10.42578125" customWidth="1"/>
    <col min="10490" max="10490" width="34.7109375" customWidth="1"/>
    <col min="10491" max="10491" width="9.85546875" customWidth="1"/>
    <col min="10493" max="10493" width="10.5703125" customWidth="1"/>
    <col min="10494" max="10494" width="10.140625" customWidth="1"/>
    <col min="10495" max="10495" width="9.28515625" customWidth="1"/>
    <col min="10496" max="10496" width="20" customWidth="1"/>
    <col min="10497" max="10498" width="11.140625" customWidth="1"/>
    <col min="10743" max="10743" width="42.42578125" customWidth="1"/>
    <col min="10744" max="10744" width="10.42578125" customWidth="1"/>
    <col min="10746" max="10746" width="34.7109375" customWidth="1"/>
    <col min="10747" max="10747" width="9.85546875" customWidth="1"/>
    <col min="10749" max="10749" width="10.5703125" customWidth="1"/>
    <col min="10750" max="10750" width="10.140625" customWidth="1"/>
    <col min="10751" max="10751" width="9.28515625" customWidth="1"/>
    <col min="10752" max="10752" width="20" customWidth="1"/>
    <col min="10753" max="10754" width="11.140625" customWidth="1"/>
    <col min="10999" max="10999" width="42.42578125" customWidth="1"/>
    <col min="11000" max="11000" width="10.42578125" customWidth="1"/>
    <col min="11002" max="11002" width="34.7109375" customWidth="1"/>
    <col min="11003" max="11003" width="9.85546875" customWidth="1"/>
    <col min="11005" max="11005" width="10.5703125" customWidth="1"/>
    <col min="11006" max="11006" width="10.140625" customWidth="1"/>
    <col min="11007" max="11007" width="9.28515625" customWidth="1"/>
    <col min="11008" max="11008" width="20" customWidth="1"/>
    <col min="11009" max="11010" width="11.140625" customWidth="1"/>
    <col min="11255" max="11255" width="42.42578125" customWidth="1"/>
    <col min="11256" max="11256" width="10.42578125" customWidth="1"/>
    <col min="11258" max="11258" width="34.7109375" customWidth="1"/>
    <col min="11259" max="11259" width="9.85546875" customWidth="1"/>
    <col min="11261" max="11261" width="10.5703125" customWidth="1"/>
    <col min="11262" max="11262" width="10.140625" customWidth="1"/>
    <col min="11263" max="11263" width="9.28515625" customWidth="1"/>
    <col min="11264" max="11264" width="20" customWidth="1"/>
    <col min="11265" max="11266" width="11.140625" customWidth="1"/>
    <col min="11511" max="11511" width="42.42578125" customWidth="1"/>
    <col min="11512" max="11512" width="10.42578125" customWidth="1"/>
    <col min="11514" max="11514" width="34.7109375" customWidth="1"/>
    <col min="11515" max="11515" width="9.85546875" customWidth="1"/>
    <col min="11517" max="11517" width="10.5703125" customWidth="1"/>
    <col min="11518" max="11518" width="10.140625" customWidth="1"/>
    <col min="11519" max="11519" width="9.28515625" customWidth="1"/>
    <col min="11520" max="11520" width="20" customWidth="1"/>
    <col min="11521" max="11522" width="11.140625" customWidth="1"/>
    <col min="11767" max="11767" width="42.42578125" customWidth="1"/>
    <col min="11768" max="11768" width="10.42578125" customWidth="1"/>
    <col min="11770" max="11770" width="34.7109375" customWidth="1"/>
    <col min="11771" max="11771" width="9.85546875" customWidth="1"/>
    <col min="11773" max="11773" width="10.5703125" customWidth="1"/>
    <col min="11774" max="11774" width="10.140625" customWidth="1"/>
    <col min="11775" max="11775" width="9.28515625" customWidth="1"/>
    <col min="11776" max="11776" width="20" customWidth="1"/>
    <col min="11777" max="11778" width="11.140625" customWidth="1"/>
    <col min="12023" max="12023" width="42.42578125" customWidth="1"/>
    <col min="12024" max="12024" width="10.42578125" customWidth="1"/>
    <col min="12026" max="12026" width="34.7109375" customWidth="1"/>
    <col min="12027" max="12027" width="9.85546875" customWidth="1"/>
    <col min="12029" max="12029" width="10.5703125" customWidth="1"/>
    <col min="12030" max="12030" width="10.140625" customWidth="1"/>
    <col min="12031" max="12031" width="9.28515625" customWidth="1"/>
    <col min="12032" max="12032" width="20" customWidth="1"/>
    <col min="12033" max="12034" width="11.140625" customWidth="1"/>
    <col min="12279" max="12279" width="42.42578125" customWidth="1"/>
    <col min="12280" max="12280" width="10.42578125" customWidth="1"/>
    <col min="12282" max="12282" width="34.7109375" customWidth="1"/>
    <col min="12283" max="12283" width="9.85546875" customWidth="1"/>
    <col min="12285" max="12285" width="10.5703125" customWidth="1"/>
    <col min="12286" max="12286" width="10.140625" customWidth="1"/>
    <col min="12287" max="12287" width="9.28515625" customWidth="1"/>
    <col min="12288" max="12288" width="20" customWidth="1"/>
    <col min="12289" max="12290" width="11.140625" customWidth="1"/>
    <col min="12535" max="12535" width="42.42578125" customWidth="1"/>
    <col min="12536" max="12536" width="10.42578125" customWidth="1"/>
    <col min="12538" max="12538" width="34.7109375" customWidth="1"/>
    <col min="12539" max="12539" width="9.85546875" customWidth="1"/>
    <col min="12541" max="12541" width="10.5703125" customWidth="1"/>
    <col min="12542" max="12542" width="10.140625" customWidth="1"/>
    <col min="12543" max="12543" width="9.28515625" customWidth="1"/>
    <col min="12544" max="12544" width="20" customWidth="1"/>
    <col min="12545" max="12546" width="11.140625" customWidth="1"/>
    <col min="12791" max="12791" width="42.42578125" customWidth="1"/>
    <col min="12792" max="12792" width="10.42578125" customWidth="1"/>
    <col min="12794" max="12794" width="34.7109375" customWidth="1"/>
    <col min="12795" max="12795" width="9.85546875" customWidth="1"/>
    <col min="12797" max="12797" width="10.5703125" customWidth="1"/>
    <col min="12798" max="12798" width="10.140625" customWidth="1"/>
    <col min="12799" max="12799" width="9.28515625" customWidth="1"/>
    <col min="12800" max="12800" width="20" customWidth="1"/>
    <col min="12801" max="12802" width="11.140625" customWidth="1"/>
    <col min="13047" max="13047" width="42.42578125" customWidth="1"/>
    <col min="13048" max="13048" width="10.42578125" customWidth="1"/>
    <col min="13050" max="13050" width="34.7109375" customWidth="1"/>
    <col min="13051" max="13051" width="9.85546875" customWidth="1"/>
    <col min="13053" max="13053" width="10.5703125" customWidth="1"/>
    <col min="13054" max="13054" width="10.140625" customWidth="1"/>
    <col min="13055" max="13055" width="9.28515625" customWidth="1"/>
    <col min="13056" max="13056" width="20" customWidth="1"/>
    <col min="13057" max="13058" width="11.140625" customWidth="1"/>
    <col min="13303" max="13303" width="42.42578125" customWidth="1"/>
    <col min="13304" max="13304" width="10.42578125" customWidth="1"/>
    <col min="13306" max="13306" width="34.7109375" customWidth="1"/>
    <col min="13307" max="13307" width="9.85546875" customWidth="1"/>
    <col min="13309" max="13309" width="10.5703125" customWidth="1"/>
    <col min="13310" max="13310" width="10.140625" customWidth="1"/>
    <col min="13311" max="13311" width="9.28515625" customWidth="1"/>
    <col min="13312" max="13312" width="20" customWidth="1"/>
    <col min="13313" max="13314" width="11.140625" customWidth="1"/>
    <col min="13559" max="13559" width="42.42578125" customWidth="1"/>
    <col min="13560" max="13560" width="10.42578125" customWidth="1"/>
    <col min="13562" max="13562" width="34.7109375" customWidth="1"/>
    <col min="13563" max="13563" width="9.85546875" customWidth="1"/>
    <col min="13565" max="13565" width="10.5703125" customWidth="1"/>
    <col min="13566" max="13566" width="10.140625" customWidth="1"/>
    <col min="13567" max="13567" width="9.28515625" customWidth="1"/>
    <col min="13568" max="13568" width="20" customWidth="1"/>
    <col min="13569" max="13570" width="11.140625" customWidth="1"/>
    <col min="13815" max="13815" width="42.42578125" customWidth="1"/>
    <col min="13816" max="13816" width="10.42578125" customWidth="1"/>
    <col min="13818" max="13818" width="34.7109375" customWidth="1"/>
    <col min="13819" max="13819" width="9.85546875" customWidth="1"/>
    <col min="13821" max="13821" width="10.5703125" customWidth="1"/>
    <col min="13822" max="13822" width="10.140625" customWidth="1"/>
    <col min="13823" max="13823" width="9.28515625" customWidth="1"/>
    <col min="13824" max="13824" width="20" customWidth="1"/>
    <col min="13825" max="13826" width="11.140625" customWidth="1"/>
    <col min="14071" max="14071" width="42.42578125" customWidth="1"/>
    <col min="14072" max="14072" width="10.42578125" customWidth="1"/>
    <col min="14074" max="14074" width="34.7109375" customWidth="1"/>
    <col min="14075" max="14075" width="9.85546875" customWidth="1"/>
    <col min="14077" max="14077" width="10.5703125" customWidth="1"/>
    <col min="14078" max="14078" width="10.140625" customWidth="1"/>
    <col min="14079" max="14079" width="9.28515625" customWidth="1"/>
    <col min="14080" max="14080" width="20" customWidth="1"/>
    <col min="14081" max="14082" width="11.140625" customWidth="1"/>
    <col min="14327" max="14327" width="42.42578125" customWidth="1"/>
    <col min="14328" max="14328" width="10.42578125" customWidth="1"/>
    <col min="14330" max="14330" width="34.7109375" customWidth="1"/>
    <col min="14331" max="14331" width="9.85546875" customWidth="1"/>
    <col min="14333" max="14333" width="10.5703125" customWidth="1"/>
    <col min="14334" max="14334" width="10.140625" customWidth="1"/>
    <col min="14335" max="14335" width="9.28515625" customWidth="1"/>
    <col min="14336" max="14336" width="20" customWidth="1"/>
    <col min="14337" max="14338" width="11.140625" customWidth="1"/>
    <col min="14583" max="14583" width="42.42578125" customWidth="1"/>
    <col min="14584" max="14584" width="10.42578125" customWidth="1"/>
    <col min="14586" max="14586" width="34.7109375" customWidth="1"/>
    <col min="14587" max="14587" width="9.85546875" customWidth="1"/>
    <col min="14589" max="14589" width="10.5703125" customWidth="1"/>
    <col min="14590" max="14590" width="10.140625" customWidth="1"/>
    <col min="14591" max="14591" width="9.28515625" customWidth="1"/>
    <col min="14592" max="14592" width="20" customWidth="1"/>
    <col min="14593" max="14594" width="11.140625" customWidth="1"/>
    <col min="14839" max="14839" width="42.42578125" customWidth="1"/>
    <col min="14840" max="14840" width="10.42578125" customWidth="1"/>
    <col min="14842" max="14842" width="34.7109375" customWidth="1"/>
    <col min="14843" max="14843" width="9.85546875" customWidth="1"/>
    <col min="14845" max="14845" width="10.5703125" customWidth="1"/>
    <col min="14846" max="14846" width="10.140625" customWidth="1"/>
    <col min="14847" max="14847" width="9.28515625" customWidth="1"/>
    <col min="14848" max="14848" width="20" customWidth="1"/>
    <col min="14849" max="14850" width="11.140625" customWidth="1"/>
    <col min="15095" max="15095" width="42.42578125" customWidth="1"/>
    <col min="15096" max="15096" width="10.42578125" customWidth="1"/>
    <col min="15098" max="15098" width="34.7109375" customWidth="1"/>
    <col min="15099" max="15099" width="9.85546875" customWidth="1"/>
    <col min="15101" max="15101" width="10.5703125" customWidth="1"/>
    <col min="15102" max="15102" width="10.140625" customWidth="1"/>
    <col min="15103" max="15103" width="9.28515625" customWidth="1"/>
    <col min="15104" max="15104" width="20" customWidth="1"/>
    <col min="15105" max="15106" width="11.140625" customWidth="1"/>
    <col min="15351" max="15351" width="42.42578125" customWidth="1"/>
    <col min="15352" max="15352" width="10.42578125" customWidth="1"/>
    <col min="15354" max="15354" width="34.7109375" customWidth="1"/>
    <col min="15355" max="15355" width="9.85546875" customWidth="1"/>
    <col min="15357" max="15357" width="10.5703125" customWidth="1"/>
    <col min="15358" max="15358" width="10.140625" customWidth="1"/>
    <col min="15359" max="15359" width="9.28515625" customWidth="1"/>
    <col min="15360" max="15360" width="20" customWidth="1"/>
    <col min="15361" max="15362" width="11.140625" customWidth="1"/>
    <col min="15607" max="15607" width="42.42578125" customWidth="1"/>
    <col min="15608" max="15608" width="10.42578125" customWidth="1"/>
    <col min="15610" max="15610" width="34.7109375" customWidth="1"/>
    <col min="15611" max="15611" width="9.85546875" customWidth="1"/>
    <col min="15613" max="15613" width="10.5703125" customWidth="1"/>
    <col min="15614" max="15614" width="10.140625" customWidth="1"/>
    <col min="15615" max="15615" width="9.28515625" customWidth="1"/>
    <col min="15616" max="15616" width="20" customWidth="1"/>
    <col min="15617" max="15618" width="11.140625" customWidth="1"/>
    <col min="15863" max="15863" width="42.42578125" customWidth="1"/>
    <col min="15864" max="15864" width="10.42578125" customWidth="1"/>
    <col min="15866" max="15866" width="34.7109375" customWidth="1"/>
    <col min="15867" max="15867" width="9.85546875" customWidth="1"/>
    <col min="15869" max="15869" width="10.5703125" customWidth="1"/>
    <col min="15870" max="15870" width="10.140625" customWidth="1"/>
    <col min="15871" max="15871" width="9.28515625" customWidth="1"/>
    <col min="15872" max="15872" width="20" customWidth="1"/>
    <col min="15873" max="15874" width="11.140625" customWidth="1"/>
    <col min="16119" max="16119" width="42.42578125" customWidth="1"/>
    <col min="16120" max="16120" width="10.42578125" customWidth="1"/>
    <col min="16122" max="16122" width="34.7109375" customWidth="1"/>
    <col min="16123" max="16123" width="9.85546875" customWidth="1"/>
    <col min="16125" max="16125" width="10.5703125" customWidth="1"/>
    <col min="16126" max="16126" width="10.140625" customWidth="1"/>
    <col min="16127" max="16127" width="9.28515625" customWidth="1"/>
    <col min="16128" max="16128" width="20" customWidth="1"/>
    <col min="16129" max="16130" width="11.140625" customWidth="1"/>
  </cols>
  <sheetData>
    <row r="1" spans="1:14" ht="18.75" x14ac:dyDescent="0.3">
      <c r="J1"/>
      <c r="K1"/>
      <c r="L1" s="215" t="s">
        <v>260</v>
      </c>
      <c r="M1" s="215"/>
    </row>
    <row r="2" spans="1:14" ht="42.75" customHeight="1" x14ac:dyDescent="0.25">
      <c r="A2" s="190" t="s">
        <v>223</v>
      </c>
      <c r="B2" s="191"/>
      <c r="C2" s="191"/>
      <c r="D2" s="191"/>
      <c r="E2" s="191"/>
      <c r="F2" s="191"/>
      <c r="G2" s="191"/>
      <c r="H2" s="191"/>
      <c r="J2"/>
      <c r="K2"/>
    </row>
    <row r="3" spans="1:14" x14ac:dyDescent="0.25">
      <c r="A3" s="214" t="s">
        <v>259</v>
      </c>
      <c r="B3" s="214"/>
      <c r="C3" s="214"/>
      <c r="D3" s="214"/>
      <c r="E3" s="214"/>
      <c r="F3" s="214"/>
      <c r="G3" s="214"/>
      <c r="H3" s="214"/>
      <c r="J3"/>
      <c r="K3"/>
    </row>
    <row r="4" spans="1:14" ht="15.75" thickBot="1" x14ac:dyDescent="0.3"/>
    <row r="5" spans="1:14" ht="16.5" customHeight="1" thickTop="1" thickBot="1" x14ac:dyDescent="0.3">
      <c r="A5" s="187" t="s">
        <v>2</v>
      </c>
      <c r="B5" s="187" t="s">
        <v>56</v>
      </c>
      <c r="C5" s="201" t="s">
        <v>3</v>
      </c>
      <c r="D5" s="199" t="s">
        <v>0</v>
      </c>
      <c r="E5" s="199"/>
      <c r="F5" s="199"/>
      <c r="G5" s="199" t="s">
        <v>1</v>
      </c>
      <c r="H5" s="199"/>
      <c r="I5" s="206" t="s">
        <v>14</v>
      </c>
      <c r="J5" s="193" t="s">
        <v>35</v>
      </c>
      <c r="K5" s="210" t="s">
        <v>68</v>
      </c>
      <c r="L5" s="212" t="s">
        <v>39</v>
      </c>
      <c r="N5" s="185" t="s">
        <v>132</v>
      </c>
    </row>
    <row r="6" spans="1:14" ht="16.5" thickTop="1" thickBot="1" x14ac:dyDescent="0.3">
      <c r="A6" s="188"/>
      <c r="B6" s="188"/>
      <c r="C6" s="202"/>
      <c r="D6" s="5"/>
      <c r="E6" s="200" t="s">
        <v>4</v>
      </c>
      <c r="F6" s="200"/>
      <c r="G6" s="3"/>
      <c r="H6" s="4" t="s">
        <v>5</v>
      </c>
      <c r="I6" s="207"/>
      <c r="J6" s="194"/>
      <c r="K6" s="211"/>
      <c r="L6" s="213"/>
      <c r="N6" s="186"/>
    </row>
    <row r="7" spans="1:14" ht="107.25" customHeight="1" thickTop="1" thickBot="1" x14ac:dyDescent="0.3">
      <c r="A7" s="188"/>
      <c r="B7" s="188"/>
      <c r="C7" s="202"/>
      <c r="D7" s="51" t="s">
        <v>6</v>
      </c>
      <c r="E7" s="52" t="s">
        <v>7</v>
      </c>
      <c r="F7" s="52" t="s">
        <v>8</v>
      </c>
      <c r="G7" s="51" t="s">
        <v>9</v>
      </c>
      <c r="H7" s="51" t="s">
        <v>10</v>
      </c>
      <c r="I7" s="207"/>
      <c r="J7" s="194"/>
      <c r="K7" s="211"/>
      <c r="L7" s="213"/>
      <c r="N7" s="209"/>
    </row>
    <row r="8" spans="1:14" s="116" customFormat="1" ht="31.5" thickTop="1" x14ac:dyDescent="0.3">
      <c r="A8" s="38" t="s">
        <v>200</v>
      </c>
      <c r="B8" s="7">
        <v>10</v>
      </c>
      <c r="C8" s="16" t="s">
        <v>225</v>
      </c>
      <c r="D8" s="13">
        <v>108000</v>
      </c>
      <c r="E8" s="111">
        <v>32400</v>
      </c>
      <c r="F8" s="20">
        <v>30</v>
      </c>
      <c r="G8" s="10" t="s">
        <v>62</v>
      </c>
      <c r="H8" s="7" t="s">
        <v>50</v>
      </c>
      <c r="I8" s="42">
        <v>32400</v>
      </c>
      <c r="J8" s="75">
        <v>90</v>
      </c>
      <c r="K8" s="79">
        <v>100</v>
      </c>
      <c r="L8" s="125">
        <f t="shared" ref="L8:L40" si="0">E8*K8/100</f>
        <v>32400</v>
      </c>
      <c r="N8" s="118">
        <f t="shared" ref="N8:N40" si="1">I8*100/F8</f>
        <v>108000</v>
      </c>
    </row>
    <row r="9" spans="1:14" s="116" customFormat="1" ht="31.5" thickBot="1" x14ac:dyDescent="0.35">
      <c r="A9" s="41" t="s">
        <v>201</v>
      </c>
      <c r="B9" s="9">
        <v>26</v>
      </c>
      <c r="C9" s="18" t="s">
        <v>226</v>
      </c>
      <c r="D9" s="15">
        <v>348000</v>
      </c>
      <c r="E9" s="113">
        <v>45000</v>
      </c>
      <c r="F9" s="24">
        <v>12.931034482758621</v>
      </c>
      <c r="G9" s="12" t="s">
        <v>123</v>
      </c>
      <c r="H9" s="9" t="s">
        <v>128</v>
      </c>
      <c r="I9" s="45">
        <v>45000</v>
      </c>
      <c r="J9" s="74">
        <v>90</v>
      </c>
      <c r="K9" s="80">
        <v>100</v>
      </c>
      <c r="L9" s="127">
        <f t="shared" si="0"/>
        <v>45000</v>
      </c>
      <c r="N9" s="120">
        <f t="shared" si="1"/>
        <v>348000</v>
      </c>
    </row>
    <row r="10" spans="1:14" s="116" customFormat="1" ht="19.5" thickTop="1" x14ac:dyDescent="0.3">
      <c r="A10" s="38" t="s">
        <v>202</v>
      </c>
      <c r="B10" s="7">
        <v>1</v>
      </c>
      <c r="C10" s="16" t="s">
        <v>227</v>
      </c>
      <c r="D10" s="13">
        <v>259200</v>
      </c>
      <c r="E10" s="111">
        <v>49000</v>
      </c>
      <c r="F10" s="20">
        <v>18.904320987654319</v>
      </c>
      <c r="G10" s="10" t="s">
        <v>211</v>
      </c>
      <c r="H10" s="7" t="s">
        <v>217</v>
      </c>
      <c r="I10" s="42">
        <v>46550</v>
      </c>
      <c r="J10" s="83">
        <v>85</v>
      </c>
      <c r="K10" s="84">
        <v>95</v>
      </c>
      <c r="L10" s="125">
        <f t="shared" si="0"/>
        <v>46550</v>
      </c>
      <c r="N10" s="118">
        <f t="shared" si="1"/>
        <v>246240.00000000003</v>
      </c>
    </row>
    <row r="11" spans="1:14" s="116" customFormat="1" ht="32.25" x14ac:dyDescent="0.3">
      <c r="A11" s="40" t="s">
        <v>79</v>
      </c>
      <c r="B11" s="8">
        <v>24</v>
      </c>
      <c r="C11" s="17" t="s">
        <v>228</v>
      </c>
      <c r="D11" s="14">
        <v>33500</v>
      </c>
      <c r="E11" s="112">
        <v>10000</v>
      </c>
      <c r="F11" s="22">
        <v>29.850746268656717</v>
      </c>
      <c r="G11" s="11" t="s">
        <v>122</v>
      </c>
      <c r="H11" s="8" t="s">
        <v>127</v>
      </c>
      <c r="I11" s="44">
        <v>9500</v>
      </c>
      <c r="J11" s="85">
        <v>85</v>
      </c>
      <c r="K11" s="86">
        <v>95</v>
      </c>
      <c r="L11" s="126">
        <f t="shared" si="0"/>
        <v>9500</v>
      </c>
      <c r="N11" s="119">
        <f t="shared" si="1"/>
        <v>31825</v>
      </c>
    </row>
    <row r="12" spans="1:14" s="116" customFormat="1" ht="32.25" x14ac:dyDescent="0.3">
      <c r="A12" s="40" t="s">
        <v>112</v>
      </c>
      <c r="B12" s="8">
        <v>30</v>
      </c>
      <c r="C12" s="17" t="s">
        <v>229</v>
      </c>
      <c r="D12" s="14">
        <v>35000</v>
      </c>
      <c r="E12" s="112">
        <v>10000</v>
      </c>
      <c r="F12" s="22">
        <v>28.571428571428573</v>
      </c>
      <c r="G12" s="11" t="s">
        <v>61</v>
      </c>
      <c r="H12" s="8" t="s">
        <v>24</v>
      </c>
      <c r="I12" s="44">
        <v>9500</v>
      </c>
      <c r="J12" s="85">
        <v>85</v>
      </c>
      <c r="K12" s="86">
        <v>95</v>
      </c>
      <c r="L12" s="126">
        <f t="shared" si="0"/>
        <v>9500</v>
      </c>
      <c r="N12" s="119">
        <f t="shared" si="1"/>
        <v>33250</v>
      </c>
    </row>
    <row r="13" spans="1:14" s="116" customFormat="1" ht="30.75" customHeight="1" thickBot="1" x14ac:dyDescent="0.35">
      <c r="A13" s="41" t="s">
        <v>114</v>
      </c>
      <c r="B13" s="9">
        <v>33</v>
      </c>
      <c r="C13" s="18" t="s">
        <v>230</v>
      </c>
      <c r="D13" s="15">
        <v>130000</v>
      </c>
      <c r="E13" s="113">
        <v>39000</v>
      </c>
      <c r="F13" s="24">
        <v>30</v>
      </c>
      <c r="G13" s="12" t="s">
        <v>75</v>
      </c>
      <c r="H13" s="9" t="s">
        <v>54</v>
      </c>
      <c r="I13" s="45">
        <v>37050</v>
      </c>
      <c r="J13" s="81">
        <v>85</v>
      </c>
      <c r="K13" s="82">
        <v>95</v>
      </c>
      <c r="L13" s="127">
        <f t="shared" si="0"/>
        <v>37050</v>
      </c>
      <c r="N13" s="120">
        <f t="shared" si="1"/>
        <v>123500</v>
      </c>
    </row>
    <row r="14" spans="1:14" s="116" customFormat="1" ht="19.5" thickTop="1" x14ac:dyDescent="0.3">
      <c r="A14" s="38" t="s">
        <v>117</v>
      </c>
      <c r="B14" s="7">
        <v>21</v>
      </c>
      <c r="C14" s="16" t="s">
        <v>231</v>
      </c>
      <c r="D14" s="13">
        <v>188000</v>
      </c>
      <c r="E14" s="111">
        <v>50000</v>
      </c>
      <c r="F14" s="20">
        <v>26.595744680851062</v>
      </c>
      <c r="G14" s="10" t="s">
        <v>45</v>
      </c>
      <c r="H14" s="7" t="s">
        <v>130</v>
      </c>
      <c r="I14" s="42">
        <v>45000</v>
      </c>
      <c r="J14" s="34">
        <v>80</v>
      </c>
      <c r="K14" s="35">
        <v>90</v>
      </c>
      <c r="L14" s="125">
        <f t="shared" si="0"/>
        <v>45000</v>
      </c>
      <c r="N14" s="118">
        <f t="shared" si="1"/>
        <v>169200</v>
      </c>
    </row>
    <row r="15" spans="1:14" s="116" customFormat="1" ht="18.75" x14ac:dyDescent="0.3">
      <c r="A15" s="40" t="s">
        <v>116</v>
      </c>
      <c r="B15" s="8">
        <v>4</v>
      </c>
      <c r="C15" s="17" t="s">
        <v>232</v>
      </c>
      <c r="D15" s="14">
        <v>40500</v>
      </c>
      <c r="E15" s="112">
        <v>20000</v>
      </c>
      <c r="F15" s="22">
        <v>49.382716049382715</v>
      </c>
      <c r="G15" s="11" t="s">
        <v>40</v>
      </c>
      <c r="H15" s="8" t="s">
        <v>65</v>
      </c>
      <c r="I15" s="44">
        <v>18000</v>
      </c>
      <c r="J15" s="26">
        <v>77</v>
      </c>
      <c r="K15" s="36">
        <v>90</v>
      </c>
      <c r="L15" s="126">
        <f t="shared" si="0"/>
        <v>18000</v>
      </c>
      <c r="N15" s="119">
        <f t="shared" si="1"/>
        <v>36450</v>
      </c>
    </row>
    <row r="16" spans="1:14" s="116" customFormat="1" ht="18.75" x14ac:dyDescent="0.3">
      <c r="A16" s="40" t="s">
        <v>74</v>
      </c>
      <c r="B16" s="8">
        <v>5</v>
      </c>
      <c r="C16" s="17" t="s">
        <v>233</v>
      </c>
      <c r="D16" s="14">
        <v>100500</v>
      </c>
      <c r="E16" s="112">
        <v>50000</v>
      </c>
      <c r="F16" s="22">
        <v>49.75124378109453</v>
      </c>
      <c r="G16" s="11" t="s">
        <v>41</v>
      </c>
      <c r="H16" s="8" t="s">
        <v>49</v>
      </c>
      <c r="I16" s="44">
        <v>45000</v>
      </c>
      <c r="J16" s="26">
        <v>77</v>
      </c>
      <c r="K16" s="36">
        <v>90</v>
      </c>
      <c r="L16" s="126">
        <f t="shared" si="0"/>
        <v>45000</v>
      </c>
      <c r="N16" s="119">
        <f t="shared" si="1"/>
        <v>90450</v>
      </c>
    </row>
    <row r="17" spans="1:14" s="116" customFormat="1" ht="30.75" x14ac:dyDescent="0.3">
      <c r="A17" s="40" t="s">
        <v>113</v>
      </c>
      <c r="B17" s="8">
        <v>9</v>
      </c>
      <c r="C17" s="17" t="s">
        <v>234</v>
      </c>
      <c r="D17" s="14">
        <v>120000</v>
      </c>
      <c r="E17" s="112">
        <v>50000</v>
      </c>
      <c r="F17" s="22">
        <v>41.666666666666664</v>
      </c>
      <c r="G17" s="11" t="s">
        <v>124</v>
      </c>
      <c r="H17" s="8" t="s">
        <v>129</v>
      </c>
      <c r="I17" s="44">
        <v>45000</v>
      </c>
      <c r="J17" s="26">
        <v>77</v>
      </c>
      <c r="K17" s="36">
        <v>90</v>
      </c>
      <c r="L17" s="126">
        <f t="shared" si="0"/>
        <v>45000</v>
      </c>
      <c r="N17" s="119">
        <f t="shared" si="1"/>
        <v>108000</v>
      </c>
    </row>
    <row r="18" spans="1:14" s="116" customFormat="1" ht="32.25" x14ac:dyDescent="0.3">
      <c r="A18" s="40" t="s">
        <v>203</v>
      </c>
      <c r="B18" s="8">
        <v>15</v>
      </c>
      <c r="C18" s="17" t="s">
        <v>235</v>
      </c>
      <c r="D18" s="14">
        <v>105000</v>
      </c>
      <c r="E18" s="112">
        <v>50000</v>
      </c>
      <c r="F18" s="22">
        <v>47.61904761904762</v>
      </c>
      <c r="G18" s="11" t="s">
        <v>43</v>
      </c>
      <c r="H18" s="8" t="s">
        <v>52</v>
      </c>
      <c r="I18" s="44">
        <v>45000</v>
      </c>
      <c r="J18" s="26">
        <v>77</v>
      </c>
      <c r="K18" s="36">
        <v>90</v>
      </c>
      <c r="L18" s="126">
        <f t="shared" si="0"/>
        <v>45000</v>
      </c>
      <c r="N18" s="119">
        <f t="shared" si="1"/>
        <v>94500</v>
      </c>
    </row>
    <row r="19" spans="1:14" s="116" customFormat="1" ht="32.25" x14ac:dyDescent="0.3">
      <c r="A19" s="40" t="s">
        <v>203</v>
      </c>
      <c r="B19" s="8">
        <v>16</v>
      </c>
      <c r="C19" s="17" t="s">
        <v>236</v>
      </c>
      <c r="D19" s="14">
        <v>110000</v>
      </c>
      <c r="E19" s="112">
        <v>50000</v>
      </c>
      <c r="F19" s="22">
        <v>45.454545454545453</v>
      </c>
      <c r="G19" s="11" t="s">
        <v>43</v>
      </c>
      <c r="H19" s="8" t="s">
        <v>52</v>
      </c>
      <c r="I19" s="44">
        <v>45000</v>
      </c>
      <c r="J19" s="26">
        <v>77</v>
      </c>
      <c r="K19" s="36">
        <v>90</v>
      </c>
      <c r="L19" s="126">
        <f t="shared" si="0"/>
        <v>45000</v>
      </c>
      <c r="N19" s="119">
        <f t="shared" si="1"/>
        <v>99000</v>
      </c>
    </row>
    <row r="20" spans="1:14" s="116" customFormat="1" ht="46.5" thickBot="1" x14ac:dyDescent="0.35">
      <c r="A20" s="41" t="s">
        <v>118</v>
      </c>
      <c r="B20" s="9">
        <v>19</v>
      </c>
      <c r="C20" s="18" t="s">
        <v>237</v>
      </c>
      <c r="D20" s="15">
        <v>88000</v>
      </c>
      <c r="E20" s="113">
        <v>43000</v>
      </c>
      <c r="F20" s="24">
        <v>48.863636363636367</v>
      </c>
      <c r="G20" s="12" t="s">
        <v>64</v>
      </c>
      <c r="H20" s="9" t="s">
        <v>67</v>
      </c>
      <c r="I20" s="45">
        <v>38700</v>
      </c>
      <c r="J20" s="46">
        <v>77</v>
      </c>
      <c r="K20" s="47">
        <v>90</v>
      </c>
      <c r="L20" s="127">
        <f t="shared" si="0"/>
        <v>38700</v>
      </c>
      <c r="N20" s="120">
        <f t="shared" si="1"/>
        <v>79200</v>
      </c>
    </row>
    <row r="21" spans="1:14" s="116" customFormat="1" ht="32.25" customHeight="1" thickTop="1" x14ac:dyDescent="0.3">
      <c r="A21" s="39" t="s">
        <v>115</v>
      </c>
      <c r="B21" s="28">
        <v>2</v>
      </c>
      <c r="C21" s="27" t="s">
        <v>238</v>
      </c>
      <c r="D21" s="29">
        <v>71500</v>
      </c>
      <c r="E21" s="172">
        <v>50000</v>
      </c>
      <c r="F21" s="31">
        <v>69.930069930069934</v>
      </c>
      <c r="G21" s="32" t="s">
        <v>125</v>
      </c>
      <c r="H21" s="28" t="s">
        <v>48</v>
      </c>
      <c r="I21" s="43">
        <v>42500</v>
      </c>
      <c r="J21" s="162">
        <v>75</v>
      </c>
      <c r="K21" s="173">
        <v>85</v>
      </c>
      <c r="L21" s="174">
        <f t="shared" si="0"/>
        <v>42500</v>
      </c>
      <c r="N21" s="118">
        <f t="shared" si="1"/>
        <v>60775</v>
      </c>
    </row>
    <row r="22" spans="1:14" s="116" customFormat="1" ht="30.75" x14ac:dyDescent="0.3">
      <c r="A22" s="40" t="s">
        <v>115</v>
      </c>
      <c r="B22" s="8">
        <v>3</v>
      </c>
      <c r="C22" s="17" t="s">
        <v>239</v>
      </c>
      <c r="D22" s="14">
        <v>70000</v>
      </c>
      <c r="E22" s="112">
        <v>49000</v>
      </c>
      <c r="F22" s="22">
        <v>70</v>
      </c>
      <c r="G22" s="11" t="s">
        <v>125</v>
      </c>
      <c r="H22" s="8" t="s">
        <v>48</v>
      </c>
      <c r="I22" s="44">
        <v>41650</v>
      </c>
      <c r="J22" s="154">
        <v>75</v>
      </c>
      <c r="K22" s="167">
        <v>85</v>
      </c>
      <c r="L22" s="126">
        <f t="shared" si="0"/>
        <v>41650</v>
      </c>
      <c r="N22" s="119">
        <f t="shared" si="1"/>
        <v>59500</v>
      </c>
    </row>
    <row r="23" spans="1:14" s="116" customFormat="1" ht="18.75" x14ac:dyDescent="0.3">
      <c r="A23" s="40" t="s">
        <v>204</v>
      </c>
      <c r="B23" s="8">
        <v>8</v>
      </c>
      <c r="C23" s="17" t="s">
        <v>240</v>
      </c>
      <c r="D23" s="14">
        <v>31500</v>
      </c>
      <c r="E23" s="112">
        <v>22000</v>
      </c>
      <c r="F23" s="22">
        <v>69.841269841269835</v>
      </c>
      <c r="G23" s="11" t="s">
        <v>63</v>
      </c>
      <c r="H23" s="8" t="s">
        <v>66</v>
      </c>
      <c r="I23" s="44">
        <v>18700</v>
      </c>
      <c r="J23" s="154">
        <v>75</v>
      </c>
      <c r="K23" s="167">
        <v>85</v>
      </c>
      <c r="L23" s="126">
        <f t="shared" si="0"/>
        <v>18700</v>
      </c>
      <c r="N23" s="119">
        <f t="shared" si="1"/>
        <v>26775.000000000004</v>
      </c>
    </row>
    <row r="24" spans="1:14" s="116" customFormat="1" ht="32.25" x14ac:dyDescent="0.3">
      <c r="A24" s="40" t="s">
        <v>119</v>
      </c>
      <c r="B24" s="8">
        <v>17</v>
      </c>
      <c r="C24" s="17" t="s">
        <v>241</v>
      </c>
      <c r="D24" s="14">
        <v>27000</v>
      </c>
      <c r="E24" s="112">
        <v>17000</v>
      </c>
      <c r="F24" s="22">
        <v>62.962962962962962</v>
      </c>
      <c r="G24" s="11" t="s">
        <v>44</v>
      </c>
      <c r="H24" s="8" t="s">
        <v>73</v>
      </c>
      <c r="I24" s="44">
        <v>14450</v>
      </c>
      <c r="J24" s="154">
        <v>75</v>
      </c>
      <c r="K24" s="167">
        <v>85</v>
      </c>
      <c r="L24" s="126">
        <f t="shared" si="0"/>
        <v>14450</v>
      </c>
      <c r="N24" s="119">
        <f t="shared" si="1"/>
        <v>22950</v>
      </c>
    </row>
    <row r="25" spans="1:14" s="116" customFormat="1" ht="30.75" x14ac:dyDescent="0.3">
      <c r="A25" s="40" t="s">
        <v>200</v>
      </c>
      <c r="B25" s="8">
        <v>11</v>
      </c>
      <c r="C25" s="17" t="s">
        <v>242</v>
      </c>
      <c r="D25" s="14">
        <v>95000</v>
      </c>
      <c r="E25" s="112">
        <v>33250</v>
      </c>
      <c r="F25" s="22">
        <v>35</v>
      </c>
      <c r="G25" s="11" t="s">
        <v>62</v>
      </c>
      <c r="H25" s="8" t="s">
        <v>50</v>
      </c>
      <c r="I25" s="44">
        <v>28262.5</v>
      </c>
      <c r="J25" s="154">
        <v>72</v>
      </c>
      <c r="K25" s="167">
        <v>85</v>
      </c>
      <c r="L25" s="126">
        <f t="shared" si="0"/>
        <v>28262.5</v>
      </c>
      <c r="N25" s="119">
        <f t="shared" si="1"/>
        <v>80750</v>
      </c>
    </row>
    <row r="26" spans="1:14" s="116" customFormat="1" ht="18.75" customHeight="1" x14ac:dyDescent="0.3">
      <c r="A26" s="40" t="s">
        <v>120</v>
      </c>
      <c r="B26" s="8">
        <v>12</v>
      </c>
      <c r="C26" s="17" t="s">
        <v>243</v>
      </c>
      <c r="D26" s="14">
        <v>37600</v>
      </c>
      <c r="E26" s="112">
        <v>16000</v>
      </c>
      <c r="F26" s="22">
        <v>42.553191489361701</v>
      </c>
      <c r="G26" s="11" t="s">
        <v>42</v>
      </c>
      <c r="H26" s="8" t="s">
        <v>51</v>
      </c>
      <c r="I26" s="44">
        <v>13600</v>
      </c>
      <c r="J26" s="154">
        <v>72</v>
      </c>
      <c r="K26" s="167">
        <v>85</v>
      </c>
      <c r="L26" s="126">
        <f t="shared" si="0"/>
        <v>13600</v>
      </c>
      <c r="N26" s="119">
        <f t="shared" si="1"/>
        <v>31960</v>
      </c>
    </row>
    <row r="27" spans="1:14" s="116" customFormat="1" ht="32.25" customHeight="1" x14ac:dyDescent="0.3">
      <c r="A27" s="40" t="s">
        <v>205</v>
      </c>
      <c r="B27" s="8">
        <v>18</v>
      </c>
      <c r="C27" s="17" t="s">
        <v>244</v>
      </c>
      <c r="D27" s="14">
        <v>100000</v>
      </c>
      <c r="E27" s="112">
        <v>49500</v>
      </c>
      <c r="F27" s="22">
        <v>49.5</v>
      </c>
      <c r="G27" s="11" t="s">
        <v>212</v>
      </c>
      <c r="H27" s="8" t="s">
        <v>218</v>
      </c>
      <c r="I27" s="44">
        <v>42075</v>
      </c>
      <c r="J27" s="154">
        <v>72</v>
      </c>
      <c r="K27" s="167">
        <v>85</v>
      </c>
      <c r="L27" s="126">
        <f t="shared" si="0"/>
        <v>42075</v>
      </c>
      <c r="N27" s="119">
        <f t="shared" si="1"/>
        <v>85000</v>
      </c>
    </row>
    <row r="28" spans="1:14" s="116" customFormat="1" ht="33" thickBot="1" x14ac:dyDescent="0.35">
      <c r="A28" s="41" t="s">
        <v>148</v>
      </c>
      <c r="B28" s="9">
        <v>23</v>
      </c>
      <c r="C28" s="18" t="s">
        <v>245</v>
      </c>
      <c r="D28" s="15">
        <v>46000</v>
      </c>
      <c r="E28" s="113">
        <v>20700</v>
      </c>
      <c r="F28" s="24">
        <v>45</v>
      </c>
      <c r="G28" s="12" t="s">
        <v>46</v>
      </c>
      <c r="H28" s="9" t="s">
        <v>28</v>
      </c>
      <c r="I28" s="45">
        <v>17595</v>
      </c>
      <c r="J28" s="161">
        <v>72</v>
      </c>
      <c r="K28" s="168">
        <v>85</v>
      </c>
      <c r="L28" s="127">
        <f t="shared" si="0"/>
        <v>17595</v>
      </c>
      <c r="N28" s="120">
        <f t="shared" si="1"/>
        <v>39100</v>
      </c>
    </row>
    <row r="29" spans="1:14" s="116" customFormat="1" ht="19.5" thickTop="1" x14ac:dyDescent="0.3">
      <c r="A29" s="38" t="s">
        <v>118</v>
      </c>
      <c r="B29" s="7">
        <v>20</v>
      </c>
      <c r="C29" s="16" t="s">
        <v>246</v>
      </c>
      <c r="D29" s="13">
        <v>69600</v>
      </c>
      <c r="E29" s="111">
        <v>48024</v>
      </c>
      <c r="F29" s="20">
        <v>69</v>
      </c>
      <c r="G29" s="10" t="s">
        <v>64</v>
      </c>
      <c r="H29" s="7" t="s">
        <v>67</v>
      </c>
      <c r="I29" s="42">
        <v>38419.199999999997</v>
      </c>
      <c r="J29" s="100">
        <v>70</v>
      </c>
      <c r="K29" s="101">
        <v>80</v>
      </c>
      <c r="L29" s="125">
        <f t="shared" si="0"/>
        <v>38419.199999999997</v>
      </c>
      <c r="N29" s="118">
        <f t="shared" si="1"/>
        <v>55679.999999999993</v>
      </c>
    </row>
    <row r="30" spans="1:14" s="116" customFormat="1" ht="30.75" x14ac:dyDescent="0.3">
      <c r="A30" s="40" t="s">
        <v>121</v>
      </c>
      <c r="B30" s="8">
        <v>27</v>
      </c>
      <c r="C30" s="17" t="s">
        <v>247</v>
      </c>
      <c r="D30" s="14">
        <v>65000</v>
      </c>
      <c r="E30" s="112">
        <v>45500</v>
      </c>
      <c r="F30" s="22">
        <v>70</v>
      </c>
      <c r="G30" s="11" t="s">
        <v>47</v>
      </c>
      <c r="H30" s="8" t="s">
        <v>53</v>
      </c>
      <c r="I30" s="44">
        <v>36400</v>
      </c>
      <c r="J30" s="102">
        <v>70</v>
      </c>
      <c r="K30" s="103">
        <v>80</v>
      </c>
      <c r="L30" s="126">
        <f t="shared" si="0"/>
        <v>36400</v>
      </c>
      <c r="N30" s="119">
        <f t="shared" si="1"/>
        <v>52000</v>
      </c>
    </row>
    <row r="31" spans="1:14" s="116" customFormat="1" ht="18.75" x14ac:dyDescent="0.3">
      <c r="A31" s="40" t="s">
        <v>206</v>
      </c>
      <c r="B31" s="8">
        <v>32</v>
      </c>
      <c r="C31" s="17" t="s">
        <v>248</v>
      </c>
      <c r="D31" s="14">
        <v>28720</v>
      </c>
      <c r="E31" s="112">
        <v>8500</v>
      </c>
      <c r="F31" s="22">
        <v>29.596100278551532</v>
      </c>
      <c r="G31" s="11" t="s">
        <v>213</v>
      </c>
      <c r="H31" s="8" t="s">
        <v>219</v>
      </c>
      <c r="I31" s="44">
        <v>6800</v>
      </c>
      <c r="J31" s="102">
        <v>70</v>
      </c>
      <c r="K31" s="103">
        <v>80</v>
      </c>
      <c r="L31" s="126">
        <f t="shared" si="0"/>
        <v>6800</v>
      </c>
      <c r="N31" s="119">
        <f t="shared" si="1"/>
        <v>22976</v>
      </c>
    </row>
    <row r="32" spans="1:14" s="116" customFormat="1" ht="18.75" x14ac:dyDescent="0.3">
      <c r="A32" s="40" t="s">
        <v>117</v>
      </c>
      <c r="B32" s="8">
        <v>22</v>
      </c>
      <c r="C32" s="17" t="s">
        <v>249</v>
      </c>
      <c r="D32" s="14">
        <v>66600</v>
      </c>
      <c r="E32" s="112">
        <v>25000</v>
      </c>
      <c r="F32" s="22">
        <v>37.537537537537538</v>
      </c>
      <c r="G32" s="11" t="s">
        <v>45</v>
      </c>
      <c r="H32" s="8" t="s">
        <v>130</v>
      </c>
      <c r="I32" s="44">
        <v>20000</v>
      </c>
      <c r="J32" s="102">
        <v>69</v>
      </c>
      <c r="K32" s="103">
        <v>80</v>
      </c>
      <c r="L32" s="126">
        <f t="shared" si="0"/>
        <v>20000</v>
      </c>
      <c r="N32" s="119">
        <f t="shared" si="1"/>
        <v>53280</v>
      </c>
    </row>
    <row r="33" spans="1:14" s="116" customFormat="1" ht="32.25" x14ac:dyDescent="0.3">
      <c r="A33" s="40" t="s">
        <v>77</v>
      </c>
      <c r="B33" s="8">
        <v>28</v>
      </c>
      <c r="C33" s="17" t="s">
        <v>250</v>
      </c>
      <c r="D33" s="14">
        <v>32600</v>
      </c>
      <c r="E33" s="112">
        <v>16300</v>
      </c>
      <c r="F33" s="22">
        <v>50</v>
      </c>
      <c r="G33" s="11" t="s">
        <v>76</v>
      </c>
      <c r="H33" s="8" t="s">
        <v>23</v>
      </c>
      <c r="I33" s="44">
        <v>13040</v>
      </c>
      <c r="J33" s="102">
        <v>69</v>
      </c>
      <c r="K33" s="103">
        <v>80</v>
      </c>
      <c r="L33" s="126">
        <f t="shared" si="0"/>
        <v>13040</v>
      </c>
      <c r="N33" s="119">
        <f t="shared" si="1"/>
        <v>26080</v>
      </c>
    </row>
    <row r="34" spans="1:14" s="116" customFormat="1" ht="32.25" x14ac:dyDescent="0.3">
      <c r="A34" s="40" t="s">
        <v>77</v>
      </c>
      <c r="B34" s="8">
        <v>29</v>
      </c>
      <c r="C34" s="17" t="s">
        <v>251</v>
      </c>
      <c r="D34" s="14">
        <v>42400</v>
      </c>
      <c r="E34" s="112">
        <v>21200</v>
      </c>
      <c r="F34" s="22">
        <v>50</v>
      </c>
      <c r="G34" s="11" t="s">
        <v>76</v>
      </c>
      <c r="H34" s="8" t="s">
        <v>23</v>
      </c>
      <c r="I34" s="44">
        <v>16960</v>
      </c>
      <c r="J34" s="102">
        <v>69</v>
      </c>
      <c r="K34" s="103">
        <v>80</v>
      </c>
      <c r="L34" s="126">
        <f t="shared" si="0"/>
        <v>16960</v>
      </c>
      <c r="N34" s="119">
        <f t="shared" si="1"/>
        <v>33920</v>
      </c>
    </row>
    <row r="35" spans="1:14" s="116" customFormat="1" ht="32.25" x14ac:dyDescent="0.3">
      <c r="A35" s="40" t="s">
        <v>112</v>
      </c>
      <c r="B35" s="8">
        <v>31</v>
      </c>
      <c r="C35" s="17" t="s">
        <v>252</v>
      </c>
      <c r="D35" s="14">
        <v>18700</v>
      </c>
      <c r="E35" s="112">
        <v>9000</v>
      </c>
      <c r="F35" s="22">
        <v>48.128342245989302</v>
      </c>
      <c r="G35" s="11" t="s">
        <v>61</v>
      </c>
      <c r="H35" s="8" t="s">
        <v>24</v>
      </c>
      <c r="I35" s="44">
        <v>7200</v>
      </c>
      <c r="J35" s="102">
        <v>64</v>
      </c>
      <c r="K35" s="103">
        <v>80</v>
      </c>
      <c r="L35" s="126">
        <f t="shared" si="0"/>
        <v>7200</v>
      </c>
      <c r="N35" s="119">
        <f t="shared" si="1"/>
        <v>14960.000000000002</v>
      </c>
    </row>
    <row r="36" spans="1:14" s="116" customFormat="1" ht="18.75" x14ac:dyDescent="0.3">
      <c r="A36" s="40" t="s">
        <v>207</v>
      </c>
      <c r="B36" s="8">
        <v>13</v>
      </c>
      <c r="C36" s="17" t="s">
        <v>253</v>
      </c>
      <c r="D36" s="14">
        <v>49130</v>
      </c>
      <c r="E36" s="112">
        <v>24000</v>
      </c>
      <c r="F36" s="22">
        <v>48.849989822918786</v>
      </c>
      <c r="G36" s="11" t="s">
        <v>214</v>
      </c>
      <c r="H36" s="8" t="s">
        <v>220</v>
      </c>
      <c r="I36" s="44">
        <v>19200</v>
      </c>
      <c r="J36" s="102">
        <v>62</v>
      </c>
      <c r="K36" s="103">
        <v>80</v>
      </c>
      <c r="L36" s="126">
        <f t="shared" si="0"/>
        <v>19200</v>
      </c>
      <c r="N36" s="119">
        <f t="shared" si="1"/>
        <v>39304</v>
      </c>
    </row>
    <row r="37" spans="1:14" s="117" customFormat="1" ht="31.5" x14ac:dyDescent="0.25">
      <c r="A37" s="98" t="s">
        <v>208</v>
      </c>
      <c r="B37" s="104">
        <v>25</v>
      </c>
      <c r="C37" s="175" t="s">
        <v>254</v>
      </c>
      <c r="D37" s="176">
        <v>64400</v>
      </c>
      <c r="E37" s="114">
        <v>45080</v>
      </c>
      <c r="F37" s="177">
        <v>70</v>
      </c>
      <c r="G37" s="178" t="s">
        <v>126</v>
      </c>
      <c r="H37" s="178" t="s">
        <v>131</v>
      </c>
      <c r="I37" s="179">
        <v>36064</v>
      </c>
      <c r="J37" s="102">
        <v>62</v>
      </c>
      <c r="K37" s="103">
        <v>80</v>
      </c>
      <c r="L37" s="180">
        <f t="shared" si="0"/>
        <v>36064</v>
      </c>
      <c r="N37" s="122">
        <f t="shared" si="1"/>
        <v>51520</v>
      </c>
    </row>
    <row r="38" spans="1:14" s="78" customFormat="1" ht="31.5" customHeight="1" x14ac:dyDescent="0.25">
      <c r="A38" s="98" t="s">
        <v>209</v>
      </c>
      <c r="B38" s="104">
        <v>6</v>
      </c>
      <c r="C38" s="108" t="s">
        <v>255</v>
      </c>
      <c r="D38" s="170">
        <v>34500</v>
      </c>
      <c r="E38" s="114">
        <v>24150</v>
      </c>
      <c r="F38" s="106">
        <v>70</v>
      </c>
      <c r="G38" s="104" t="s">
        <v>215</v>
      </c>
      <c r="H38" s="104" t="s">
        <v>221</v>
      </c>
      <c r="I38" s="179">
        <v>19320</v>
      </c>
      <c r="J38" s="102">
        <v>60</v>
      </c>
      <c r="K38" s="103">
        <v>80</v>
      </c>
      <c r="L38" s="169">
        <f t="shared" si="0"/>
        <v>19320</v>
      </c>
      <c r="N38" s="122">
        <f t="shared" si="1"/>
        <v>27600</v>
      </c>
    </row>
    <row r="39" spans="1:14" s="78" customFormat="1" ht="47.25" x14ac:dyDescent="0.25">
      <c r="A39" s="98" t="s">
        <v>70</v>
      </c>
      <c r="B39" s="104">
        <v>7</v>
      </c>
      <c r="C39" s="108" t="s">
        <v>256</v>
      </c>
      <c r="D39" s="170">
        <v>50000</v>
      </c>
      <c r="E39" s="114">
        <v>25000</v>
      </c>
      <c r="F39" s="106">
        <v>50</v>
      </c>
      <c r="G39" s="104" t="s">
        <v>72</v>
      </c>
      <c r="H39" s="104" t="s">
        <v>20</v>
      </c>
      <c r="I39" s="184">
        <v>20000</v>
      </c>
      <c r="J39" s="102">
        <v>57</v>
      </c>
      <c r="K39" s="103">
        <v>80</v>
      </c>
      <c r="L39" s="180">
        <f t="shared" si="0"/>
        <v>20000</v>
      </c>
      <c r="N39" s="122">
        <f t="shared" si="1"/>
        <v>40000</v>
      </c>
    </row>
    <row r="40" spans="1:14" s="78" customFormat="1" ht="46.5" customHeight="1" thickBot="1" x14ac:dyDescent="0.3">
      <c r="A40" s="99" t="s">
        <v>210</v>
      </c>
      <c r="B40" s="105">
        <v>14</v>
      </c>
      <c r="C40" s="109" t="s">
        <v>257</v>
      </c>
      <c r="D40" s="171">
        <v>24500</v>
      </c>
      <c r="E40" s="115">
        <v>17000</v>
      </c>
      <c r="F40" s="107">
        <v>69.387755102040813</v>
      </c>
      <c r="G40" s="105" t="s">
        <v>216</v>
      </c>
      <c r="H40" s="105" t="s">
        <v>222</v>
      </c>
      <c r="I40" s="181">
        <v>0</v>
      </c>
      <c r="J40" s="182">
        <v>0</v>
      </c>
      <c r="K40" s="183"/>
      <c r="L40" s="128">
        <f t="shared" si="0"/>
        <v>0</v>
      </c>
      <c r="N40" s="123">
        <f t="shared" si="1"/>
        <v>0</v>
      </c>
    </row>
    <row r="41" spans="1:14" s="89" customFormat="1" ht="15.75" thickTop="1" x14ac:dyDescent="0.25">
      <c r="C41" s="110" t="s">
        <v>55</v>
      </c>
      <c r="E41" s="37">
        <f>SUM(E8:E40)</f>
        <v>1064604</v>
      </c>
      <c r="I41" s="37">
        <f>SUM(I8:I40)</f>
        <v>913935.7</v>
      </c>
      <c r="J41" s="90"/>
      <c r="K41" s="2"/>
      <c r="L41" s="37">
        <f>SUM(L8:L40)</f>
        <v>913935.7</v>
      </c>
    </row>
  </sheetData>
  <sortState ref="A8:N36">
    <sortCondition descending="1" ref="J33:J36"/>
  </sortState>
  <mergeCells count="14">
    <mergeCell ref="L1:M1"/>
    <mergeCell ref="N5:N7"/>
    <mergeCell ref="J5:J7"/>
    <mergeCell ref="K5:K7"/>
    <mergeCell ref="L5:L7"/>
    <mergeCell ref="A2:H2"/>
    <mergeCell ref="A3:H3"/>
    <mergeCell ref="D5:F5"/>
    <mergeCell ref="G5:H5"/>
    <mergeCell ref="I5:I7"/>
    <mergeCell ref="E6:F6"/>
    <mergeCell ref="A5:A7"/>
    <mergeCell ref="B5:B7"/>
    <mergeCell ref="C5:C7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Podprogram č. 9.1</vt:lpstr>
      <vt:lpstr>Podprogram č. 9.2</vt:lpstr>
      <vt:lpstr>'Podprogram č. 9.1'!Názvy_tisku</vt:lpstr>
      <vt:lpstr>'Podprogram č. 9.2'!Názvy_tisku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Pozicka Katerina</dc:creator>
  <cp:lastModifiedBy>Pozicka Katerina</cp:lastModifiedBy>
  <cp:lastPrinted>2016-04-13T13:26:05Z</cp:lastPrinted>
  <dcterms:created xsi:type="dcterms:W3CDTF">2013-05-02T10:14:23Z</dcterms:created>
  <dcterms:modified xsi:type="dcterms:W3CDTF">2017-05-31T07:01:10Z</dcterms:modified>
</cp:coreProperties>
</file>