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  <sheet name="176_17" sheetId="2" r:id="rId2"/>
  </sheets>
  <definedNames/>
  <calcPr fullCalcOnLoad="1"/>
</workbook>
</file>

<file path=xl/sharedStrings.xml><?xml version="1.0" encoding="utf-8"?>
<sst xmlns="http://schemas.openxmlformats.org/spreadsheetml/2006/main" count="269" uniqueCount="146">
  <si>
    <t>v tis. Kč</t>
  </si>
  <si>
    <t>pol.</t>
  </si>
  <si>
    <t>Odbor regionálního rozvoje a evropských projektů</t>
  </si>
  <si>
    <t>926 02 - Dotační fond LK</t>
  </si>
  <si>
    <t>tis.Kč</t>
  </si>
  <si>
    <t>92602 - Dotační fond</t>
  </si>
  <si>
    <t>uk.</t>
  </si>
  <si>
    <t>č.a.</t>
  </si>
  <si>
    <t>§</t>
  </si>
  <si>
    <t>D O T A Č N Í   F O N D</t>
  </si>
  <si>
    <t>x</t>
  </si>
  <si>
    <t>SU</t>
  </si>
  <si>
    <t>20700000000</t>
  </si>
  <si>
    <t>nespecifikované rezervy</t>
  </si>
  <si>
    <t>neinvestiční transfery spolkům</t>
  </si>
  <si>
    <t>neinvestiční transfery církvím a náboženským společnostem</t>
  </si>
  <si>
    <t>Program na podporu činností mateřských center</t>
  </si>
  <si>
    <t>Jablíčko - centrum pro rodinu z.s. - Rodina - základ (do) života</t>
  </si>
  <si>
    <t>SR 2017</t>
  </si>
  <si>
    <t>UR 2017</t>
  </si>
  <si>
    <t>UR I 2017</t>
  </si>
  <si>
    <t>Zdrojová část rozpočtu LK 2017</t>
  </si>
  <si>
    <t>ukazatel</t>
  </si>
  <si>
    <t xml:space="preserve">pol. </t>
  </si>
  <si>
    <t>A/ Vlastní  příjmy</t>
  </si>
  <si>
    <t>1-3xxx</t>
  </si>
  <si>
    <t>1xxx</t>
  </si>
  <si>
    <t>2xxx</t>
  </si>
  <si>
    <t>3xxx</t>
  </si>
  <si>
    <t>B/ Dotace a příspěvky</t>
  </si>
  <si>
    <t>4xxx</t>
  </si>
  <si>
    <t>411x</t>
  </si>
  <si>
    <t>4112</t>
  </si>
  <si>
    <t>415x</t>
  </si>
  <si>
    <t>42xx</t>
  </si>
  <si>
    <t>421x</t>
  </si>
  <si>
    <t>423x</t>
  </si>
  <si>
    <t>P ř í j m y   celkem</t>
  </si>
  <si>
    <t>1-4xxx</t>
  </si>
  <si>
    <t>C/ F i n a n c o v á n í</t>
  </si>
  <si>
    <t>8xxx</t>
  </si>
  <si>
    <t>8115</t>
  </si>
  <si>
    <t xml:space="preserve">Z d r o j e  L K   c e l k e m </t>
  </si>
  <si>
    <t>Výdajová část rozpočtu LK 2017</t>
  </si>
  <si>
    <t xml:space="preserve">     ukazatel</t>
  </si>
  <si>
    <t>5xxx</t>
  </si>
  <si>
    <t>5-6xxx</t>
  </si>
  <si>
    <t>6xxx</t>
  </si>
  <si>
    <t xml:space="preserve">V ý d a je   c e l k e m </t>
  </si>
  <si>
    <t>1. Daňové příjmy</t>
  </si>
  <si>
    <t>2. Nedaňové příjmy</t>
  </si>
  <si>
    <t>3. Kapitáové příjmy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</si>
  <si>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</si>
  <si>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Zákon o st.rozpočtu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</si>
  <si>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</si>
  <si>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</si>
  <si>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</si>
  <si>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</si>
  <si>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</si>
  <si>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Resort. účelové dotace (ze SR, st.fondů)</t>
  </si>
  <si>
    <t xml:space="preserve">    Dotace od regionální rady</t>
  </si>
  <si>
    <t xml:space="preserve">    Dotace ze zahraničí</t>
  </si>
  <si>
    <t xml:space="preserve">    Dotace od obcí</t>
  </si>
  <si>
    <t>3. Úvěr</t>
  </si>
  <si>
    <t>4. Uhrazené splátky dlouhod.půjč.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</si>
  <si>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</si>
  <si>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</si>
  <si>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</si>
  <si>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</si>
  <si>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</si>
  <si>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</si>
  <si>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</si>
  <si>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</si>
  <si>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</si>
  <si>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</si>
  <si>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</si>
  <si>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</si>
  <si>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</si>
  <si>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</si>
  <si>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</si>
  <si>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</si>
  <si>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</si>
  <si>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1. Zapojení fondů z r. 2016</t>
  </si>
  <si>
    <t>2. Zapojení  zákl.běžného účtu z r. 2016</t>
  </si>
  <si>
    <t>ZR-RO č. 176/17</t>
  </si>
  <si>
    <t>ZR-RO č.176/17</t>
  </si>
  <si>
    <t>2070051 0000</t>
  </si>
  <si>
    <t>2070052 0000</t>
  </si>
  <si>
    <t>2070053 0000</t>
  </si>
  <si>
    <t>2070054 0000</t>
  </si>
  <si>
    <t>2070055 0000</t>
  </si>
  <si>
    <t>2070056 0000</t>
  </si>
  <si>
    <t>2070057 0000</t>
  </si>
  <si>
    <t>2070058 0000</t>
  </si>
  <si>
    <t>2070059 0000</t>
  </si>
  <si>
    <t>2070060 0000</t>
  </si>
  <si>
    <t>2070061 0000</t>
  </si>
  <si>
    <t>2070062 0000</t>
  </si>
  <si>
    <t>2070063 0000</t>
  </si>
  <si>
    <t>2070064 0000</t>
  </si>
  <si>
    <t>2070065 0000</t>
  </si>
  <si>
    <t>2070066 0000</t>
  </si>
  <si>
    <t>2070067 0000</t>
  </si>
  <si>
    <t>2070068 0000</t>
  </si>
  <si>
    <t>2070069 0000</t>
  </si>
  <si>
    <t>2070070 0000</t>
  </si>
  <si>
    <t>2070071 0000</t>
  </si>
  <si>
    <t>2070072 0000</t>
  </si>
  <si>
    <t>2070073 0000</t>
  </si>
  <si>
    <t>2070074 0000</t>
  </si>
  <si>
    <t>2070075 0000</t>
  </si>
  <si>
    <t>2070076 0000</t>
  </si>
  <si>
    <t>Ostatní neinvestiční transfery neziskovým a podobným organizacím</t>
  </si>
  <si>
    <t>Centrum Mateřídouška - Rodičem se nikdo nenarodí</t>
  </si>
  <si>
    <t>Semínko země - S dětmi k přírodě blíž</t>
  </si>
  <si>
    <t>Centrum pro rodinu MED - Medový rok</t>
  </si>
  <si>
    <t>Jednota bratrská Vratislavice - Rodinné centrum Mozaika</t>
  </si>
  <si>
    <t>Síť pro rodinu - Síť pro rodinu v LK 2017</t>
  </si>
  <si>
    <t>Centrum pro rodinu náruč - Přijďte mezi nás!</t>
  </si>
  <si>
    <t>Naděžda Gelnarová - Dětská herna Kokino</t>
  </si>
  <si>
    <t>neinvestiční transfery nefinančním podnikatelským subjektům - fyzickým osobám</t>
  </si>
  <si>
    <t>neinvestiční transfery nefinančním podnikatelským subjektům - právnickým osobám</t>
  </si>
  <si>
    <t>studio beruška s.r.o. - Podpora studia</t>
  </si>
  <si>
    <t>Oříšek - studio pro děti s.r.o. - Oříšek - pro život s hudbou</t>
  </si>
  <si>
    <t>Centrum volného času Moštárna o.p.s. - Rodinné centrum Loďka</t>
  </si>
  <si>
    <t>Mateřské a dětské centrum MAJÁK z.s. - Maják pro rodinu 2017</t>
  </si>
  <si>
    <t>neinvestiční transfery obecně prospěšným společnostem</t>
  </si>
  <si>
    <t>Rodina v centru z.ú. - Preventivní aktivity na podporu rodiny</t>
  </si>
  <si>
    <t>Mateřské centrum Pumpkin z.s. - Opět se sejdeme v Pumpkinu</t>
  </si>
  <si>
    <t>Rodinné centrum Knoflík Růžodol z.s. - Růžodol fandí rodinám</t>
  </si>
  <si>
    <t>Sbor jednoty bratrské v Chrastavě - Rodinné centrum Domeček</t>
  </si>
  <si>
    <t>Sbor jednoty bratrské v Turnově - Centrum pro děti a rodiče</t>
  </si>
  <si>
    <t>Klub malých Dubáčků z.s. - Chceme být přátelským mistem</t>
  </si>
  <si>
    <t>Centrum Generace o.p.s. - Mateřské centrum Krteček 2017</t>
  </si>
  <si>
    <t>Jednota bratrská Hrádek n.N. - klub Mašinka</t>
  </si>
  <si>
    <t>Jednota bratrská Liberec - Ruprechtice - RC Zvoneček</t>
  </si>
  <si>
    <t>Krok pro všechny generace z.s. - MC Zahrádka</t>
  </si>
  <si>
    <t>Rodinný klub Motýlek z.s. - Motýlek pro rodinu</t>
  </si>
  <si>
    <t>Oblastní charita Jilemnice - Bezpečný prostor pro rodinu</t>
  </si>
  <si>
    <t>2070077 0000</t>
  </si>
  <si>
    <t>Rodinné centrum Andílek z.s. - S Andílkem do světa</t>
  </si>
  <si>
    <t>Sbor Jednoty bratrské v Semilech - Podpora rodiny, správná výchova dítěte</t>
  </si>
  <si>
    <t>Rodinné centrum Klubíčko z.s. - Z pohádky do pohádky</t>
  </si>
  <si>
    <t>příloha č. 2 k ZR-RO 176/17</t>
  </si>
  <si>
    <t>UR 2017 I.</t>
  </si>
  <si>
    <t>UR 2017 II.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</si>
</sst>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000"/>
    <numFmt numFmtId="167" formatCode="#,##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165" fontId="10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1" fillId="0" borderId="23" xfId="48" applyFont="1" applyBorder="1" applyAlignment="1">
      <alignment vertical="center"/>
      <protection/>
    </xf>
    <xf numFmtId="0" fontId="11" fillId="0" borderId="24" xfId="48" applyFont="1" applyBorder="1" applyAlignment="1">
      <alignment horizontal="center" vertical="center"/>
      <protection/>
    </xf>
    <xf numFmtId="0" fontId="11" fillId="0" borderId="25" xfId="48" applyFont="1" applyBorder="1" applyAlignment="1">
      <alignment horizontal="center" vertical="center"/>
      <protection/>
    </xf>
    <xf numFmtId="0" fontId="11" fillId="0" borderId="26" xfId="48" applyFont="1" applyBorder="1" applyAlignment="1">
      <alignment horizontal="center" vertical="center" wrapText="1"/>
      <protection/>
    </xf>
    <xf numFmtId="0" fontId="11" fillId="0" borderId="26" xfId="48" applyFont="1" applyBorder="1" applyAlignment="1">
      <alignment horizontal="center" vertical="center"/>
      <protection/>
    </xf>
    <xf numFmtId="165" fontId="11" fillId="0" borderId="26" xfId="48" applyNumberFormat="1" applyFont="1" applyFill="1" applyBorder="1" applyAlignment="1">
      <alignment horizontal="center" vertical="center" wrapText="1"/>
      <protection/>
    </xf>
    <xf numFmtId="165" fontId="11" fillId="0" borderId="27" xfId="48" applyNumberFormat="1" applyFont="1" applyBorder="1" applyAlignment="1">
      <alignment horizontal="center" vertical="center"/>
      <protection/>
    </xf>
    <xf numFmtId="0" fontId="11" fillId="0" borderId="28" xfId="48" applyFont="1" applyFill="1" applyBorder="1" applyAlignment="1">
      <alignment horizontal="center"/>
      <protection/>
    </xf>
    <xf numFmtId="0" fontId="11" fillId="0" borderId="29" xfId="48" applyFont="1" applyFill="1" applyBorder="1" applyAlignment="1">
      <alignment horizontal="center"/>
      <protection/>
    </xf>
    <xf numFmtId="0" fontId="11" fillId="0" borderId="30" xfId="48" applyFont="1" applyFill="1" applyBorder="1" applyAlignment="1">
      <alignment horizontal="center"/>
      <protection/>
    </xf>
    <xf numFmtId="49" fontId="11" fillId="0" borderId="31" xfId="48" applyNumberFormat="1" applyFont="1" applyFill="1" applyBorder="1" applyAlignment="1">
      <alignment horizontal="left" wrapText="1"/>
      <protection/>
    </xf>
    <xf numFmtId="4" fontId="11" fillId="0" borderId="31" xfId="48" applyNumberFormat="1" applyFont="1" applyFill="1" applyBorder="1">
      <alignment/>
      <protection/>
    </xf>
    <xf numFmtId="165" fontId="11" fillId="0" borderId="31" xfId="48" applyNumberFormat="1" applyFont="1" applyFill="1" applyBorder="1">
      <alignment/>
      <protection/>
    </xf>
    <xf numFmtId="0" fontId="12" fillId="0" borderId="32" xfId="48" applyFont="1" applyFill="1" applyBorder="1" applyAlignment="1">
      <alignment horizontal="center"/>
      <protection/>
    </xf>
    <xf numFmtId="0" fontId="12" fillId="0" borderId="33" xfId="48" applyFont="1" applyFill="1" applyBorder="1" applyAlignment="1">
      <alignment horizontal="center"/>
      <protection/>
    </xf>
    <xf numFmtId="0" fontId="12" fillId="0" borderId="34" xfId="48" applyFont="1" applyFill="1" applyBorder="1" applyAlignment="1">
      <alignment horizontal="center"/>
      <protection/>
    </xf>
    <xf numFmtId="0" fontId="12" fillId="0" borderId="35" xfId="48" applyFont="1" applyFill="1" applyBorder="1" applyAlignment="1">
      <alignment horizontal="left" wrapText="1"/>
      <protection/>
    </xf>
    <xf numFmtId="4" fontId="12" fillId="0" borderId="35" xfId="48" applyNumberFormat="1" applyFont="1" applyFill="1" applyBorder="1">
      <alignment/>
      <protection/>
    </xf>
    <xf numFmtId="165" fontId="12" fillId="0" borderId="35" xfId="48" applyNumberFormat="1" applyFont="1" applyFill="1" applyBorder="1">
      <alignment/>
      <protection/>
    </xf>
    <xf numFmtId="0" fontId="11" fillId="0" borderId="36" xfId="48" applyFont="1" applyBorder="1" applyAlignment="1">
      <alignment horizontal="center" vertical="center"/>
      <protection/>
    </xf>
    <xf numFmtId="0" fontId="11" fillId="0" borderId="37" xfId="48" applyFont="1" applyBorder="1" applyAlignment="1">
      <alignment horizontal="center" vertical="center"/>
      <protection/>
    </xf>
    <xf numFmtId="49" fontId="11" fillId="0" borderId="38" xfId="48" applyNumberFormat="1" applyFont="1" applyFill="1" applyBorder="1" applyAlignment="1">
      <alignment horizontal="center"/>
      <protection/>
    </xf>
    <xf numFmtId="49" fontId="11" fillId="0" borderId="39" xfId="48" applyNumberFormat="1" applyFont="1" applyFill="1" applyBorder="1" applyAlignment="1">
      <alignment horizontal="center"/>
      <protection/>
    </xf>
    <xf numFmtId="0" fontId="11" fillId="0" borderId="40" xfId="48" applyFont="1" applyFill="1" applyBorder="1" applyAlignment="1">
      <alignment horizontal="center"/>
      <protection/>
    </xf>
    <xf numFmtId="0" fontId="11" fillId="0" borderId="41" xfId="48" applyFont="1" applyFill="1" applyBorder="1" applyAlignment="1">
      <alignment horizontal="center"/>
      <protection/>
    </xf>
    <xf numFmtId="0" fontId="11" fillId="2" borderId="42" xfId="48" applyFont="1" applyFill="1" applyBorder="1" applyAlignment="1">
      <alignment horizontal="center" shrinkToFit="1"/>
      <protection/>
    </xf>
    <xf numFmtId="49" fontId="11" fillId="2" borderId="43" xfId="48" applyNumberFormat="1" applyFont="1" applyFill="1" applyBorder="1" applyAlignment="1">
      <alignment horizontal="center" shrinkToFit="1"/>
      <protection/>
    </xf>
    <xf numFmtId="49" fontId="11" fillId="2" borderId="44" xfId="48" applyNumberFormat="1" applyFont="1" applyFill="1" applyBorder="1" applyAlignment="1">
      <alignment horizontal="center" shrinkToFit="1"/>
      <protection/>
    </xf>
    <xf numFmtId="0" fontId="11" fillId="2" borderId="42" xfId="48" applyFont="1" applyFill="1" applyBorder="1" applyAlignment="1">
      <alignment horizontal="left" shrinkToFit="1"/>
      <protection/>
    </xf>
    <xf numFmtId="165" fontId="11" fillId="2" borderId="42" xfId="48" applyNumberFormat="1" applyFont="1" applyFill="1" applyBorder="1" applyAlignment="1">
      <alignment shrinkToFit="1"/>
      <protection/>
    </xf>
    <xf numFmtId="0" fontId="0" fillId="0" borderId="0" xfId="0" applyAlignment="1">
      <alignment shrinkToFit="1"/>
    </xf>
    <xf numFmtId="0" fontId="11" fillId="0" borderId="28" xfId="48" applyFont="1" applyFill="1" applyBorder="1" applyAlignment="1">
      <alignment horizontal="center" wrapText="1"/>
      <protection/>
    </xf>
    <xf numFmtId="49" fontId="11" fillId="0" borderId="38" xfId="48" applyNumberFormat="1" applyFont="1" applyFill="1" applyBorder="1" applyAlignment="1">
      <alignment horizontal="center" wrapText="1"/>
      <protection/>
    </xf>
    <xf numFmtId="49" fontId="11" fillId="0" borderId="39" xfId="48" applyNumberFormat="1" applyFont="1" applyFill="1" applyBorder="1" applyAlignment="1">
      <alignment horizontal="center" wrapText="1"/>
      <protection/>
    </xf>
    <xf numFmtId="0" fontId="11" fillId="0" borderId="29" xfId="48" applyFont="1" applyFill="1" applyBorder="1" applyAlignment="1">
      <alignment horizontal="center" wrapText="1"/>
      <protection/>
    </xf>
    <xf numFmtId="0" fontId="11" fillId="0" borderId="30" xfId="48" applyFont="1" applyFill="1" applyBorder="1" applyAlignment="1">
      <alignment horizontal="center" wrapText="1"/>
      <protection/>
    </xf>
    <xf numFmtId="4" fontId="11" fillId="0" borderId="31" xfId="48" applyNumberFormat="1" applyFont="1" applyFill="1" applyBorder="1" applyAlignment="1">
      <alignment wrapText="1"/>
      <protection/>
    </xf>
    <xf numFmtId="165" fontId="11" fillId="0" borderId="31" xfId="48" applyNumberFormat="1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2" fillId="0" borderId="45" xfId="48" applyFont="1" applyFill="1" applyBorder="1" applyAlignment="1">
      <alignment horizontal="left" wrapText="1"/>
      <protection/>
    </xf>
    <xf numFmtId="0" fontId="11" fillId="34" borderId="28" xfId="48" applyFont="1" applyFill="1" applyBorder="1" applyAlignment="1">
      <alignment horizontal="center"/>
      <protection/>
    </xf>
    <xf numFmtId="49" fontId="11" fillId="34" borderId="38" xfId="48" applyNumberFormat="1" applyFont="1" applyFill="1" applyBorder="1" applyAlignment="1">
      <alignment horizontal="center"/>
      <protection/>
    </xf>
    <xf numFmtId="49" fontId="11" fillId="34" borderId="39" xfId="48" applyNumberFormat="1" applyFont="1" applyFill="1" applyBorder="1" applyAlignment="1">
      <alignment horizontal="center"/>
      <protection/>
    </xf>
    <xf numFmtId="0" fontId="11" fillId="34" borderId="29" xfId="48" applyFont="1" applyFill="1" applyBorder="1" applyAlignment="1">
      <alignment horizontal="center"/>
      <protection/>
    </xf>
    <xf numFmtId="0" fontId="11" fillId="34" borderId="30" xfId="48" applyFont="1" applyFill="1" applyBorder="1" applyAlignment="1">
      <alignment horizontal="center"/>
      <protection/>
    </xf>
    <xf numFmtId="0" fontId="11" fillId="34" borderId="31" xfId="48" applyFont="1" applyFill="1" applyBorder="1" applyAlignment="1">
      <alignment horizontal="left" shrinkToFit="1"/>
      <protection/>
    </xf>
    <xf numFmtId="4" fontId="11" fillId="34" borderId="31" xfId="48" applyNumberFormat="1" applyFont="1" applyFill="1" applyBorder="1">
      <alignment/>
      <protection/>
    </xf>
    <xf numFmtId="165" fontId="11" fillId="34" borderId="31" xfId="48" applyNumberFormat="1" applyFont="1" applyFill="1" applyBorder="1">
      <alignment/>
      <protection/>
    </xf>
    <xf numFmtId="4" fontId="11" fillId="35" borderId="42" xfId="48" applyNumberFormat="1" applyFont="1" applyFill="1" applyBorder="1" applyAlignment="1">
      <alignment shrinkToFit="1"/>
      <protection/>
    </xf>
    <xf numFmtId="0" fontId="6" fillId="33" borderId="22" xfId="0" applyFont="1" applyFill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9" fillId="0" borderId="0" xfId="47" applyFont="1" applyAlignment="1">
      <alignment horizontal="center" wrapText="1"/>
      <protection/>
    </xf>
    <xf numFmtId="0" fontId="10" fillId="0" borderId="0" xfId="0" applyFont="1" applyAlignment="1">
      <alignment horizontal="center"/>
    </xf>
    <xf numFmtId="0" fontId="0" fillId="0" borderId="26" xfId="48" applyFont="1" applyBorder="1" applyAlignment="1">
      <alignment horizontal="center" vertical="center" textRotation="90" wrapText="1"/>
      <protection/>
    </xf>
    <xf numFmtId="0" fontId="0" fillId="0" borderId="46" xfId="0" applyBorder="1" applyAlignment="1">
      <alignment horizontal="center" vertical="center" textRotation="90" wrapText="1"/>
    </xf>
    <xf numFmtId="0" fontId="0" fillId="0" borderId="46" xfId="0" applyBorder="1" applyAlignment="1">
      <alignment/>
    </xf>
    <xf numFmtId="0" fontId="0" fillId="0" borderId="45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. Rozpočet 2007 - tabulky" xfId="47"/>
    <cellStyle name="normální_Rozpis výdajů 03 bez PO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91" t="s">
        <v>21</v>
      </c>
      <c r="B1" s="91"/>
      <c r="C1" s="33"/>
      <c r="D1" s="33"/>
      <c r="E1" s="34" t="s">
        <v>0</v>
      </c>
    </row>
    <row r="2" spans="1:5" ht="24.75" thickBot="1">
      <c r="A2" s="30" t="s">
        <v>22</v>
      </c>
      <c r="B2" s="31" t="s">
        <v>23</v>
      </c>
      <c r="C2" s="32" t="s">
        <v>144</v>
      </c>
      <c r="D2" s="32" t="s">
        <v>84</v>
      </c>
      <c r="E2" s="32" t="s">
        <v>145</v>
      </c>
    </row>
    <row r="3" spans="1:5" ht="15" customHeight="1">
      <c r="A3" s="2" t="s">
        <v>24</v>
      </c>
      <c r="B3" s="29" t="s">
        <v>25</v>
      </c>
      <c r="C3" s="26">
        <f>C4+C5+C6</f>
        <v>2755867.99</v>
      </c>
      <c r="D3" s="26">
        <f>D4+D5+D6</f>
        <v>0</v>
      </c>
      <c r="E3" s="27">
        <f aca="true" t="shared" si="0" ref="E3:E25">C3+D3</f>
        <v>2755867.99</v>
      </c>
    </row>
    <row r="4" spans="1:10" ht="15" customHeight="1">
      <c r="A4" s="6" t="s">
        <v>49</v>
      </c>
      <c r="B4" s="7" t="s">
        <v>26</v>
      </c>
      <c r="C4" s="8">
        <v>2669964.72</v>
      </c>
      <c r="D4" s="9">
        <v>0</v>
      </c>
      <c r="E4" s="10">
        <f t="shared" si="0"/>
        <v>2669964.72</v>
      </c>
      <c r="J4" s="1"/>
    </row>
    <row r="5" spans="1:5" ht="15" customHeight="1">
      <c r="A5" s="6" t="s">
        <v>50</v>
      </c>
      <c r="B5" s="7" t="s">
        <v>27</v>
      </c>
      <c r="C5" s="8">
        <v>85903.26999999999</v>
      </c>
      <c r="D5" s="4">
        <v>0</v>
      </c>
      <c r="E5" s="10">
        <f t="shared" si="0"/>
        <v>85903.26999999999</v>
      </c>
    </row>
    <row r="6" spans="1:5" ht="15" customHeight="1">
      <c r="A6" s="6" t="s">
        <v>51</v>
      </c>
      <c r="B6" s="7" t="s">
        <v>28</v>
      </c>
      <c r="C6" s="8">
        <v>0</v>
      </c>
      <c r="D6" s="8">
        <v>0</v>
      </c>
      <c r="E6" s="10">
        <f t="shared" si="0"/>
        <v>0</v>
      </c>
    </row>
    <row r="7" spans="1:5" ht="15" customHeight="1">
      <c r="A7" s="12" t="s">
        <v>29</v>
      </c>
      <c r="B7" s="7" t="s">
        <v>30</v>
      </c>
      <c r="C7" s="13">
        <f>C8+C14</f>
        <v>4574307.8</v>
      </c>
      <c r="D7" s="13">
        <f>D8+D14</f>
        <v>0</v>
      </c>
      <c r="E7" s="14">
        <f t="shared" si="0"/>
        <v>4574307.8</v>
      </c>
    </row>
    <row r="8" spans="1:5" ht="15" customHeight="1">
      <c r="A8" s="6" t="s">
        <v>52</v>
      </c>
      <c r="B8" s="7" t="s">
        <v>31</v>
      </c>
      <c r="C8" s="8">
        <f>C9+C10+C12+C13+C11</f>
        <v>4570100.92</v>
      </c>
      <c r="D8" s="8">
        <f>D9+D10+D12+D13</f>
        <v>0</v>
      </c>
      <c r="E8" s="11">
        <f t="shared" si="0"/>
        <v>4570100.92</v>
      </c>
    </row>
    <row r="9" spans="1:5" ht="15" customHeight="1">
      <c r="A9" s="6" t="s">
        <v>53</v>
      </c>
      <c r="B9" s="7" t="s">
        <v>32</v>
      </c>
      <c r="C9" s="8">
        <v>67590.7</v>
      </c>
      <c r="D9" s="8">
        <v>0</v>
      </c>
      <c r="E9" s="11">
        <f t="shared" si="0"/>
        <v>67590.7</v>
      </c>
    </row>
    <row r="10" spans="1:5" ht="15" customHeight="1">
      <c r="A10" s="6" t="s">
        <v>54</v>
      </c>
      <c r="B10" s="7" t="s">
        <v>31</v>
      </c>
      <c r="C10" s="8">
        <v>4476377.149999999</v>
      </c>
      <c r="D10" s="8">
        <v>0</v>
      </c>
      <c r="E10" s="11">
        <f t="shared" si="0"/>
        <v>4476377.149999999</v>
      </c>
    </row>
    <row r="11" spans="1:5" ht="15" customHeight="1">
      <c r="A11" s="6" t="s">
        <v>55</v>
      </c>
      <c r="B11" s="7">
        <v>4123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56</v>
      </c>
      <c r="B12" s="7" t="s">
        <v>33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57</v>
      </c>
      <c r="B13" s="7">
        <v>4121</v>
      </c>
      <c r="C13" s="8">
        <f>31370-5236.93</f>
        <v>26133.07</v>
      </c>
      <c r="D13" s="8">
        <v>0</v>
      </c>
      <c r="E13" s="11">
        <f>SUM(C13:D13)</f>
        <v>26133.07</v>
      </c>
    </row>
    <row r="14" spans="1:5" ht="15" customHeight="1">
      <c r="A14" s="6" t="s">
        <v>58</v>
      </c>
      <c r="B14" s="7" t="s">
        <v>34</v>
      </c>
      <c r="C14" s="8">
        <f>C15+C16+C17+C18</f>
        <v>4206.88</v>
      </c>
      <c r="D14" s="8">
        <f>D15+D17+D18</f>
        <v>0</v>
      </c>
      <c r="E14" s="11">
        <f t="shared" si="0"/>
        <v>4206.88</v>
      </c>
    </row>
    <row r="15" spans="1:5" ht="15" customHeight="1">
      <c r="A15" s="6" t="s">
        <v>59</v>
      </c>
      <c r="B15" s="7" t="s">
        <v>35</v>
      </c>
      <c r="C15" s="8">
        <v>0</v>
      </c>
      <c r="D15" s="8">
        <v>0</v>
      </c>
      <c r="E15" s="11">
        <f t="shared" si="0"/>
        <v>0</v>
      </c>
    </row>
    <row r="16" spans="1:5" ht="15" customHeight="1">
      <c r="A16" s="6" t="s">
        <v>60</v>
      </c>
      <c r="B16" s="7">
        <v>4223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61</v>
      </c>
      <c r="B17" s="7" t="s">
        <v>36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62</v>
      </c>
      <c r="B18" s="7">
        <v>4221</v>
      </c>
      <c r="C18" s="8">
        <v>4206.88</v>
      </c>
      <c r="D18" s="8">
        <v>0</v>
      </c>
      <c r="E18" s="11">
        <f>SUM(C18:D18)</f>
        <v>4206.88</v>
      </c>
    </row>
    <row r="19" spans="1:5" ht="15" customHeight="1">
      <c r="A19" s="12" t="s">
        <v>37</v>
      </c>
      <c r="B19" s="15" t="s">
        <v>38</v>
      </c>
      <c r="C19" s="13">
        <f>C3+C7</f>
        <v>7330175.79</v>
      </c>
      <c r="D19" s="13">
        <f>D3+D7</f>
        <v>0</v>
      </c>
      <c r="E19" s="14">
        <f t="shared" si="0"/>
        <v>7330175.79</v>
      </c>
    </row>
    <row r="20" spans="1:5" ht="15" customHeight="1">
      <c r="A20" s="12" t="s">
        <v>39</v>
      </c>
      <c r="B20" s="15" t="s">
        <v>40</v>
      </c>
      <c r="C20" s="13">
        <f>SUM(C21:C24)</f>
        <v>1742695.9900000002</v>
      </c>
      <c r="D20" s="13">
        <f>SUM(D21:D24)</f>
        <v>0</v>
      </c>
      <c r="E20" s="14">
        <f t="shared" si="0"/>
        <v>1742695.9900000002</v>
      </c>
    </row>
    <row r="21" spans="1:5" ht="15" customHeight="1">
      <c r="A21" s="6" t="s">
        <v>82</v>
      </c>
      <c r="B21" s="7" t="s">
        <v>41</v>
      </c>
      <c r="C21" s="8">
        <v>100564.53000000001</v>
      </c>
      <c r="D21" s="8">
        <v>0</v>
      </c>
      <c r="E21" s="11">
        <f t="shared" si="0"/>
        <v>100564.53000000001</v>
      </c>
    </row>
    <row r="22" spans="1:5" ht="15" customHeight="1">
      <c r="A22" s="6" t="s">
        <v>83</v>
      </c>
      <c r="B22" s="7">
        <v>8115</v>
      </c>
      <c r="C22" s="8">
        <v>1739006.4600000002</v>
      </c>
      <c r="D22" s="8">
        <v>0</v>
      </c>
      <c r="E22" s="11">
        <f>SUM(C22:D22)</f>
        <v>1739006.4600000002</v>
      </c>
    </row>
    <row r="23" spans="1:5" ht="15" customHeight="1">
      <c r="A23" s="6" t="s">
        <v>63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64</v>
      </c>
      <c r="B24" s="17">
        <v>-8124</v>
      </c>
      <c r="C24" s="18">
        <v>-96875</v>
      </c>
      <c r="D24" s="18">
        <v>0</v>
      </c>
      <c r="E24" s="19">
        <f>C24+D24</f>
        <v>-96875</v>
      </c>
    </row>
    <row r="25" spans="1:5" ht="15" customHeight="1" thickBot="1">
      <c r="A25" s="20" t="s">
        <v>42</v>
      </c>
      <c r="B25" s="21"/>
      <c r="C25" s="22">
        <f>C3+C7+C20</f>
        <v>9072871.780000001</v>
      </c>
      <c r="D25" s="22">
        <f>D19+D20</f>
        <v>0</v>
      </c>
      <c r="E25" s="23">
        <f t="shared" si="0"/>
        <v>9072871.780000001</v>
      </c>
    </row>
    <row r="26" spans="1:5" ht="13.5" thickBot="1">
      <c r="A26" s="91" t="s">
        <v>43</v>
      </c>
      <c r="B26" s="91"/>
      <c r="C26" s="35"/>
      <c r="D26" s="35"/>
      <c r="E26" s="36" t="s">
        <v>0</v>
      </c>
    </row>
    <row r="27" spans="1:5" ht="24.75" thickBot="1">
      <c r="A27" s="30" t="s">
        <v>44</v>
      </c>
      <c r="B27" s="31" t="s">
        <v>1</v>
      </c>
      <c r="C27" s="32" t="s">
        <v>144</v>
      </c>
      <c r="D27" s="32" t="s">
        <v>84</v>
      </c>
      <c r="E27" s="32" t="s">
        <v>145</v>
      </c>
    </row>
    <row r="28" spans="1:5" ht="15" customHeight="1">
      <c r="A28" s="24" t="s">
        <v>65</v>
      </c>
      <c r="B28" s="3" t="s">
        <v>45</v>
      </c>
      <c r="C28" s="4">
        <v>29496.96</v>
      </c>
      <c r="D28" s="4">
        <v>0</v>
      </c>
      <c r="E28" s="5">
        <f>C28+D28</f>
        <v>29496.96</v>
      </c>
    </row>
    <row r="29" spans="1:5" ht="15" customHeight="1">
      <c r="A29" s="25" t="s">
        <v>66</v>
      </c>
      <c r="B29" s="7" t="s">
        <v>45</v>
      </c>
      <c r="C29" s="8">
        <v>260591.53</v>
      </c>
      <c r="D29" s="4">
        <v>0</v>
      </c>
      <c r="E29" s="5">
        <f aca="true" t="shared" si="1" ref="E29:E44">C29+D29</f>
        <v>260591.53</v>
      </c>
    </row>
    <row r="30" spans="1:5" ht="15" customHeight="1">
      <c r="A30" s="25" t="s">
        <v>67</v>
      </c>
      <c r="B30" s="7" t="s">
        <v>46</v>
      </c>
      <c r="C30" s="8">
        <v>145945.74</v>
      </c>
      <c r="D30" s="4">
        <v>0</v>
      </c>
      <c r="E30" s="5">
        <f>SUM(C30:D30)</f>
        <v>145945.74</v>
      </c>
    </row>
    <row r="31" spans="1:5" ht="15" customHeight="1">
      <c r="A31" s="25" t="s">
        <v>68</v>
      </c>
      <c r="B31" s="7" t="s">
        <v>45</v>
      </c>
      <c r="C31" s="8">
        <v>1025700</v>
      </c>
      <c r="D31" s="4">
        <v>0</v>
      </c>
      <c r="E31" s="5">
        <f t="shared" si="1"/>
        <v>1025700</v>
      </c>
    </row>
    <row r="32" spans="1:5" ht="15" customHeight="1">
      <c r="A32" s="25" t="s">
        <v>69</v>
      </c>
      <c r="B32" s="7" t="s">
        <v>45</v>
      </c>
      <c r="C32" s="8">
        <v>782558.16</v>
      </c>
      <c r="D32" s="4">
        <v>0</v>
      </c>
      <c r="E32" s="5">
        <f t="shared" si="1"/>
        <v>782558.16</v>
      </c>
    </row>
    <row r="33" spans="1:5" ht="15" customHeight="1">
      <c r="A33" s="25" t="s">
        <v>70</v>
      </c>
      <c r="B33" s="7" t="s">
        <v>45</v>
      </c>
      <c r="C33" s="8">
        <v>4089133.37</v>
      </c>
      <c r="D33" s="4">
        <v>0</v>
      </c>
      <c r="E33" s="5">
        <f>C33+D33</f>
        <v>4089133.37</v>
      </c>
    </row>
    <row r="34" spans="1:5" ht="15" customHeight="1">
      <c r="A34" s="25" t="s">
        <v>71</v>
      </c>
      <c r="B34" s="7" t="s">
        <v>46</v>
      </c>
      <c r="C34" s="8">
        <v>530657.53</v>
      </c>
      <c r="D34" s="4">
        <v>0</v>
      </c>
      <c r="E34" s="5">
        <f t="shared" si="1"/>
        <v>530657.53</v>
      </c>
    </row>
    <row r="35" spans="1:5" ht="15" customHeight="1">
      <c r="A35" s="25" t="s">
        <v>72</v>
      </c>
      <c r="B35" s="7" t="s">
        <v>45</v>
      </c>
      <c r="C35" s="8">
        <v>27074</v>
      </c>
      <c r="D35" s="4">
        <v>0</v>
      </c>
      <c r="E35" s="5">
        <f t="shared" si="1"/>
        <v>27074</v>
      </c>
    </row>
    <row r="36" spans="1:5" ht="15" customHeight="1">
      <c r="A36" s="25" t="s">
        <v>73</v>
      </c>
      <c r="B36" s="7" t="s">
        <v>46</v>
      </c>
      <c r="C36" s="8">
        <v>776579.5800000001</v>
      </c>
      <c r="D36" s="4">
        <v>0</v>
      </c>
      <c r="E36" s="5">
        <f t="shared" si="1"/>
        <v>776579.5800000001</v>
      </c>
    </row>
    <row r="37" spans="1:5" ht="15" customHeight="1">
      <c r="A37" s="25" t="s">
        <v>74</v>
      </c>
      <c r="B37" s="7" t="s">
        <v>47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75</v>
      </c>
      <c r="B38" s="7" t="s">
        <v>46</v>
      </c>
      <c r="C38" s="8">
        <v>1146563.33</v>
      </c>
      <c r="D38" s="4">
        <v>0</v>
      </c>
      <c r="E38" s="5">
        <f t="shared" si="1"/>
        <v>1146563.33</v>
      </c>
    </row>
    <row r="39" spans="1:5" ht="15" customHeight="1">
      <c r="A39" s="25" t="s">
        <v>76</v>
      </c>
      <c r="B39" s="7" t="s">
        <v>46</v>
      </c>
      <c r="C39" s="8">
        <v>17500</v>
      </c>
      <c r="D39" s="4">
        <v>0</v>
      </c>
      <c r="E39" s="5">
        <f t="shared" si="1"/>
        <v>17500</v>
      </c>
    </row>
    <row r="40" spans="1:5" ht="15" customHeight="1">
      <c r="A40" s="25" t="s">
        <v>77</v>
      </c>
      <c r="B40" s="7" t="s">
        <v>45</v>
      </c>
      <c r="C40" s="8">
        <v>9541.25</v>
      </c>
      <c r="D40" s="4">
        <v>0</v>
      </c>
      <c r="E40" s="5">
        <f t="shared" si="1"/>
        <v>9541.25</v>
      </c>
    </row>
    <row r="41" spans="1:5" ht="15" customHeight="1">
      <c r="A41" s="25" t="s">
        <v>78</v>
      </c>
      <c r="B41" s="7" t="s">
        <v>46</v>
      </c>
      <c r="C41" s="8">
        <v>129946.22</v>
      </c>
      <c r="D41" s="4">
        <v>0</v>
      </c>
      <c r="E41" s="5">
        <f>C41+D41</f>
        <v>129946.22</v>
      </c>
    </row>
    <row r="42" spans="1:5" ht="15" customHeight="1">
      <c r="A42" s="25" t="s">
        <v>79</v>
      </c>
      <c r="B42" s="7" t="s">
        <v>46</v>
      </c>
      <c r="C42" s="8">
        <v>11471.73</v>
      </c>
      <c r="D42" s="4">
        <v>0</v>
      </c>
      <c r="E42" s="5">
        <f t="shared" si="1"/>
        <v>11471.73</v>
      </c>
    </row>
    <row r="43" spans="1:5" ht="15" customHeight="1">
      <c r="A43" s="25" t="s">
        <v>80</v>
      </c>
      <c r="B43" s="7" t="s">
        <v>46</v>
      </c>
      <c r="C43" s="8">
        <v>79990.17</v>
      </c>
      <c r="D43" s="4">
        <v>0</v>
      </c>
      <c r="E43" s="5">
        <f t="shared" si="1"/>
        <v>79990.17</v>
      </c>
    </row>
    <row r="44" spans="1:5" ht="15" customHeight="1" thickBot="1">
      <c r="A44" s="25" t="s">
        <v>81</v>
      </c>
      <c r="B44" s="7" t="s">
        <v>46</v>
      </c>
      <c r="C44" s="8">
        <v>10122.21</v>
      </c>
      <c r="D44" s="4">
        <v>0</v>
      </c>
      <c r="E44" s="5">
        <f t="shared" si="1"/>
        <v>10122.21</v>
      </c>
    </row>
    <row r="45" spans="1:5" ht="15" customHeight="1" thickBot="1">
      <c r="A45" s="28" t="s">
        <v>48</v>
      </c>
      <c r="B45" s="21"/>
      <c r="C45" s="22">
        <f>C28+C29+C31+C32+C33+C34+C35+C36+C37+C38+C39+C40+C41+C42+C43+C44+C30</f>
        <v>9072871.780000003</v>
      </c>
      <c r="D45" s="22">
        <f>SUM(D28:D44)</f>
        <v>0</v>
      </c>
      <c r="E45" s="23">
        <f>SUM(E28:E44)</f>
        <v>9072871.780000001</v>
      </c>
    </row>
    <row r="46" spans="3:5" ht="12.75">
      <c r="C46" s="1"/>
      <c r="E46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4.140625" style="0" customWidth="1"/>
    <col min="2" max="2" width="3.7109375" style="0" customWidth="1"/>
    <col min="3" max="3" width="10.8515625" style="0" customWidth="1"/>
    <col min="4" max="4" width="0.71875" style="0" customWidth="1"/>
    <col min="5" max="6" width="7.7109375" style="0" customWidth="1"/>
    <col min="7" max="7" width="43.8515625" style="0" customWidth="1"/>
  </cols>
  <sheetData>
    <row r="1" spans="1:11" ht="12.75">
      <c r="A1" s="92" t="s">
        <v>143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.75">
      <c r="A2" s="9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5.75">
      <c r="A3" s="95" t="s">
        <v>3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6.5" thickBot="1">
      <c r="A4" s="37"/>
      <c r="B4" s="37"/>
      <c r="C4" s="37"/>
      <c r="D4" s="37"/>
      <c r="E4" s="37"/>
      <c r="F4" s="37"/>
      <c r="G4" s="38"/>
      <c r="H4" s="38"/>
      <c r="I4" s="37"/>
      <c r="J4" s="39"/>
      <c r="K4" s="40" t="s">
        <v>4</v>
      </c>
    </row>
    <row r="5" spans="1:11" ht="23.25" thickBot="1">
      <c r="A5" s="96" t="s">
        <v>5</v>
      </c>
      <c r="B5" s="41" t="s">
        <v>6</v>
      </c>
      <c r="C5" s="60" t="s">
        <v>7</v>
      </c>
      <c r="D5" s="61"/>
      <c r="E5" s="42" t="s">
        <v>8</v>
      </c>
      <c r="F5" s="43" t="s">
        <v>1</v>
      </c>
      <c r="G5" s="44" t="s">
        <v>9</v>
      </c>
      <c r="H5" s="44" t="s">
        <v>18</v>
      </c>
      <c r="I5" s="45" t="s">
        <v>19</v>
      </c>
      <c r="J5" s="46" t="s">
        <v>85</v>
      </c>
      <c r="K5" s="47" t="s">
        <v>20</v>
      </c>
    </row>
    <row r="6" spans="1:11" s="71" customFormat="1" ht="13.5" customHeight="1" hidden="1" thickBot="1">
      <c r="A6" s="97"/>
      <c r="B6" s="66"/>
      <c r="C6" s="67"/>
      <c r="D6" s="68"/>
      <c r="E6" s="66"/>
      <c r="F6" s="66"/>
      <c r="G6" s="69"/>
      <c r="H6" s="90"/>
      <c r="I6" s="90"/>
      <c r="J6" s="70"/>
      <c r="K6" s="70"/>
    </row>
    <row r="7" spans="1:11" ht="12.75">
      <c r="A7" s="97"/>
      <c r="B7" s="82" t="s">
        <v>11</v>
      </c>
      <c r="C7" s="83" t="s">
        <v>12</v>
      </c>
      <c r="D7" s="84"/>
      <c r="E7" s="85" t="s">
        <v>10</v>
      </c>
      <c r="F7" s="86" t="s">
        <v>10</v>
      </c>
      <c r="G7" s="87" t="s">
        <v>16</v>
      </c>
      <c r="H7" s="88">
        <v>2000</v>
      </c>
      <c r="I7" s="88">
        <v>2174.193</v>
      </c>
      <c r="J7" s="89">
        <f>SUM(J8:J8)</f>
        <v>-2024.5509999999983</v>
      </c>
      <c r="K7" s="89">
        <f>I7+J7</f>
        <v>149.64200000000187</v>
      </c>
    </row>
    <row r="8" spans="1:11" ht="13.5" thickBot="1">
      <c r="A8" s="97"/>
      <c r="B8" s="54"/>
      <c r="C8" s="64"/>
      <c r="D8" s="65"/>
      <c r="E8" s="55">
        <v>3429</v>
      </c>
      <c r="F8" s="56">
        <v>5901</v>
      </c>
      <c r="G8" s="81" t="s">
        <v>13</v>
      </c>
      <c r="H8" s="58">
        <v>2000</v>
      </c>
      <c r="I8" s="58">
        <v>2174.193</v>
      </c>
      <c r="J8" s="59">
        <f>-SUM(J9:J62)/2</f>
        <v>-2024.5509999999983</v>
      </c>
      <c r="K8" s="59">
        <f>SUM(I8:J8)</f>
        <v>149.64200000000187</v>
      </c>
    </row>
    <row r="9" spans="1:11" s="79" customFormat="1" ht="24" customHeight="1">
      <c r="A9" s="97"/>
      <c r="B9" s="72" t="s">
        <v>11</v>
      </c>
      <c r="C9" s="73" t="s">
        <v>86</v>
      </c>
      <c r="D9" s="74"/>
      <c r="E9" s="75" t="s">
        <v>10</v>
      </c>
      <c r="F9" s="76" t="s">
        <v>10</v>
      </c>
      <c r="G9" s="51" t="s">
        <v>17</v>
      </c>
      <c r="H9" s="77">
        <v>0</v>
      </c>
      <c r="I9" s="77">
        <v>0</v>
      </c>
      <c r="J9" s="78">
        <v>100</v>
      </c>
      <c r="K9" s="78">
        <f>I9+J9</f>
        <v>100</v>
      </c>
    </row>
    <row r="10" spans="1:11" ht="13.5" thickBot="1">
      <c r="A10" s="97"/>
      <c r="B10" s="54"/>
      <c r="C10" s="64"/>
      <c r="D10" s="65"/>
      <c r="E10" s="55">
        <v>3429</v>
      </c>
      <c r="F10" s="56">
        <v>5222</v>
      </c>
      <c r="G10" s="57" t="s">
        <v>14</v>
      </c>
      <c r="H10" s="58">
        <v>0</v>
      </c>
      <c r="I10" s="58">
        <v>0</v>
      </c>
      <c r="J10" s="59">
        <v>100</v>
      </c>
      <c r="K10" s="59">
        <f>J10</f>
        <v>100</v>
      </c>
    </row>
    <row r="11" spans="1:11" ht="22.5">
      <c r="A11" s="97"/>
      <c r="B11" s="48" t="s">
        <v>11</v>
      </c>
      <c r="C11" s="62" t="s">
        <v>87</v>
      </c>
      <c r="D11" s="63"/>
      <c r="E11" s="49" t="s">
        <v>10</v>
      </c>
      <c r="F11" s="50" t="s">
        <v>10</v>
      </c>
      <c r="G11" s="51" t="s">
        <v>127</v>
      </c>
      <c r="H11" s="52">
        <v>0</v>
      </c>
      <c r="I11" s="52">
        <v>0</v>
      </c>
      <c r="J11" s="78">
        <v>100</v>
      </c>
      <c r="K11" s="53">
        <f>I11+J11</f>
        <v>100</v>
      </c>
    </row>
    <row r="12" spans="1:11" ht="23.25" thickBot="1">
      <c r="A12" s="97"/>
      <c r="B12" s="54"/>
      <c r="C12" s="64"/>
      <c r="D12" s="65"/>
      <c r="E12" s="55">
        <v>3429</v>
      </c>
      <c r="F12" s="56">
        <v>5229</v>
      </c>
      <c r="G12" s="57" t="s">
        <v>112</v>
      </c>
      <c r="H12" s="58">
        <v>0</v>
      </c>
      <c r="I12" s="58">
        <v>0</v>
      </c>
      <c r="J12" s="59">
        <v>100</v>
      </c>
      <c r="K12" s="59">
        <f>J12</f>
        <v>100</v>
      </c>
    </row>
    <row r="13" spans="1:11" ht="12.75">
      <c r="A13" s="97"/>
      <c r="B13" s="48" t="s">
        <v>11</v>
      </c>
      <c r="C13" s="62" t="s">
        <v>88</v>
      </c>
      <c r="D13" s="63"/>
      <c r="E13" s="49" t="s">
        <v>10</v>
      </c>
      <c r="F13" s="50" t="s">
        <v>10</v>
      </c>
      <c r="G13" s="51" t="s">
        <v>113</v>
      </c>
      <c r="H13" s="52">
        <v>0</v>
      </c>
      <c r="I13" s="52">
        <v>0</v>
      </c>
      <c r="J13" s="78">
        <v>92.857</v>
      </c>
      <c r="K13" s="53">
        <f>I13+J13</f>
        <v>92.857</v>
      </c>
    </row>
    <row r="14" spans="1:11" ht="13.5" thickBot="1">
      <c r="A14" s="97"/>
      <c r="B14" s="54"/>
      <c r="C14" s="64"/>
      <c r="D14" s="65"/>
      <c r="E14" s="55">
        <v>3429</v>
      </c>
      <c r="F14" s="56">
        <v>5222</v>
      </c>
      <c r="G14" s="57" t="s">
        <v>14</v>
      </c>
      <c r="H14" s="58">
        <v>0</v>
      </c>
      <c r="I14" s="58">
        <v>0</v>
      </c>
      <c r="J14" s="59">
        <v>92.857</v>
      </c>
      <c r="K14" s="59">
        <f>J14</f>
        <v>92.857</v>
      </c>
    </row>
    <row r="15" spans="1:11" ht="12.75">
      <c r="A15" s="97"/>
      <c r="B15" s="48" t="s">
        <v>11</v>
      </c>
      <c r="C15" s="62" t="s">
        <v>89</v>
      </c>
      <c r="D15" s="63"/>
      <c r="E15" s="49" t="s">
        <v>10</v>
      </c>
      <c r="F15" s="50" t="s">
        <v>10</v>
      </c>
      <c r="G15" s="51" t="s">
        <v>114</v>
      </c>
      <c r="H15" s="52">
        <v>0</v>
      </c>
      <c r="I15" s="52">
        <v>0</v>
      </c>
      <c r="J15" s="78">
        <v>92.857</v>
      </c>
      <c r="K15" s="53">
        <f>I15+J15</f>
        <v>92.857</v>
      </c>
    </row>
    <row r="16" spans="1:11" ht="13.5" thickBot="1">
      <c r="A16" s="97"/>
      <c r="B16" s="54"/>
      <c r="C16" s="64"/>
      <c r="D16" s="65"/>
      <c r="E16" s="55">
        <v>3429</v>
      </c>
      <c r="F16" s="56">
        <v>5222</v>
      </c>
      <c r="G16" s="57" t="s">
        <v>14</v>
      </c>
      <c r="H16" s="58">
        <v>0</v>
      </c>
      <c r="I16" s="58">
        <v>0</v>
      </c>
      <c r="J16" s="59">
        <f>J15</f>
        <v>92.857</v>
      </c>
      <c r="K16" s="59">
        <f>J16</f>
        <v>92.857</v>
      </c>
    </row>
    <row r="17" spans="1:11" ht="12.75">
      <c r="A17" s="97"/>
      <c r="B17" s="48" t="s">
        <v>11</v>
      </c>
      <c r="C17" s="62" t="s">
        <v>90</v>
      </c>
      <c r="D17" s="63"/>
      <c r="E17" s="49" t="s">
        <v>10</v>
      </c>
      <c r="F17" s="50" t="s">
        <v>10</v>
      </c>
      <c r="G17" s="51" t="s">
        <v>115</v>
      </c>
      <c r="H17" s="52">
        <v>0</v>
      </c>
      <c r="I17" s="52">
        <v>0</v>
      </c>
      <c r="J17" s="53">
        <v>65.928</v>
      </c>
      <c r="K17" s="53">
        <f>I17+J17</f>
        <v>65.928</v>
      </c>
    </row>
    <row r="18" spans="1:11" ht="13.5" thickBot="1">
      <c r="A18" s="97"/>
      <c r="B18" s="54"/>
      <c r="C18" s="64"/>
      <c r="D18" s="65"/>
      <c r="E18" s="55">
        <v>3429</v>
      </c>
      <c r="F18" s="56">
        <v>5222</v>
      </c>
      <c r="G18" s="57" t="s">
        <v>14</v>
      </c>
      <c r="H18" s="58">
        <v>0</v>
      </c>
      <c r="I18" s="58">
        <v>0</v>
      </c>
      <c r="J18" s="59">
        <v>65.928</v>
      </c>
      <c r="K18" s="59">
        <f>J18</f>
        <v>65.928</v>
      </c>
    </row>
    <row r="19" spans="1:11" ht="22.5">
      <c r="A19" s="97"/>
      <c r="B19" s="48" t="s">
        <v>11</v>
      </c>
      <c r="C19" s="62" t="s">
        <v>91</v>
      </c>
      <c r="D19" s="63"/>
      <c r="E19" s="49" t="s">
        <v>10</v>
      </c>
      <c r="F19" s="50" t="s">
        <v>10</v>
      </c>
      <c r="G19" s="51" t="s">
        <v>116</v>
      </c>
      <c r="H19" s="52">
        <v>0</v>
      </c>
      <c r="I19" s="52">
        <v>0</v>
      </c>
      <c r="J19" s="53">
        <v>92.857</v>
      </c>
      <c r="K19" s="53">
        <f>I19+J19</f>
        <v>92.857</v>
      </c>
    </row>
    <row r="20" spans="1:11" ht="13.5" thickBot="1">
      <c r="A20" s="97"/>
      <c r="B20" s="54"/>
      <c r="C20" s="64"/>
      <c r="D20" s="65"/>
      <c r="E20" s="55">
        <v>3429</v>
      </c>
      <c r="F20" s="56">
        <v>5223</v>
      </c>
      <c r="G20" s="57" t="s">
        <v>15</v>
      </c>
      <c r="H20" s="58">
        <v>0</v>
      </c>
      <c r="I20" s="58">
        <v>0</v>
      </c>
      <c r="J20" s="59">
        <v>92.857</v>
      </c>
      <c r="K20" s="59">
        <f>J20</f>
        <v>92.857</v>
      </c>
    </row>
    <row r="21" spans="1:11" ht="12.75">
      <c r="A21" s="97"/>
      <c r="B21" s="48" t="s">
        <v>11</v>
      </c>
      <c r="C21" s="62" t="s">
        <v>92</v>
      </c>
      <c r="D21" s="63"/>
      <c r="E21" s="49" t="s">
        <v>10</v>
      </c>
      <c r="F21" s="50" t="s">
        <v>10</v>
      </c>
      <c r="G21" s="51" t="s">
        <v>117</v>
      </c>
      <c r="H21" s="52">
        <v>0</v>
      </c>
      <c r="I21" s="52">
        <v>0</v>
      </c>
      <c r="J21" s="53">
        <v>51.02</v>
      </c>
      <c r="K21" s="53">
        <f>I21+J21</f>
        <v>51.02</v>
      </c>
    </row>
    <row r="22" spans="1:11" ht="13.5" thickBot="1">
      <c r="A22" s="97"/>
      <c r="B22" s="54"/>
      <c r="C22" s="64"/>
      <c r="D22" s="65"/>
      <c r="E22" s="55">
        <v>3429</v>
      </c>
      <c r="F22" s="56">
        <v>5222</v>
      </c>
      <c r="G22" s="57" t="s">
        <v>14</v>
      </c>
      <c r="H22" s="58">
        <v>0</v>
      </c>
      <c r="I22" s="58">
        <v>0</v>
      </c>
      <c r="J22" s="59">
        <f>J21</f>
        <v>51.02</v>
      </c>
      <c r="K22" s="59">
        <f>J22</f>
        <v>51.02</v>
      </c>
    </row>
    <row r="23" spans="1:12" ht="12.75">
      <c r="A23" s="98"/>
      <c r="B23" s="48" t="s">
        <v>11</v>
      </c>
      <c r="C23" s="62" t="s">
        <v>93</v>
      </c>
      <c r="D23" s="63"/>
      <c r="E23" s="49" t="s">
        <v>10</v>
      </c>
      <c r="F23" s="50" t="s">
        <v>10</v>
      </c>
      <c r="G23" s="51" t="s">
        <v>118</v>
      </c>
      <c r="H23" s="52">
        <v>0</v>
      </c>
      <c r="I23" s="52">
        <v>0</v>
      </c>
      <c r="J23" s="53">
        <v>85.714</v>
      </c>
      <c r="K23" s="53">
        <f>I23+J23</f>
        <v>85.714</v>
      </c>
      <c r="L23" s="80"/>
    </row>
    <row r="24" spans="1:12" ht="13.5" thickBot="1">
      <c r="A24" s="98"/>
      <c r="B24" s="54"/>
      <c r="C24" s="64"/>
      <c r="D24" s="65"/>
      <c r="E24" s="55">
        <v>3429</v>
      </c>
      <c r="F24" s="56">
        <v>5222</v>
      </c>
      <c r="G24" s="57" t="s">
        <v>14</v>
      </c>
      <c r="H24" s="58">
        <v>0</v>
      </c>
      <c r="I24" s="58">
        <v>0</v>
      </c>
      <c r="J24" s="59">
        <f>J23</f>
        <v>85.714</v>
      </c>
      <c r="K24" s="59">
        <f>J24</f>
        <v>85.714</v>
      </c>
      <c r="L24" s="80"/>
    </row>
    <row r="25" spans="1:12" ht="12.75">
      <c r="A25" s="98"/>
      <c r="B25" s="48" t="s">
        <v>11</v>
      </c>
      <c r="C25" s="62" t="s">
        <v>94</v>
      </c>
      <c r="D25" s="63"/>
      <c r="E25" s="49" t="s">
        <v>10</v>
      </c>
      <c r="F25" s="50" t="s">
        <v>10</v>
      </c>
      <c r="G25" s="51" t="s">
        <v>119</v>
      </c>
      <c r="H25" s="52">
        <v>0</v>
      </c>
      <c r="I25" s="52">
        <v>0</v>
      </c>
      <c r="J25" s="53">
        <v>85.714</v>
      </c>
      <c r="K25" s="53">
        <f>I25+J25</f>
        <v>85.714</v>
      </c>
      <c r="L25" s="80"/>
    </row>
    <row r="26" spans="1:12" ht="23.25" thickBot="1">
      <c r="A26" s="98"/>
      <c r="B26" s="54"/>
      <c r="C26" s="64"/>
      <c r="D26" s="65"/>
      <c r="E26" s="55">
        <v>3429</v>
      </c>
      <c r="F26" s="56">
        <v>5212</v>
      </c>
      <c r="G26" s="57" t="s">
        <v>120</v>
      </c>
      <c r="H26" s="58">
        <v>0</v>
      </c>
      <c r="I26" s="58">
        <v>0</v>
      </c>
      <c r="J26" s="59">
        <f>J25</f>
        <v>85.714</v>
      </c>
      <c r="K26" s="59">
        <f>J26</f>
        <v>85.714</v>
      </c>
      <c r="L26" s="80"/>
    </row>
    <row r="27" spans="1:12" ht="22.5">
      <c r="A27" s="98"/>
      <c r="B27" s="48" t="s">
        <v>11</v>
      </c>
      <c r="C27" s="62" t="s">
        <v>95</v>
      </c>
      <c r="D27" s="63"/>
      <c r="E27" s="49" t="s">
        <v>10</v>
      </c>
      <c r="F27" s="50" t="s">
        <v>10</v>
      </c>
      <c r="G27" s="51" t="s">
        <v>123</v>
      </c>
      <c r="H27" s="52">
        <v>0</v>
      </c>
      <c r="I27" s="52">
        <v>0</v>
      </c>
      <c r="J27" s="53">
        <v>81.428</v>
      </c>
      <c r="K27" s="53">
        <f>I27+J27</f>
        <v>81.428</v>
      </c>
      <c r="L27" s="80"/>
    </row>
    <row r="28" spans="1:12" ht="23.25" thickBot="1">
      <c r="A28" s="98"/>
      <c r="B28" s="54"/>
      <c r="C28" s="64"/>
      <c r="D28" s="65"/>
      <c r="E28" s="55">
        <v>3429</v>
      </c>
      <c r="F28" s="56">
        <v>5213</v>
      </c>
      <c r="G28" s="57" t="s">
        <v>121</v>
      </c>
      <c r="H28" s="58">
        <v>0</v>
      </c>
      <c r="I28" s="58">
        <v>0</v>
      </c>
      <c r="J28" s="59">
        <f>J27</f>
        <v>81.428</v>
      </c>
      <c r="K28" s="59">
        <f>J28</f>
        <v>81.428</v>
      </c>
      <c r="L28" s="80"/>
    </row>
    <row r="29" spans="1:11" ht="12.75">
      <c r="A29" s="98"/>
      <c r="B29" s="48" t="s">
        <v>11</v>
      </c>
      <c r="C29" s="62" t="s">
        <v>96</v>
      </c>
      <c r="D29" s="63"/>
      <c r="E29" s="49" t="s">
        <v>10</v>
      </c>
      <c r="F29" s="50" t="s">
        <v>10</v>
      </c>
      <c r="G29" s="51" t="s">
        <v>122</v>
      </c>
      <c r="H29" s="52">
        <v>0</v>
      </c>
      <c r="I29" s="52">
        <v>0</v>
      </c>
      <c r="J29" s="53">
        <v>81.428</v>
      </c>
      <c r="K29" s="53">
        <f>I29+J29</f>
        <v>81.428</v>
      </c>
    </row>
    <row r="30" spans="1:11" ht="23.25" thickBot="1">
      <c r="A30" s="98"/>
      <c r="B30" s="54"/>
      <c r="C30" s="64"/>
      <c r="D30" s="65"/>
      <c r="E30" s="55">
        <v>3429</v>
      </c>
      <c r="F30" s="56">
        <v>5213</v>
      </c>
      <c r="G30" s="57" t="s">
        <v>121</v>
      </c>
      <c r="H30" s="58">
        <v>0</v>
      </c>
      <c r="I30" s="58">
        <v>0</v>
      </c>
      <c r="J30" s="59">
        <f>J29</f>
        <v>81.428</v>
      </c>
      <c r="K30" s="59">
        <f>J30</f>
        <v>81.428</v>
      </c>
    </row>
    <row r="31" spans="1:11" ht="21.75" customHeight="1">
      <c r="A31" s="98"/>
      <c r="B31" s="48" t="s">
        <v>11</v>
      </c>
      <c r="C31" s="62" t="s">
        <v>97</v>
      </c>
      <c r="D31" s="63"/>
      <c r="E31" s="49" t="s">
        <v>10</v>
      </c>
      <c r="F31" s="50" t="s">
        <v>10</v>
      </c>
      <c r="G31" s="51" t="s">
        <v>124</v>
      </c>
      <c r="H31" s="52">
        <v>0</v>
      </c>
      <c r="I31" s="52">
        <v>0</v>
      </c>
      <c r="J31" s="53">
        <v>78.571</v>
      </c>
      <c r="K31" s="53">
        <f>I31+J31</f>
        <v>78.571</v>
      </c>
    </row>
    <row r="32" spans="1:11" ht="13.5" thickBot="1">
      <c r="A32" s="98"/>
      <c r="B32" s="54"/>
      <c r="C32" s="64"/>
      <c r="D32" s="65"/>
      <c r="E32" s="55">
        <v>3429</v>
      </c>
      <c r="F32" s="56">
        <v>5221</v>
      </c>
      <c r="G32" s="57" t="s">
        <v>126</v>
      </c>
      <c r="H32" s="58">
        <v>0</v>
      </c>
      <c r="I32" s="58">
        <v>0</v>
      </c>
      <c r="J32" s="59">
        <f>J31</f>
        <v>78.571</v>
      </c>
      <c r="K32" s="59">
        <f>J32</f>
        <v>78.571</v>
      </c>
    </row>
    <row r="33" spans="1:11" ht="22.5">
      <c r="A33" s="98"/>
      <c r="B33" s="48" t="s">
        <v>11</v>
      </c>
      <c r="C33" s="62" t="s">
        <v>98</v>
      </c>
      <c r="D33" s="63"/>
      <c r="E33" s="49" t="s">
        <v>10</v>
      </c>
      <c r="F33" s="50" t="s">
        <v>10</v>
      </c>
      <c r="G33" s="51" t="s">
        <v>125</v>
      </c>
      <c r="H33" s="52">
        <v>0</v>
      </c>
      <c r="I33" s="52">
        <v>0</v>
      </c>
      <c r="J33" s="53">
        <v>78.571</v>
      </c>
      <c r="K33" s="53">
        <f>I33+J33</f>
        <v>78.571</v>
      </c>
    </row>
    <row r="34" spans="1:11" ht="13.5" thickBot="1">
      <c r="A34" s="98"/>
      <c r="B34" s="54"/>
      <c r="C34" s="64"/>
      <c r="D34" s="65"/>
      <c r="E34" s="55">
        <v>3429</v>
      </c>
      <c r="F34" s="56">
        <v>5222</v>
      </c>
      <c r="G34" s="57" t="s">
        <v>14</v>
      </c>
      <c r="H34" s="58">
        <v>0</v>
      </c>
      <c r="I34" s="58">
        <v>0</v>
      </c>
      <c r="J34" s="59">
        <f>J33</f>
        <v>78.571</v>
      </c>
      <c r="K34" s="59">
        <f>J34</f>
        <v>78.571</v>
      </c>
    </row>
    <row r="35" spans="1:11" ht="22.5">
      <c r="A35" s="98"/>
      <c r="B35" s="48" t="s">
        <v>11</v>
      </c>
      <c r="C35" s="62" t="s">
        <v>99</v>
      </c>
      <c r="D35" s="63"/>
      <c r="E35" s="49" t="s">
        <v>10</v>
      </c>
      <c r="F35" s="50" t="s">
        <v>10</v>
      </c>
      <c r="G35" s="51" t="s">
        <v>128</v>
      </c>
      <c r="H35" s="52">
        <v>0</v>
      </c>
      <c r="I35" s="52">
        <v>0</v>
      </c>
      <c r="J35" s="53">
        <v>41.235</v>
      </c>
      <c r="K35" s="53">
        <f>I35+J35</f>
        <v>41.235</v>
      </c>
    </row>
    <row r="36" spans="1:11" ht="13.5" thickBot="1">
      <c r="A36" s="98"/>
      <c r="B36" s="54"/>
      <c r="C36" s="64"/>
      <c r="D36" s="65"/>
      <c r="E36" s="55">
        <v>3429</v>
      </c>
      <c r="F36" s="56">
        <v>5222</v>
      </c>
      <c r="G36" s="57" t="s">
        <v>14</v>
      </c>
      <c r="H36" s="58">
        <v>0</v>
      </c>
      <c r="I36" s="58">
        <v>0</v>
      </c>
      <c r="J36" s="59">
        <f>J35</f>
        <v>41.235</v>
      </c>
      <c r="K36" s="59">
        <f>J36</f>
        <v>41.235</v>
      </c>
    </row>
    <row r="37" spans="1:11" ht="22.5">
      <c r="A37" s="98"/>
      <c r="B37" s="48" t="s">
        <v>11</v>
      </c>
      <c r="C37" s="62" t="s">
        <v>100</v>
      </c>
      <c r="D37" s="63"/>
      <c r="E37" s="49" t="s">
        <v>10</v>
      </c>
      <c r="F37" s="50" t="s">
        <v>10</v>
      </c>
      <c r="G37" s="51" t="s">
        <v>129</v>
      </c>
      <c r="H37" s="52">
        <v>0</v>
      </c>
      <c r="I37" s="52">
        <v>0</v>
      </c>
      <c r="J37" s="53">
        <v>78.571</v>
      </c>
      <c r="K37" s="53">
        <f>I37+J37</f>
        <v>78.571</v>
      </c>
    </row>
    <row r="38" spans="1:11" ht="13.5" thickBot="1">
      <c r="A38" s="98"/>
      <c r="B38" s="54"/>
      <c r="C38" s="64"/>
      <c r="D38" s="65"/>
      <c r="E38" s="55">
        <v>3429</v>
      </c>
      <c r="F38" s="56">
        <v>5222</v>
      </c>
      <c r="G38" s="57" t="s">
        <v>14</v>
      </c>
      <c r="H38" s="58">
        <v>0</v>
      </c>
      <c r="I38" s="58">
        <v>0</v>
      </c>
      <c r="J38" s="59">
        <f>J37</f>
        <v>78.571</v>
      </c>
      <c r="K38" s="59">
        <f>J38</f>
        <v>78.571</v>
      </c>
    </row>
    <row r="39" spans="1:11" ht="22.5">
      <c r="A39" s="98"/>
      <c r="B39" s="48" t="s">
        <v>11</v>
      </c>
      <c r="C39" s="62" t="s">
        <v>101</v>
      </c>
      <c r="D39" s="63"/>
      <c r="E39" s="49" t="s">
        <v>10</v>
      </c>
      <c r="F39" s="50" t="s">
        <v>10</v>
      </c>
      <c r="G39" s="51" t="s">
        <v>130</v>
      </c>
      <c r="H39" s="52">
        <v>0</v>
      </c>
      <c r="I39" s="52">
        <v>0</v>
      </c>
      <c r="J39" s="53">
        <v>78.571</v>
      </c>
      <c r="K39" s="53">
        <f>I39+J39</f>
        <v>78.571</v>
      </c>
    </row>
    <row r="40" spans="1:11" ht="13.5" thickBot="1">
      <c r="A40" s="98"/>
      <c r="B40" s="54"/>
      <c r="C40" s="64"/>
      <c r="D40" s="65"/>
      <c r="E40" s="55">
        <v>3429</v>
      </c>
      <c r="F40" s="56">
        <v>5223</v>
      </c>
      <c r="G40" s="57" t="s">
        <v>15</v>
      </c>
      <c r="H40" s="58">
        <v>0</v>
      </c>
      <c r="I40" s="58">
        <v>0</v>
      </c>
      <c r="J40" s="59">
        <f>J39</f>
        <v>78.571</v>
      </c>
      <c r="K40" s="59">
        <f>J40</f>
        <v>78.571</v>
      </c>
    </row>
    <row r="41" spans="1:11" ht="22.5">
      <c r="A41" s="98"/>
      <c r="B41" s="48" t="s">
        <v>11</v>
      </c>
      <c r="C41" s="62" t="s">
        <v>102</v>
      </c>
      <c r="D41" s="63"/>
      <c r="E41" s="49" t="s">
        <v>10</v>
      </c>
      <c r="F41" s="50" t="s">
        <v>10</v>
      </c>
      <c r="G41" s="51" t="s">
        <v>131</v>
      </c>
      <c r="H41" s="52">
        <v>0</v>
      </c>
      <c r="I41" s="52">
        <v>0</v>
      </c>
      <c r="J41" s="53">
        <v>78.571</v>
      </c>
      <c r="K41" s="53">
        <f>I41+J41</f>
        <v>78.571</v>
      </c>
    </row>
    <row r="42" spans="1:11" ht="13.5" thickBot="1">
      <c r="A42" s="98"/>
      <c r="B42" s="54"/>
      <c r="C42" s="64"/>
      <c r="D42" s="65"/>
      <c r="E42" s="55">
        <v>3429</v>
      </c>
      <c r="F42" s="56">
        <v>5223</v>
      </c>
      <c r="G42" s="57" t="s">
        <v>15</v>
      </c>
      <c r="H42" s="58">
        <v>0</v>
      </c>
      <c r="I42" s="58">
        <v>0</v>
      </c>
      <c r="J42" s="59">
        <f>J41</f>
        <v>78.571</v>
      </c>
      <c r="K42" s="59">
        <f>J42</f>
        <v>78.571</v>
      </c>
    </row>
    <row r="43" spans="1:11" ht="22.5">
      <c r="A43" s="98"/>
      <c r="B43" s="48" t="s">
        <v>11</v>
      </c>
      <c r="C43" s="62" t="s">
        <v>103</v>
      </c>
      <c r="D43" s="63"/>
      <c r="E43" s="49" t="s">
        <v>10</v>
      </c>
      <c r="F43" s="50" t="s">
        <v>10</v>
      </c>
      <c r="G43" s="51" t="s">
        <v>132</v>
      </c>
      <c r="H43" s="52">
        <v>0</v>
      </c>
      <c r="I43" s="52">
        <v>0</v>
      </c>
      <c r="J43" s="53">
        <v>74.285</v>
      </c>
      <c r="K43" s="53">
        <f>I43+J43</f>
        <v>74.285</v>
      </c>
    </row>
    <row r="44" spans="1:11" ht="13.5" thickBot="1">
      <c r="A44" s="98"/>
      <c r="B44" s="54"/>
      <c r="C44" s="64"/>
      <c r="D44" s="65"/>
      <c r="E44" s="55">
        <v>3429</v>
      </c>
      <c r="F44" s="56">
        <v>5222</v>
      </c>
      <c r="G44" s="57" t="s">
        <v>14</v>
      </c>
      <c r="H44" s="58">
        <v>0</v>
      </c>
      <c r="I44" s="58">
        <v>0</v>
      </c>
      <c r="J44" s="59">
        <f>J43</f>
        <v>74.285</v>
      </c>
      <c r="K44" s="59">
        <f>J44</f>
        <v>74.285</v>
      </c>
    </row>
    <row r="45" spans="1:11" ht="22.5">
      <c r="A45" s="98"/>
      <c r="B45" s="48" t="s">
        <v>11</v>
      </c>
      <c r="C45" s="62" t="s">
        <v>104</v>
      </c>
      <c r="D45" s="63"/>
      <c r="E45" s="49" t="s">
        <v>10</v>
      </c>
      <c r="F45" s="50" t="s">
        <v>10</v>
      </c>
      <c r="G45" s="51" t="s">
        <v>133</v>
      </c>
      <c r="H45" s="52">
        <v>0</v>
      </c>
      <c r="I45" s="52">
        <v>0</v>
      </c>
      <c r="J45" s="53">
        <v>71.428</v>
      </c>
      <c r="K45" s="53">
        <f>I45+J45</f>
        <v>71.428</v>
      </c>
    </row>
    <row r="46" spans="1:11" ht="13.5" thickBot="1">
      <c r="A46" s="98"/>
      <c r="B46" s="54"/>
      <c r="C46" s="64"/>
      <c r="D46" s="65"/>
      <c r="E46" s="55">
        <v>3429</v>
      </c>
      <c r="F46" s="56">
        <v>5221</v>
      </c>
      <c r="G46" s="57" t="s">
        <v>126</v>
      </c>
      <c r="H46" s="58">
        <v>0</v>
      </c>
      <c r="I46" s="58">
        <v>0</v>
      </c>
      <c r="J46" s="59">
        <f>J45</f>
        <v>71.428</v>
      </c>
      <c r="K46" s="59">
        <f>J46</f>
        <v>71.428</v>
      </c>
    </row>
    <row r="47" spans="1:11" ht="12.75">
      <c r="A47" s="98"/>
      <c r="B47" s="48" t="s">
        <v>11</v>
      </c>
      <c r="C47" s="62" t="s">
        <v>105</v>
      </c>
      <c r="D47" s="63"/>
      <c r="E47" s="49" t="s">
        <v>10</v>
      </c>
      <c r="F47" s="50" t="s">
        <v>10</v>
      </c>
      <c r="G47" s="51" t="s">
        <v>134</v>
      </c>
      <c r="H47" s="52">
        <v>0</v>
      </c>
      <c r="I47" s="52">
        <v>0</v>
      </c>
      <c r="J47" s="53">
        <v>71.428</v>
      </c>
      <c r="K47" s="53">
        <f>I47+J47</f>
        <v>71.428</v>
      </c>
    </row>
    <row r="48" spans="1:11" ht="13.5" thickBot="1">
      <c r="A48" s="98"/>
      <c r="B48" s="54"/>
      <c r="C48" s="64"/>
      <c r="D48" s="65"/>
      <c r="E48" s="55">
        <v>3429</v>
      </c>
      <c r="F48" s="56">
        <v>5223</v>
      </c>
      <c r="G48" s="57" t="s">
        <v>15</v>
      </c>
      <c r="H48" s="58">
        <v>0</v>
      </c>
      <c r="I48" s="58">
        <v>0</v>
      </c>
      <c r="J48" s="59">
        <f>J47</f>
        <v>71.428</v>
      </c>
      <c r="K48" s="59">
        <f>J48</f>
        <v>71.428</v>
      </c>
    </row>
    <row r="49" spans="1:11" ht="22.5">
      <c r="A49" s="98"/>
      <c r="B49" s="48" t="s">
        <v>11</v>
      </c>
      <c r="C49" s="62" t="s">
        <v>106</v>
      </c>
      <c r="D49" s="63"/>
      <c r="E49" s="49" t="s">
        <v>10</v>
      </c>
      <c r="F49" s="50" t="s">
        <v>10</v>
      </c>
      <c r="G49" s="51" t="s">
        <v>135</v>
      </c>
      <c r="H49" s="52">
        <v>0</v>
      </c>
      <c r="I49" s="52">
        <v>0</v>
      </c>
      <c r="J49" s="53">
        <v>71.428</v>
      </c>
      <c r="K49" s="53">
        <f>I49+J49</f>
        <v>71.428</v>
      </c>
    </row>
    <row r="50" spans="1:11" ht="13.5" thickBot="1">
      <c r="A50" s="98"/>
      <c r="B50" s="54"/>
      <c r="C50" s="64"/>
      <c r="D50" s="65"/>
      <c r="E50" s="55">
        <v>3429</v>
      </c>
      <c r="F50" s="56">
        <v>5223</v>
      </c>
      <c r="G50" s="57" t="s">
        <v>15</v>
      </c>
      <c r="H50" s="58">
        <v>0</v>
      </c>
      <c r="I50" s="58">
        <v>0</v>
      </c>
      <c r="J50" s="59">
        <f>J49</f>
        <v>71.428</v>
      </c>
      <c r="K50" s="59">
        <f>J50</f>
        <v>71.428</v>
      </c>
    </row>
    <row r="51" spans="1:11" ht="12.75">
      <c r="A51" s="98"/>
      <c r="B51" s="48" t="s">
        <v>11</v>
      </c>
      <c r="C51" s="62" t="s">
        <v>107</v>
      </c>
      <c r="D51" s="63"/>
      <c r="E51" s="49" t="s">
        <v>10</v>
      </c>
      <c r="F51" s="50" t="s">
        <v>10</v>
      </c>
      <c r="G51" s="51" t="s">
        <v>136</v>
      </c>
      <c r="H51" s="52">
        <v>0</v>
      </c>
      <c r="I51" s="52">
        <v>0</v>
      </c>
      <c r="J51" s="53">
        <v>71.428</v>
      </c>
      <c r="K51" s="53">
        <f>I51+J51</f>
        <v>71.428</v>
      </c>
    </row>
    <row r="52" spans="1:11" ht="13.5" thickBot="1">
      <c r="A52" s="98"/>
      <c r="B52" s="54"/>
      <c r="C52" s="64"/>
      <c r="D52" s="65"/>
      <c r="E52" s="55">
        <v>3429</v>
      </c>
      <c r="F52" s="56">
        <v>5222</v>
      </c>
      <c r="G52" s="57" t="s">
        <v>14</v>
      </c>
      <c r="H52" s="58">
        <v>0</v>
      </c>
      <c r="I52" s="58">
        <v>0</v>
      </c>
      <c r="J52" s="59">
        <f>J51</f>
        <v>71.428</v>
      </c>
      <c r="K52" s="59">
        <f>J52</f>
        <v>71.428</v>
      </c>
    </row>
    <row r="53" spans="1:11" ht="12.75">
      <c r="A53" s="98"/>
      <c r="B53" s="48" t="s">
        <v>11</v>
      </c>
      <c r="C53" s="62" t="s">
        <v>108</v>
      </c>
      <c r="D53" s="63"/>
      <c r="E53" s="49" t="s">
        <v>10</v>
      </c>
      <c r="F53" s="50" t="s">
        <v>10</v>
      </c>
      <c r="G53" s="51" t="s">
        <v>137</v>
      </c>
      <c r="H53" s="52">
        <v>0</v>
      </c>
      <c r="I53" s="52">
        <v>0</v>
      </c>
      <c r="J53" s="53">
        <v>67.142</v>
      </c>
      <c r="K53" s="53">
        <f>I53+J53</f>
        <v>67.142</v>
      </c>
    </row>
    <row r="54" spans="1:11" ht="13.5" thickBot="1">
      <c r="A54" s="98"/>
      <c r="B54" s="54"/>
      <c r="C54" s="64"/>
      <c r="D54" s="65"/>
      <c r="E54" s="55">
        <v>3429</v>
      </c>
      <c r="F54" s="56">
        <v>5222</v>
      </c>
      <c r="G54" s="57" t="s">
        <v>14</v>
      </c>
      <c r="H54" s="58">
        <v>0</v>
      </c>
      <c r="I54" s="58">
        <v>0</v>
      </c>
      <c r="J54" s="59">
        <f>J53</f>
        <v>67.142</v>
      </c>
      <c r="K54" s="59">
        <f>J54</f>
        <v>67.142</v>
      </c>
    </row>
    <row r="55" spans="1:11" ht="22.5">
      <c r="A55" s="98"/>
      <c r="B55" s="48" t="s">
        <v>11</v>
      </c>
      <c r="C55" s="62" t="s">
        <v>109</v>
      </c>
      <c r="D55" s="63"/>
      <c r="E55" s="49" t="s">
        <v>10</v>
      </c>
      <c r="F55" s="50" t="s">
        <v>10</v>
      </c>
      <c r="G55" s="51" t="s">
        <v>138</v>
      </c>
      <c r="H55" s="52">
        <v>0</v>
      </c>
      <c r="I55" s="52">
        <v>0</v>
      </c>
      <c r="J55" s="53">
        <v>67.142</v>
      </c>
      <c r="K55" s="53">
        <f>I55+J55</f>
        <v>67.142</v>
      </c>
    </row>
    <row r="56" spans="1:11" ht="13.5" thickBot="1">
      <c r="A56" s="98"/>
      <c r="B56" s="54"/>
      <c r="C56" s="64"/>
      <c r="D56" s="65"/>
      <c r="E56" s="55">
        <v>3429</v>
      </c>
      <c r="F56" s="56">
        <v>5223</v>
      </c>
      <c r="G56" s="57" t="s">
        <v>15</v>
      </c>
      <c r="H56" s="58">
        <v>0</v>
      </c>
      <c r="I56" s="58">
        <v>0</v>
      </c>
      <c r="J56" s="59">
        <f>J55</f>
        <v>67.142</v>
      </c>
      <c r="K56" s="59">
        <f>J56</f>
        <v>67.142</v>
      </c>
    </row>
    <row r="57" spans="1:11" ht="12.75">
      <c r="A57" s="98"/>
      <c r="B57" s="48" t="s">
        <v>11</v>
      </c>
      <c r="C57" s="62" t="s">
        <v>110</v>
      </c>
      <c r="D57" s="63"/>
      <c r="E57" s="49" t="s">
        <v>10</v>
      </c>
      <c r="F57" s="50" t="s">
        <v>10</v>
      </c>
      <c r="G57" s="51" t="s">
        <v>140</v>
      </c>
      <c r="H57" s="52">
        <v>0</v>
      </c>
      <c r="I57" s="52">
        <v>0</v>
      </c>
      <c r="J57" s="53">
        <v>60</v>
      </c>
      <c r="K57" s="53">
        <f>I57+J57</f>
        <v>60</v>
      </c>
    </row>
    <row r="58" spans="1:11" ht="13.5" thickBot="1">
      <c r="A58" s="98"/>
      <c r="B58" s="54"/>
      <c r="C58" s="64"/>
      <c r="D58" s="65"/>
      <c r="E58" s="55">
        <v>3429</v>
      </c>
      <c r="F58" s="56">
        <v>5222</v>
      </c>
      <c r="G58" s="57" t="s">
        <v>14</v>
      </c>
      <c r="H58" s="58">
        <v>0</v>
      </c>
      <c r="I58" s="58">
        <v>0</v>
      </c>
      <c r="J58" s="59">
        <f>J57</f>
        <v>60</v>
      </c>
      <c r="K58" s="59">
        <f>J58</f>
        <v>60</v>
      </c>
    </row>
    <row r="59" spans="1:11" ht="22.5">
      <c r="A59" s="98"/>
      <c r="B59" s="48" t="s">
        <v>11</v>
      </c>
      <c r="C59" s="62" t="s">
        <v>111</v>
      </c>
      <c r="D59" s="63"/>
      <c r="E59" s="49" t="s">
        <v>10</v>
      </c>
      <c r="F59" s="50" t="s">
        <v>10</v>
      </c>
      <c r="G59" s="51" t="s">
        <v>141</v>
      </c>
      <c r="H59" s="52">
        <v>0</v>
      </c>
      <c r="I59" s="52">
        <v>0</v>
      </c>
      <c r="J59" s="53">
        <v>59.477</v>
      </c>
      <c r="K59" s="53">
        <f>I59+J59</f>
        <v>59.477</v>
      </c>
    </row>
    <row r="60" spans="1:11" ht="13.5" thickBot="1">
      <c r="A60" s="98"/>
      <c r="B60" s="54"/>
      <c r="C60" s="64"/>
      <c r="D60" s="65"/>
      <c r="E60" s="55">
        <v>3429</v>
      </c>
      <c r="F60" s="56">
        <v>5222</v>
      </c>
      <c r="G60" s="57" t="s">
        <v>14</v>
      </c>
      <c r="H60" s="58">
        <v>0</v>
      </c>
      <c r="I60" s="58">
        <v>0</v>
      </c>
      <c r="J60" s="59">
        <f>J59</f>
        <v>59.477</v>
      </c>
      <c r="K60" s="59">
        <f>J60</f>
        <v>59.477</v>
      </c>
    </row>
    <row r="61" spans="1:11" ht="22.5">
      <c r="A61" s="98"/>
      <c r="B61" s="48" t="s">
        <v>11</v>
      </c>
      <c r="C61" s="62" t="s">
        <v>139</v>
      </c>
      <c r="D61" s="63"/>
      <c r="E61" s="49" t="s">
        <v>10</v>
      </c>
      <c r="F61" s="50" t="s">
        <v>10</v>
      </c>
      <c r="G61" s="51" t="s">
        <v>142</v>
      </c>
      <c r="H61" s="52">
        <v>0</v>
      </c>
      <c r="I61" s="52">
        <v>0</v>
      </c>
      <c r="J61" s="53">
        <v>46.9</v>
      </c>
      <c r="K61" s="53">
        <f>I61+J61</f>
        <v>46.9</v>
      </c>
    </row>
    <row r="62" spans="1:11" ht="13.5" thickBot="1">
      <c r="A62" s="99"/>
      <c r="B62" s="54"/>
      <c r="C62" s="64"/>
      <c r="D62" s="65"/>
      <c r="E62" s="55">
        <v>3429</v>
      </c>
      <c r="F62" s="56">
        <v>5222</v>
      </c>
      <c r="G62" s="57" t="s">
        <v>14</v>
      </c>
      <c r="H62" s="58">
        <v>0</v>
      </c>
      <c r="I62" s="58">
        <v>0</v>
      </c>
      <c r="J62" s="59">
        <v>46.9</v>
      </c>
      <c r="K62" s="59">
        <f>J62</f>
        <v>46.9</v>
      </c>
    </row>
  </sheetData>
  <sheetProtection/>
  <mergeCells count="4">
    <mergeCell ref="A1:K1"/>
    <mergeCell ref="A2:K2"/>
    <mergeCell ref="A3:K3"/>
    <mergeCell ref="A5:A62"/>
  </mergeCells>
  <printOptions/>
  <pageMargins left="0.7" right="0.7" top="0.787401575" bottom="0.7874015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Benesova Eva</cp:lastModifiedBy>
  <cp:lastPrinted>2017-05-25T09:07:15Z</cp:lastPrinted>
  <dcterms:created xsi:type="dcterms:W3CDTF">2007-12-18T12:40:54Z</dcterms:created>
  <dcterms:modified xsi:type="dcterms:W3CDTF">2017-05-26T07:38:27Z</dcterms:modified>
  <cp:category/>
  <cp:version/>
  <cp:contentType/>
  <cp:contentStatus/>
</cp:coreProperties>
</file>