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0"/>
  </bookViews>
  <sheets>
    <sheet name="Bilance PaV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<sst xmlns="http://schemas.openxmlformats.org/spreadsheetml/2006/main" count="86" uniqueCount="68">
  <si>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</si>
  <si>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</si>
  <si>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</si>
  <si>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</si>
  <si>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</si>
  <si>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</si>
  <si>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</si>
  <si>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</si>
  <si>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</si>
  <si>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</si>
  <si>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</si>
  <si>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</si>
  <si>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</si>
  <si>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</si>
  <si>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</si>
  <si>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</si>
  <si>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</si>
  <si>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</si>
  <si>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</si>
  <si>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</si>
  <si>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</si>
  <si>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</si>
  <si>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</si>
  <si>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</si>
  <si>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</si>
  <si>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</si>
  <si>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ZR-RO č.</t>
  </si>
  <si>
    <t>42xx</t>
  </si>
  <si>
    <t>423x</t>
  </si>
  <si>
    <t>Zdrojová část rozpočtu LK 2017</t>
  </si>
  <si>
    <t>Výdajová část rozpočtu LK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</si>
  <si>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</si>
  <si>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</si>
  <si>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</si>
  <si>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</si>
  <si>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</si>
  <si>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</si>
  <si>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</si>
  <si>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</si>
  <si>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</si>
  <si>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</si>
  <si>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</si>
  <si>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</si>
  <si>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</si>
  <si>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</si>
  <si>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</si>
  <si>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</si>
  <si>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</si>
  <si>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</si>
  <si>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</si>
  <si>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</si>
  <si>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</si>
  <si>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</si>
  <si>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</si>
  <si>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</si>
  <si>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</si>
  <si>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</si>
  <si>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</si>
  <si>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</si>
  <si>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</si>
  <si>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</si>
  <si>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UR 2017 I.</t>
  </si>
  <si>
    <t>UR 2017 II.</t>
  </si>
  <si>
    <t>1. Zapojení fondů z r. 2016</t>
  </si>
  <si>
    <t>2. Zapojení  zákl.běžného účtu z r. 2016</t>
  </si>
  <si>
    <t>3. Uhrazené splátky dlouhod.půjč.</t>
  </si>
  <si>
    <t xml:space="preserve">    Resort. účelové dotace (ze SR, st.f.)</t>
  </si>
  <si>
    <t>ZR-RO č.245/17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</si>
</sst>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Layout" workbookViewId="0" topLeftCell="A1">
      <selection activeCell="E11" sqref="E1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574218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7" t="s">
        <v>29</v>
      </c>
      <c r="B1" s="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61</v>
      </c>
      <c r="D2" s="32" t="s">
        <v>67</v>
      </c>
      <c r="E2" s="32" t="s">
        <v>62</v>
      </c>
    </row>
    <row r="3" spans="1:5" ht="15" customHeight="1">
      <c r="A3" s="2" t="s">
        <v>3</v>
      </c>
      <c r="B3" s="29" t="s">
        <v>22</v>
      </c>
      <c r="C3" s="26">
        <f>C4+C5+C6</f>
        <v>2757273.83</v>
      </c>
      <c r="D3" s="26">
        <f>D4+D5+D6</f>
        <v>0</v>
      </c>
      <c r="E3" s="27">
        <f aca="true" t="shared" si="0" ref="E3:E24">C3+D3</f>
        <v>2757273.83</v>
      </c>
    </row>
    <row r="4" spans="1:10" ht="15" customHeight="1">
      <c r="A4" s="6" t="s">
        <v>31</v>
      </c>
      <c r="B4" s="7" t="s">
        <v>4</v>
      </c>
      <c r="C4" s="8">
        <v>2669964.72</v>
      </c>
      <c r="D4" s="9">
        <v>0</v>
      </c>
      <c r="E4" s="10">
        <f t="shared" si="0"/>
        <v>2669964.72</v>
      </c>
      <c r="J4" s="1"/>
    </row>
    <row r="5" spans="1:5" ht="15" customHeight="1">
      <c r="A5" s="6" t="s">
        <v>32</v>
      </c>
      <c r="B5" s="7" t="s">
        <v>5</v>
      </c>
      <c r="C5" s="8">
        <v>87309.10999999999</v>
      </c>
      <c r="D5" s="4">
        <v>0</v>
      </c>
      <c r="E5" s="10">
        <f t="shared" si="0"/>
        <v>87309.10999999999</v>
      </c>
    </row>
    <row r="6" spans="1:5" ht="15" customHeight="1">
      <c r="A6" s="6" t="s">
        <v>33</v>
      </c>
      <c r="B6" s="7" t="s">
        <v>6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24</v>
      </c>
      <c r="B7" s="7" t="s">
        <v>7</v>
      </c>
      <c r="C7" s="13">
        <f>C8+C14</f>
        <v>4749968</v>
      </c>
      <c r="D7" s="13">
        <f>D8+D14</f>
        <v>0</v>
      </c>
      <c r="E7" s="14">
        <f t="shared" si="0"/>
        <v>4749968</v>
      </c>
    </row>
    <row r="8" spans="1:5" ht="15" customHeight="1">
      <c r="A8" s="6" t="s">
        <v>34</v>
      </c>
      <c r="B8" s="7" t="s">
        <v>8</v>
      </c>
      <c r="C8" s="8">
        <f>C9+C10+C12+C13+C11</f>
        <v>4697544.97</v>
      </c>
      <c r="D8" s="8">
        <f>D9+D10+D12+D13</f>
        <v>0</v>
      </c>
      <c r="E8" s="11">
        <f t="shared" si="0"/>
        <v>4697544.97</v>
      </c>
    </row>
    <row r="9" spans="1:5" ht="15" customHeight="1">
      <c r="A9" s="6" t="s">
        <v>35</v>
      </c>
      <c r="B9" s="7" t="s">
        <v>9</v>
      </c>
      <c r="C9" s="8">
        <v>67590.7</v>
      </c>
      <c r="D9" s="8">
        <v>0</v>
      </c>
      <c r="E9" s="11">
        <f t="shared" si="0"/>
        <v>67590.7</v>
      </c>
    </row>
    <row r="10" spans="1:5" ht="15" customHeight="1">
      <c r="A10" s="6" t="s">
        <v>36</v>
      </c>
      <c r="B10" s="7" t="s">
        <v>8</v>
      </c>
      <c r="C10" s="8">
        <v>4603821.199999999</v>
      </c>
      <c r="D10" s="8">
        <v>0</v>
      </c>
      <c r="E10" s="11">
        <f t="shared" si="0"/>
        <v>4603821.199999999</v>
      </c>
    </row>
    <row r="11" spans="1:5" ht="15" customHeight="1">
      <c r="A11" s="6" t="s">
        <v>37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38</v>
      </c>
      <c r="B12" s="7" t="s">
        <v>25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39</v>
      </c>
      <c r="B13" s="7">
        <v>4121</v>
      </c>
      <c r="C13" s="8">
        <f>31370-5236.93</f>
        <v>26133.07</v>
      </c>
      <c r="D13" s="8">
        <v>0</v>
      </c>
      <c r="E13" s="11">
        <f>SUM(C13:D13)</f>
        <v>26133.07</v>
      </c>
    </row>
    <row r="14" spans="1:5" ht="15" customHeight="1">
      <c r="A14" s="6" t="s">
        <v>40</v>
      </c>
      <c r="B14" s="7" t="s">
        <v>27</v>
      </c>
      <c r="C14" s="8">
        <f>C15+C16+C17+C18</f>
        <v>52423.03</v>
      </c>
      <c r="D14" s="8">
        <f>D15+D17+D18</f>
        <v>0</v>
      </c>
      <c r="E14" s="11">
        <f t="shared" si="0"/>
        <v>52423.03</v>
      </c>
    </row>
    <row r="15" spans="1:5" ht="15" customHeight="1">
      <c r="A15" s="6" t="s">
        <v>66</v>
      </c>
      <c r="B15" s="7" t="s">
        <v>10</v>
      </c>
      <c r="C15" s="8">
        <v>48216.15</v>
      </c>
      <c r="D15" s="8">
        <v>0</v>
      </c>
      <c r="E15" s="11">
        <f t="shared" si="0"/>
        <v>48216.15</v>
      </c>
    </row>
    <row r="16" spans="1:5" ht="15" customHeight="1">
      <c r="A16" s="6" t="s">
        <v>41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42</v>
      </c>
      <c r="B17" s="7" t="s">
        <v>28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43</v>
      </c>
      <c r="B18" s="7">
        <v>4221</v>
      </c>
      <c r="C18" s="8">
        <v>4206.88</v>
      </c>
      <c r="D18" s="8">
        <v>0</v>
      </c>
      <c r="E18" s="11">
        <f>SUM(C18:D18)</f>
        <v>4206.88</v>
      </c>
    </row>
    <row r="19" spans="1:5" ht="15" customHeight="1">
      <c r="A19" s="12" t="s">
        <v>11</v>
      </c>
      <c r="B19" s="15" t="s">
        <v>23</v>
      </c>
      <c r="C19" s="13">
        <f>C3+C7</f>
        <v>7507241.83</v>
      </c>
      <c r="D19" s="13">
        <f>D3+D7</f>
        <v>0</v>
      </c>
      <c r="E19" s="14">
        <f t="shared" si="0"/>
        <v>7507241.83</v>
      </c>
    </row>
    <row r="20" spans="1:5" ht="15" customHeight="1">
      <c r="A20" s="12" t="s">
        <v>12</v>
      </c>
      <c r="B20" s="15" t="s">
        <v>13</v>
      </c>
      <c r="C20" s="13">
        <f>SUM(C21:C23)</f>
        <v>1742695.9900000002</v>
      </c>
      <c r="D20" s="13">
        <f>SUM(D21:D23)</f>
        <v>0</v>
      </c>
      <c r="E20" s="14">
        <f t="shared" si="0"/>
        <v>1742695.9900000002</v>
      </c>
    </row>
    <row r="21" spans="1:5" ht="15" customHeight="1">
      <c r="A21" s="6" t="s">
        <v>63</v>
      </c>
      <c r="B21" s="7" t="s">
        <v>14</v>
      </c>
      <c r="C21" s="8">
        <v>100564.53000000001</v>
      </c>
      <c r="D21" s="8">
        <v>0</v>
      </c>
      <c r="E21" s="11">
        <f t="shared" si="0"/>
        <v>100564.53000000001</v>
      </c>
    </row>
    <row r="22" spans="1:5" ht="15" customHeight="1">
      <c r="A22" s="6" t="s">
        <v>64</v>
      </c>
      <c r="B22" s="7">
        <v>8115</v>
      </c>
      <c r="C22" s="8">
        <v>1739006.4600000002</v>
      </c>
      <c r="D22" s="8">
        <v>0</v>
      </c>
      <c r="E22" s="11">
        <f>SUM(C22:D22)</f>
        <v>1739006.4600000002</v>
      </c>
    </row>
    <row r="23" spans="1:5" ht="15" customHeight="1" thickBot="1">
      <c r="A23" s="16" t="s">
        <v>65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21</v>
      </c>
      <c r="B24" s="21"/>
      <c r="C24" s="22">
        <f>C3+C7+C20</f>
        <v>9249937.82</v>
      </c>
      <c r="D24" s="22">
        <f>D19+D20</f>
        <v>0</v>
      </c>
      <c r="E24" s="23">
        <f t="shared" si="0"/>
        <v>9249937.82</v>
      </c>
    </row>
    <row r="25" spans="1:5" ht="13.5" thickBot="1">
      <c r="A25" s="37" t="s">
        <v>30</v>
      </c>
      <c r="B25" s="37"/>
      <c r="C25" s="35"/>
      <c r="D25" s="35"/>
      <c r="E25" s="36" t="s">
        <v>0</v>
      </c>
    </row>
    <row r="26" spans="1:5" ht="13.5" thickBot="1">
      <c r="A26" s="30" t="s">
        <v>15</v>
      </c>
      <c r="B26" s="31" t="s">
        <v>16</v>
      </c>
      <c r="C26" s="32" t="s">
        <v>61</v>
      </c>
      <c r="D26" s="32" t="s">
        <v>26</v>
      </c>
      <c r="E26" s="32" t="s">
        <v>62</v>
      </c>
    </row>
    <row r="27" spans="1:5" ht="15" customHeight="1">
      <c r="A27" s="24" t="s">
        <v>44</v>
      </c>
      <c r="B27" s="3" t="s">
        <v>17</v>
      </c>
      <c r="C27" s="4">
        <v>29496.96</v>
      </c>
      <c r="D27" s="4">
        <v>0</v>
      </c>
      <c r="E27" s="5">
        <f>C27+D27</f>
        <v>29496.96</v>
      </c>
    </row>
    <row r="28" spans="1:5" ht="15" customHeight="1">
      <c r="A28" s="25" t="s">
        <v>45</v>
      </c>
      <c r="B28" s="7" t="s">
        <v>17</v>
      </c>
      <c r="C28" s="8">
        <v>260591.53</v>
      </c>
      <c r="D28" s="4">
        <v>0</v>
      </c>
      <c r="E28" s="5">
        <f aca="true" t="shared" si="1" ref="E28:E43">C28+D28</f>
        <v>260591.53</v>
      </c>
    </row>
    <row r="29" spans="1:5" ht="15" customHeight="1">
      <c r="A29" s="25" t="s">
        <v>46</v>
      </c>
      <c r="B29" s="7" t="s">
        <v>19</v>
      </c>
      <c r="C29" s="8">
        <v>146075.74</v>
      </c>
      <c r="D29" s="4">
        <v>0</v>
      </c>
      <c r="E29" s="5">
        <f>SUM(C29:D29)</f>
        <v>146075.74</v>
      </c>
    </row>
    <row r="30" spans="1:5" ht="15" customHeight="1">
      <c r="A30" s="25" t="s">
        <v>47</v>
      </c>
      <c r="B30" s="7" t="s">
        <v>17</v>
      </c>
      <c r="C30" s="8">
        <v>1024670</v>
      </c>
      <c r="D30" s="4">
        <v>6965.9</v>
      </c>
      <c r="E30" s="5">
        <f t="shared" si="1"/>
        <v>1031635.9</v>
      </c>
    </row>
    <row r="31" spans="1:5" ht="15" customHeight="1">
      <c r="A31" s="25" t="s">
        <v>48</v>
      </c>
      <c r="B31" s="7" t="s">
        <v>17</v>
      </c>
      <c r="C31" s="8">
        <v>782745.3</v>
      </c>
      <c r="D31" s="4">
        <v>0</v>
      </c>
      <c r="E31" s="5">
        <f t="shared" si="1"/>
        <v>782745.3</v>
      </c>
    </row>
    <row r="32" spans="1:5" ht="15" customHeight="1">
      <c r="A32" s="25" t="s">
        <v>49</v>
      </c>
      <c r="B32" s="7" t="s">
        <v>17</v>
      </c>
      <c r="C32" s="8">
        <v>4136508.83</v>
      </c>
      <c r="D32" s="4">
        <v>0</v>
      </c>
      <c r="E32" s="5">
        <f>C32+D32</f>
        <v>4136508.83</v>
      </c>
    </row>
    <row r="33" spans="1:5" ht="15" customHeight="1">
      <c r="A33" s="25" t="s">
        <v>50</v>
      </c>
      <c r="B33" s="7" t="s">
        <v>19</v>
      </c>
      <c r="C33" s="8">
        <v>526381.04</v>
      </c>
      <c r="D33" s="4">
        <v>0</v>
      </c>
      <c r="E33" s="5">
        <f t="shared" si="1"/>
        <v>526381.04</v>
      </c>
    </row>
    <row r="34" spans="1:5" ht="15" customHeight="1">
      <c r="A34" s="25" t="s">
        <v>51</v>
      </c>
      <c r="B34" s="7" t="s">
        <v>17</v>
      </c>
      <c r="C34" s="8">
        <v>12074</v>
      </c>
      <c r="D34" s="4">
        <v>-6965.9</v>
      </c>
      <c r="E34" s="5">
        <f t="shared" si="1"/>
        <v>5108.1</v>
      </c>
    </row>
    <row r="35" spans="1:5" ht="15" customHeight="1">
      <c r="A35" s="25" t="s">
        <v>52</v>
      </c>
      <c r="B35" s="7" t="s">
        <v>19</v>
      </c>
      <c r="C35" s="8">
        <v>916234.5800000001</v>
      </c>
      <c r="D35" s="4">
        <v>0</v>
      </c>
      <c r="E35" s="5">
        <f t="shared" si="1"/>
        <v>916234.5800000001</v>
      </c>
    </row>
    <row r="36" spans="1:5" ht="15" customHeight="1">
      <c r="A36" s="25" t="s">
        <v>53</v>
      </c>
      <c r="B36" s="7" t="s">
        <v>18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54</v>
      </c>
      <c r="B37" s="7" t="s">
        <v>19</v>
      </c>
      <c r="C37" s="8">
        <v>1146588.2600000002</v>
      </c>
      <c r="D37" s="4">
        <v>0</v>
      </c>
      <c r="E37" s="5">
        <f t="shared" si="1"/>
        <v>1146588.2600000002</v>
      </c>
    </row>
    <row r="38" spans="1:5" ht="15" customHeight="1">
      <c r="A38" s="25" t="s">
        <v>55</v>
      </c>
      <c r="B38" s="7" t="s">
        <v>19</v>
      </c>
      <c r="C38" s="8">
        <v>17500</v>
      </c>
      <c r="D38" s="4">
        <v>0</v>
      </c>
      <c r="E38" s="5">
        <f t="shared" si="1"/>
        <v>17500</v>
      </c>
    </row>
    <row r="39" spans="1:5" ht="15" customHeight="1">
      <c r="A39" s="25" t="s">
        <v>56</v>
      </c>
      <c r="B39" s="7" t="s">
        <v>17</v>
      </c>
      <c r="C39" s="8">
        <v>9541.25</v>
      </c>
      <c r="D39" s="4">
        <v>0</v>
      </c>
      <c r="E39" s="5">
        <f t="shared" si="1"/>
        <v>9541.25</v>
      </c>
    </row>
    <row r="40" spans="1:5" ht="15" customHeight="1">
      <c r="A40" s="25" t="s">
        <v>57</v>
      </c>
      <c r="B40" s="7" t="s">
        <v>19</v>
      </c>
      <c r="C40" s="8">
        <v>139946.22</v>
      </c>
      <c r="D40" s="4">
        <v>0</v>
      </c>
      <c r="E40" s="5">
        <f>C40+D40</f>
        <v>139946.22</v>
      </c>
    </row>
    <row r="41" spans="1:5" ht="15" customHeight="1">
      <c r="A41" s="25" t="s">
        <v>58</v>
      </c>
      <c r="B41" s="7" t="s">
        <v>19</v>
      </c>
      <c r="C41" s="8">
        <v>11471.73</v>
      </c>
      <c r="D41" s="4">
        <v>0</v>
      </c>
      <c r="E41" s="5">
        <f t="shared" si="1"/>
        <v>11471.73</v>
      </c>
    </row>
    <row r="42" spans="1:5" ht="15" customHeight="1">
      <c r="A42" s="25" t="s">
        <v>59</v>
      </c>
      <c r="B42" s="7" t="s">
        <v>19</v>
      </c>
      <c r="C42" s="8">
        <v>79990.17</v>
      </c>
      <c r="D42" s="4">
        <v>0</v>
      </c>
      <c r="E42" s="5">
        <f t="shared" si="1"/>
        <v>79990.17</v>
      </c>
    </row>
    <row r="43" spans="1:5" ht="15" customHeight="1" thickBot="1">
      <c r="A43" s="25" t="s">
        <v>60</v>
      </c>
      <c r="B43" s="7" t="s">
        <v>19</v>
      </c>
      <c r="C43" s="8">
        <v>10122.21</v>
      </c>
      <c r="D43" s="4">
        <v>0</v>
      </c>
      <c r="E43" s="5">
        <f t="shared" si="1"/>
        <v>10122.21</v>
      </c>
    </row>
    <row r="44" spans="1:5" ht="15" customHeight="1" thickBot="1">
      <c r="A44" s="28" t="s">
        <v>20</v>
      </c>
      <c r="B44" s="21"/>
      <c r="C44" s="22">
        <f>C27+C28+C30+C31+C32+C33+C34+C35+C36+C37+C38+C39+C40+C41+C42+C43+C29</f>
        <v>9249937.820000002</v>
      </c>
      <c r="D44" s="22">
        <f>SUM(D27:D43)</f>
        <v>0</v>
      </c>
      <c r="E44" s="23">
        <f>SUM(E27:E43)</f>
        <v>9249937.820000002</v>
      </c>
    </row>
    <row r="45" spans="3:5" ht="12.75">
      <c r="C45" s="1"/>
      <c r="E45" s="1"/>
    </row>
    <row r="47" ht="12.75">
      <c r="C47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&amp;C024_P02_Vliv_uprav_rozpocet_2017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Kremerová Luisa</cp:lastModifiedBy>
  <cp:lastPrinted>2017-01-09T09:31:35Z</cp:lastPrinted>
  <dcterms:created xsi:type="dcterms:W3CDTF">2007-12-18T12:40:54Z</dcterms:created>
  <dcterms:modified xsi:type="dcterms:W3CDTF">2017-08-14T08:55:55Z</dcterms:modified>
  <cp:category/>
  <cp:version/>
  <cp:contentType/>
  <cp:contentStatus/>
</cp:coreProperties>
</file>