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80" windowHeight="11640"/>
  </bookViews>
  <sheets>
    <sheet name="RO 245-17" sheetId="1" r:id="rId1"/>
  </sheets>
  <definedNames>
    <definedName name="Excel_BuiltIn__FilterDatabase_3" localSheetId="0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H101" i="1" l="1"/>
  <c r="J101" i="1" s="1"/>
  <c r="J100" i="1" s="1"/>
  <c r="I100" i="1"/>
  <c r="G100" i="1"/>
  <c r="J99" i="1"/>
  <c r="J98" i="1"/>
  <c r="I97" i="1"/>
  <c r="J97" i="1" s="1"/>
  <c r="J96" i="1" s="1"/>
  <c r="G97" i="1"/>
  <c r="G96" i="1"/>
  <c r="J95" i="1"/>
  <c r="J94" i="1"/>
  <c r="J93" i="1"/>
  <c r="J92" i="1" s="1"/>
  <c r="G93" i="1"/>
  <c r="G92" i="1" s="1"/>
  <c r="I92" i="1"/>
  <c r="J91" i="1"/>
  <c r="J90" i="1"/>
  <c r="J89" i="1"/>
  <c r="G89" i="1"/>
  <c r="G88" i="1" s="1"/>
  <c r="J88" i="1"/>
  <c r="I88" i="1"/>
  <c r="J87" i="1"/>
  <c r="J86" i="1"/>
  <c r="J85" i="1"/>
  <c r="G85" i="1"/>
  <c r="G84" i="1" s="1"/>
  <c r="J84" i="1"/>
  <c r="I84" i="1"/>
  <c r="J83" i="1"/>
  <c r="J82" i="1"/>
  <c r="J81" i="1"/>
  <c r="J80" i="1" s="1"/>
  <c r="G81" i="1"/>
  <c r="I80" i="1"/>
  <c r="G80" i="1"/>
  <c r="J79" i="1"/>
  <c r="J78" i="1"/>
  <c r="J77" i="1"/>
  <c r="J76" i="1" s="1"/>
  <c r="G77" i="1"/>
  <c r="G76" i="1" s="1"/>
  <c r="I76" i="1"/>
  <c r="J75" i="1"/>
  <c r="J74" i="1"/>
  <c r="J73" i="1"/>
  <c r="G73" i="1"/>
  <c r="G72" i="1" s="1"/>
  <c r="J72" i="1"/>
  <c r="I72" i="1"/>
  <c r="J71" i="1"/>
  <c r="J70" i="1"/>
  <c r="J69" i="1"/>
  <c r="G69" i="1"/>
  <c r="G68" i="1" s="1"/>
  <c r="J68" i="1"/>
  <c r="I68" i="1"/>
  <c r="J55" i="1"/>
  <c r="J54" i="1"/>
  <c r="J53" i="1"/>
  <c r="J52" i="1" s="1"/>
  <c r="G53" i="1"/>
  <c r="I52" i="1"/>
  <c r="G52" i="1"/>
  <c r="J51" i="1"/>
  <c r="J50" i="1"/>
  <c r="H49" i="1"/>
  <c r="J49" i="1" s="1"/>
  <c r="J48" i="1" s="1"/>
  <c r="G49" i="1"/>
  <c r="I48" i="1"/>
  <c r="G48" i="1"/>
  <c r="J47" i="1"/>
  <c r="J46" i="1"/>
  <c r="J45" i="1"/>
  <c r="J44" i="1" s="1"/>
  <c r="G45" i="1"/>
  <c r="I44" i="1"/>
  <c r="G44" i="1"/>
  <c r="J43" i="1"/>
  <c r="J42" i="1"/>
  <c r="J41" i="1"/>
  <c r="J40" i="1" s="1"/>
  <c r="G41" i="1"/>
  <c r="G40" i="1" s="1"/>
  <c r="I40" i="1"/>
  <c r="J39" i="1"/>
  <c r="J38" i="1"/>
  <c r="J37" i="1"/>
  <c r="G37" i="1"/>
  <c r="J36" i="1"/>
  <c r="I36" i="1"/>
  <c r="H36" i="1"/>
  <c r="G36" i="1"/>
  <c r="J35" i="1"/>
  <c r="J34" i="1"/>
  <c r="J33" i="1"/>
  <c r="G33" i="1"/>
  <c r="G32" i="1" s="1"/>
  <c r="J32" i="1"/>
  <c r="I32" i="1"/>
  <c r="J31" i="1"/>
  <c r="J30" i="1"/>
  <c r="J29" i="1"/>
  <c r="G29" i="1"/>
  <c r="G28" i="1" s="1"/>
  <c r="J28" i="1"/>
  <c r="I28" i="1"/>
  <c r="J27" i="1"/>
  <c r="J26" i="1"/>
  <c r="J25" i="1"/>
  <c r="J24" i="1" s="1"/>
  <c r="G25" i="1"/>
  <c r="I24" i="1"/>
  <c r="G24" i="1"/>
  <c r="J23" i="1"/>
  <c r="J22" i="1"/>
  <c r="J21" i="1"/>
  <c r="J20" i="1" s="1"/>
  <c r="G21" i="1"/>
  <c r="G20" i="1" s="1"/>
  <c r="I20" i="1"/>
  <c r="J19" i="1"/>
  <c r="J18" i="1"/>
  <c r="J17" i="1"/>
  <c r="G17" i="1"/>
  <c r="G16" i="1" s="1"/>
  <c r="J16" i="1"/>
  <c r="I16" i="1"/>
  <c r="H16" i="1"/>
  <c r="J15" i="1"/>
  <c r="J14" i="1"/>
  <c r="J13" i="1"/>
  <c r="G13" i="1"/>
  <c r="G12" i="1" s="1"/>
  <c r="G11" i="1" s="1"/>
  <c r="J12" i="1"/>
  <c r="I12" i="1"/>
  <c r="J11" i="1" l="1"/>
  <c r="H48" i="1"/>
  <c r="I96" i="1"/>
  <c r="I11" i="1" s="1"/>
  <c r="H100" i="1"/>
  <c r="H11" i="1" s="1"/>
</calcChain>
</file>

<file path=xl/sharedStrings.xml><?xml version="1.0" encoding="utf-8"?>
<sst xmlns="http://schemas.openxmlformats.org/spreadsheetml/2006/main" count="212" uniqueCount="63">
  <si>
    <t>Odbor sociálních věcí</t>
  </si>
  <si>
    <t>Kapitola 913 05 - Příspěvkové organizace</t>
  </si>
  <si>
    <t>tis.Kč</t>
  </si>
  <si>
    <t>uk.</t>
  </si>
  <si>
    <t>ORG.</t>
  </si>
  <si>
    <t>§</t>
  </si>
  <si>
    <t>pol.</t>
  </si>
  <si>
    <t>91305 - P Ř Í S P Ě V K O V É  O R G A N I Z A C E</t>
  </si>
  <si>
    <t>SR 2017</t>
  </si>
  <si>
    <t>UR III. 2017</t>
  </si>
  <si>
    <t>ZR-RO č. 245/17</t>
  </si>
  <si>
    <t>UR IV. 2017</t>
  </si>
  <si>
    <t>SU</t>
  </si>
  <si>
    <t>x</t>
  </si>
  <si>
    <t>Provozní příspěvky PO v resortu celkem</t>
  </si>
  <si>
    <t>DU</t>
  </si>
  <si>
    <t>1501</t>
  </si>
  <si>
    <t>Jedličkův ústav Liberec</t>
  </si>
  <si>
    <t>provozní příspěvek celkem</t>
  </si>
  <si>
    <t>v tom</t>
  </si>
  <si>
    <t>na odpisy majetku ve vlastnictví kraje</t>
  </si>
  <si>
    <t>na provoz</t>
  </si>
  <si>
    <t>1502</t>
  </si>
  <si>
    <t>Centrum intervenčních a psych. služeb LK</t>
  </si>
  <si>
    <t>1504</t>
  </si>
  <si>
    <t>OSTARA Cvikov</t>
  </si>
  <si>
    <t>Domov Sluneční dvůr Jestřebí</t>
  </si>
  <si>
    <t>1507</t>
  </si>
  <si>
    <t>Denní a pobytové sociální služby Česká Lípa</t>
  </si>
  <si>
    <t>1508</t>
  </si>
  <si>
    <t>Služby sociální péče TEREZA Benešov u Semil</t>
  </si>
  <si>
    <t>1509</t>
  </si>
  <si>
    <t>Domov důchodců Sloup v Čechách</t>
  </si>
  <si>
    <t>1510</t>
  </si>
  <si>
    <t>Domov důchodců Rokytnice nad Jizerou</t>
  </si>
  <si>
    <t>1512</t>
  </si>
  <si>
    <t>Domov důchodců Jablonecké Paseky</t>
  </si>
  <si>
    <t>1513</t>
  </si>
  <si>
    <t>Domov důchodců Velké Hamry</t>
  </si>
  <si>
    <t>1514</t>
  </si>
  <si>
    <t>Domov pro seniory Vratislavice nad Nisou</t>
  </si>
  <si>
    <t>tis. Kč</t>
  </si>
  <si>
    <t>pokračování</t>
  </si>
  <si>
    <t>1515</t>
  </si>
  <si>
    <t>Domov důchodců Český Dub</t>
  </si>
  <si>
    <t>1516</t>
  </si>
  <si>
    <t>Domov důchodců Jindřichovice pod Smrkem</t>
  </si>
  <si>
    <t>1517</t>
  </si>
  <si>
    <t>Dům seniorů Liberec - Františkov</t>
  </si>
  <si>
    <t>1519</t>
  </si>
  <si>
    <t>Domov Raspenava</t>
  </si>
  <si>
    <t>1520</t>
  </si>
  <si>
    <t>APOSS Liberec</t>
  </si>
  <si>
    <t>1521</t>
  </si>
  <si>
    <t>Domov a Centrum aktivity Hodkovice nad Mohelkou</t>
  </si>
  <si>
    <t>1522</t>
  </si>
  <si>
    <t>Domov a Centrum denních služeb Jablonec n.N.</t>
  </si>
  <si>
    <t>1523</t>
  </si>
  <si>
    <t>Dětské centrum Liberec</t>
  </si>
  <si>
    <t>0000013050000</t>
  </si>
  <si>
    <t>Finanční rezerva PO</t>
  </si>
  <si>
    <t>nespecifikovaná rezerva</t>
  </si>
  <si>
    <t>024_P03_Kapitola_91305_upravy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</si>
</sst>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,_K_č_-;\-* #,##0.00,_K_č_-;_-* \-??\ _K_č_-;_-@_-"/>
    <numFmt numFmtId="165" formatCode="#,##0.000"/>
  </numFmts>
  <fonts count="1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1"/>
    </font>
    <font>
      <b/>
      <sz val="8"/>
      <name val="Arial CE"/>
      <family val="2"/>
      <charset val="238"/>
    </font>
    <font>
      <b/>
      <sz val="8"/>
      <color rgb="FF000080"/>
      <name val="Arial"/>
      <family val="2"/>
      <charset val="238"/>
    </font>
    <font>
      <b/>
      <sz val="8"/>
      <color rgb="FF000080"/>
      <name val="Arial CE"/>
      <family val="2"/>
      <charset val="238"/>
    </font>
    <font>
      <b/>
      <sz val="10"/>
      <color rgb="FF000080"/>
      <name val="Arial"/>
      <family val="2"/>
      <charset val="238"/>
    </font>
    <font>
      <sz val="8"/>
      <color rgb="FF333399"/>
      <name val="Arial"/>
      <family val="2"/>
      <charset val="238"/>
    </font>
    <font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family val="2"/>
      <charset val="238"/>
    </font>
    <font>
      <i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1F5FF"/>
        <bgColor rgb="FFCCFFFF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/>
  </cellStyleXfs>
  <cellXfs count="102">
    <xf numFmtId="0" fontId="0" fillId="0" borderId="0" xfId="0"/>
    <xf numFmtId="0" fontId="2" fillId="0" borderId="0" xfId="1" applyNumberFormat="1" applyFont="1" applyBorder="1" applyAlignment="1"/>
    <xf numFmtId="4" fontId="2" fillId="0" borderId="0" xfId="1" applyNumberFormat="1" applyFont="1" applyBorder="1" applyAlignment="1"/>
    <xf numFmtId="0" fontId="2" fillId="0" borderId="0" xfId="1" applyNumberFormat="1" applyFont="1" applyBorder="1" applyAlignment="1">
      <alignment wrapText="1"/>
    </xf>
    <xf numFmtId="0" fontId="4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165" fontId="6" fillId="0" borderId="2" xfId="1" applyNumberFormat="1" applyFont="1" applyBorder="1" applyAlignment="1">
      <alignment vertical="center"/>
    </xf>
    <xf numFmtId="165" fontId="6" fillId="0" borderId="6" xfId="1" applyNumberFormat="1" applyFont="1" applyBorder="1" applyAlignment="1">
      <alignment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2" borderId="9" xfId="1" applyNumberFormat="1" applyFont="1" applyFill="1" applyBorder="1" applyAlignment="1">
      <alignment horizontal="center" vertical="center"/>
    </xf>
    <xf numFmtId="0" fontId="9" fillId="2" borderId="10" xfId="1" applyNumberFormat="1" applyFont="1" applyFill="1" applyBorder="1" applyAlignment="1">
      <alignment horizontal="center" vertical="center"/>
    </xf>
    <xf numFmtId="0" fontId="10" fillId="2" borderId="10" xfId="1" applyNumberFormat="1" applyFont="1" applyFill="1" applyBorder="1" applyAlignment="1">
      <alignment horizontal="left" vertical="center"/>
    </xf>
    <xf numFmtId="165" fontId="9" fillId="2" borderId="9" xfId="1" applyNumberFormat="1" applyFont="1" applyFill="1" applyBorder="1" applyAlignment="1">
      <alignment vertical="center"/>
    </xf>
    <xf numFmtId="165" fontId="9" fillId="2" borderId="11" xfId="1" applyNumberFormat="1" applyFont="1" applyFill="1" applyBorder="1" applyAlignment="1">
      <alignment vertical="center"/>
    </xf>
    <xf numFmtId="0" fontId="11" fillId="0" borderId="0" xfId="1" applyNumberFormat="1" applyFont="1" applyBorder="1" applyAlignment="1"/>
    <xf numFmtId="0" fontId="12" fillId="0" borderId="12" xfId="1" applyNumberFormat="1" applyFont="1" applyBorder="1" applyAlignment="1">
      <alignment horizontal="center" vertical="center"/>
    </xf>
    <xf numFmtId="0" fontId="3" fillId="0" borderId="13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left" vertical="center"/>
    </xf>
    <xf numFmtId="165" fontId="14" fillId="0" borderId="13" xfId="1" applyNumberFormat="1" applyFont="1" applyBorder="1" applyAlignment="1">
      <alignment vertical="center"/>
    </xf>
    <xf numFmtId="165" fontId="14" fillId="0" borderId="15" xfId="1" applyNumberFormat="1" applyFont="1" applyBorder="1" applyAlignment="1">
      <alignment vertical="center"/>
    </xf>
    <xf numFmtId="0" fontId="15" fillId="0" borderId="12" xfId="1" applyNumberFormat="1" applyFont="1" applyBorder="1" applyAlignment="1">
      <alignment horizontal="center" vertical="center"/>
    </xf>
    <xf numFmtId="0" fontId="15" fillId="0" borderId="13" xfId="1" applyNumberFormat="1" applyFont="1" applyBorder="1" applyAlignment="1">
      <alignment horizontal="center" vertical="center"/>
    </xf>
    <xf numFmtId="0" fontId="15" fillId="0" borderId="14" xfId="1" applyNumberFormat="1" applyFont="1" applyBorder="1" applyAlignment="1">
      <alignment horizontal="center" vertical="center"/>
    </xf>
    <xf numFmtId="0" fontId="16" fillId="0" borderId="14" xfId="1" applyNumberFormat="1" applyFont="1" applyBorder="1" applyAlignment="1">
      <alignment horizontal="left" vertical="center"/>
    </xf>
    <xf numFmtId="165" fontId="17" fillId="0" borderId="13" xfId="1" applyNumberFormat="1" applyFont="1" applyBorder="1" applyAlignment="1">
      <alignment vertical="center"/>
    </xf>
    <xf numFmtId="165" fontId="13" fillId="0" borderId="13" xfId="1" applyNumberFormat="1" applyFont="1" applyBorder="1" applyAlignment="1">
      <alignment vertical="center"/>
    </xf>
    <xf numFmtId="165" fontId="15" fillId="0" borderId="15" xfId="1" applyNumberFormat="1" applyFont="1" applyBorder="1" applyAlignment="1">
      <alignment vertical="center"/>
    </xf>
    <xf numFmtId="0" fontId="15" fillId="0" borderId="16" xfId="1" applyNumberFormat="1" applyFont="1" applyBorder="1" applyAlignment="1">
      <alignment horizontal="center" vertical="center"/>
    </xf>
    <xf numFmtId="0" fontId="15" fillId="0" borderId="17" xfId="1" applyNumberFormat="1" applyFont="1" applyBorder="1" applyAlignment="1">
      <alignment horizontal="center" vertical="center"/>
    </xf>
    <xf numFmtId="0" fontId="15" fillId="0" borderId="18" xfId="1" applyNumberFormat="1" applyFont="1" applyBorder="1" applyAlignment="1">
      <alignment horizontal="center" vertical="center"/>
    </xf>
    <xf numFmtId="0" fontId="16" fillId="0" borderId="18" xfId="1" applyNumberFormat="1" applyFont="1" applyBorder="1" applyAlignment="1">
      <alignment horizontal="left" vertical="center"/>
    </xf>
    <xf numFmtId="165" fontId="17" fillId="0" borderId="17" xfId="1" applyNumberFormat="1" applyFont="1" applyBorder="1" applyAlignment="1">
      <alignment vertical="center"/>
    </xf>
    <xf numFmtId="165" fontId="15" fillId="0" borderId="17" xfId="1" applyNumberFormat="1" applyFont="1" applyBorder="1" applyAlignment="1">
      <alignment vertical="center"/>
    </xf>
    <xf numFmtId="165" fontId="15" fillId="0" borderId="19" xfId="1" applyNumberFormat="1" applyFont="1" applyBorder="1" applyAlignment="1">
      <alignment vertical="center"/>
    </xf>
    <xf numFmtId="165" fontId="15" fillId="0" borderId="13" xfId="1" applyNumberFormat="1" applyFont="1" applyBorder="1" applyAlignment="1">
      <alignment vertical="center"/>
    </xf>
    <xf numFmtId="0" fontId="9" fillId="2" borderId="20" xfId="1" applyNumberFormat="1" applyFont="1" applyFill="1" applyBorder="1" applyAlignment="1">
      <alignment horizontal="center" vertical="center"/>
    </xf>
    <xf numFmtId="0" fontId="9" fillId="2" borderId="21" xfId="1" applyNumberFormat="1" applyFont="1" applyFill="1" applyBorder="1" applyAlignment="1">
      <alignment horizontal="center" vertical="center"/>
    </xf>
    <xf numFmtId="0" fontId="9" fillId="2" borderId="22" xfId="1" applyNumberFormat="1" applyFont="1" applyFill="1" applyBorder="1" applyAlignment="1">
      <alignment horizontal="center" vertical="center"/>
    </xf>
    <xf numFmtId="0" fontId="9" fillId="2" borderId="23" xfId="1" applyNumberFormat="1" applyFont="1" applyFill="1" applyBorder="1" applyAlignment="1">
      <alignment horizontal="center" vertical="center"/>
    </xf>
    <xf numFmtId="0" fontId="10" fillId="2" borderId="23" xfId="1" applyNumberFormat="1" applyFont="1" applyFill="1" applyBorder="1" applyAlignment="1">
      <alignment horizontal="left" vertical="center"/>
    </xf>
    <xf numFmtId="165" fontId="9" fillId="2" borderId="22" xfId="1" applyNumberFormat="1" applyFont="1" applyFill="1" applyBorder="1" applyAlignment="1">
      <alignment vertical="center"/>
    </xf>
    <xf numFmtId="165" fontId="9" fillId="2" borderId="24" xfId="1" applyNumberFormat="1" applyFont="1" applyFill="1" applyBorder="1" applyAlignment="1">
      <alignment vertical="center"/>
    </xf>
    <xf numFmtId="0" fontId="3" fillId="0" borderId="12" xfId="1" applyNumberFormat="1" applyFont="1" applyBorder="1" applyAlignment="1">
      <alignment horizontal="center" vertical="center"/>
    </xf>
    <xf numFmtId="0" fontId="15" fillId="0" borderId="25" xfId="1" applyNumberFormat="1" applyFont="1" applyBorder="1" applyAlignment="1">
      <alignment horizontal="center" vertical="center"/>
    </xf>
    <xf numFmtId="0" fontId="15" fillId="0" borderId="26" xfId="1" applyNumberFormat="1" applyFont="1" applyBorder="1" applyAlignment="1">
      <alignment horizontal="center" vertical="center"/>
    </xf>
    <xf numFmtId="0" fontId="15" fillId="0" borderId="27" xfId="1" applyNumberFormat="1" applyFont="1" applyBorder="1" applyAlignment="1">
      <alignment horizontal="center" vertical="center"/>
    </xf>
    <xf numFmtId="0" fontId="16" fillId="0" borderId="27" xfId="1" applyNumberFormat="1" applyFont="1" applyBorder="1" applyAlignment="1">
      <alignment horizontal="left" vertical="center"/>
    </xf>
    <xf numFmtId="165" fontId="17" fillId="0" borderId="26" xfId="1" applyNumberFormat="1" applyFont="1" applyBorder="1" applyAlignment="1">
      <alignment vertical="center"/>
    </xf>
    <xf numFmtId="165" fontId="15" fillId="0" borderId="26" xfId="1" applyNumberFormat="1" applyFont="1" applyBorder="1" applyAlignment="1">
      <alignment vertical="center"/>
    </xf>
    <xf numFmtId="0" fontId="15" fillId="0" borderId="0" xfId="1" applyNumberFormat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left" vertical="center"/>
    </xf>
    <xf numFmtId="165" fontId="17" fillId="0" borderId="0" xfId="1" applyNumberFormat="1" applyFont="1" applyBorder="1" applyAlignment="1">
      <alignment vertical="center"/>
    </xf>
    <xf numFmtId="165" fontId="15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/>
    <xf numFmtId="165" fontId="4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/>
    </xf>
    <xf numFmtId="0" fontId="9" fillId="0" borderId="21" xfId="1" applyNumberFormat="1" applyFont="1" applyBorder="1" applyAlignment="1">
      <alignment horizontal="center" vertical="center"/>
    </xf>
    <xf numFmtId="0" fontId="9" fillId="0" borderId="22" xfId="1" applyNumberFormat="1" applyFont="1" applyBorder="1" applyAlignment="1">
      <alignment horizontal="center" vertical="center"/>
    </xf>
    <xf numFmtId="0" fontId="9" fillId="0" borderId="23" xfId="1" applyNumberFormat="1" applyFont="1" applyBorder="1" applyAlignment="1">
      <alignment horizontal="center" vertical="center"/>
    </xf>
    <xf numFmtId="0" fontId="10" fillId="0" borderId="23" xfId="1" applyNumberFormat="1" applyFont="1" applyBorder="1" applyAlignment="1">
      <alignment horizontal="left" vertical="center"/>
    </xf>
    <xf numFmtId="165" fontId="9" fillId="0" borderId="9" xfId="1" applyNumberFormat="1" applyFont="1" applyBorder="1" applyAlignment="1">
      <alignment vertical="center"/>
    </xf>
    <xf numFmtId="165" fontId="9" fillId="0" borderId="11" xfId="1" applyNumberFormat="1" applyFont="1" applyBorder="1" applyAlignment="1">
      <alignment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13" fillId="0" borderId="18" xfId="1" applyNumberFormat="1" applyFont="1" applyBorder="1" applyAlignment="1">
      <alignment horizontal="left" vertical="center"/>
    </xf>
    <xf numFmtId="165" fontId="14" fillId="0" borderId="17" xfId="1" applyNumberFormat="1" applyFont="1" applyBorder="1" applyAlignment="1">
      <alignment vertical="center"/>
    </xf>
    <xf numFmtId="165" fontId="14" fillId="0" borderId="19" xfId="1" applyNumberFormat="1" applyFont="1" applyBorder="1" applyAlignment="1">
      <alignment vertical="center"/>
    </xf>
    <xf numFmtId="4" fontId="17" fillId="0" borderId="0" xfId="1" applyNumberFormat="1" applyFont="1" applyBorder="1" applyAlignment="1">
      <alignment vertical="center"/>
    </xf>
    <xf numFmtId="49" fontId="9" fillId="0" borderId="17" xfId="1" applyNumberFormat="1" applyFont="1" applyBorder="1" applyAlignment="1">
      <alignment horizontal="center" vertical="center"/>
    </xf>
    <xf numFmtId="49" fontId="18" fillId="0" borderId="17" xfId="1" applyNumberFormat="1" applyFont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18" fillId="0" borderId="13" xfId="1" applyNumberFormat="1" applyFont="1" applyBorder="1" applyAlignment="1">
      <alignment horizontal="center" vertical="center"/>
    </xf>
    <xf numFmtId="49" fontId="9" fillId="0" borderId="22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165" fontId="6" fillId="0" borderId="28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2" borderId="22" xfId="1" applyNumberFormat="1" applyFont="1" applyFill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Normal="100" workbookViewId="0">
      <selection activeCell="L8" sqref="L8"/>
    </sheetView>
  </sheetViews>
  <sheetFormatPr defaultRowHeight="15" x14ac:dyDescent="0.25"/>
  <cols>
    <col min="1" max="1" width="3.42578125" bestFit="1" customWidth="1"/>
    <col min="2" max="2" width="3.5703125" customWidth="1"/>
    <col min="3" max="3" width="2.28515625" customWidth="1"/>
    <col min="4" max="4" width="4.42578125" bestFit="1" customWidth="1"/>
    <col min="5" max="5" width="5.28515625" bestFit="1" customWidth="1"/>
    <col min="6" max="6" width="36.28515625" customWidth="1"/>
    <col min="7" max="7" width="9.85546875" customWidth="1"/>
    <col min="8" max="8" width="10.140625" customWidth="1"/>
    <col min="9" max="9" width="10.140625" bestFit="1" customWidth="1"/>
    <col min="10" max="10" width="9.85546875" customWidth="1"/>
  </cols>
  <sheetData>
    <row r="1" spans="1:10" s="3" customFormat="1" ht="12.75" x14ac:dyDescent="0.2">
      <c r="A1" s="1"/>
      <c r="B1" s="1"/>
      <c r="C1" s="1"/>
      <c r="D1" s="1"/>
      <c r="E1" s="1"/>
      <c r="F1" s="1"/>
      <c r="G1" s="2"/>
      <c r="H1" s="101"/>
      <c r="I1" s="101"/>
      <c r="J1" s="101"/>
    </row>
    <row r="2" spans="1:10" x14ac:dyDescent="0.25">
      <c r="A2" s="1"/>
      <c r="B2" s="1"/>
      <c r="C2" s="1"/>
      <c r="D2" s="1"/>
      <c r="E2" s="1"/>
      <c r="G2" s="2"/>
      <c r="H2" s="1" t="s">
        <v>62</v>
      </c>
      <c r="I2" s="2"/>
      <c r="J2" s="1"/>
    </row>
    <row r="3" spans="1:10" ht="18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ht="12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12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s="3" customFormat="1" ht="15.75" x14ac:dyDescent="0.2">
      <c r="A7" s="95" t="s">
        <v>1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ht="12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3.5" customHeight="1" thickBot="1" x14ac:dyDescent="0.3">
      <c r="A9" s="5"/>
      <c r="B9" s="5"/>
      <c r="C9" s="5"/>
      <c r="D9" s="5"/>
      <c r="E9" s="5"/>
      <c r="F9" s="5"/>
      <c r="G9" s="5"/>
      <c r="H9" s="5"/>
      <c r="I9" s="5"/>
      <c r="J9" s="7" t="s">
        <v>2</v>
      </c>
    </row>
    <row r="10" spans="1:10" ht="23.25" thickBot="1" x14ac:dyDescent="0.3">
      <c r="A10" s="8" t="s">
        <v>3</v>
      </c>
      <c r="B10" s="96" t="s">
        <v>4</v>
      </c>
      <c r="C10" s="96"/>
      <c r="D10" s="9" t="s">
        <v>5</v>
      </c>
      <c r="E10" s="10" t="s">
        <v>6</v>
      </c>
      <c r="F10" s="11" t="s">
        <v>7</v>
      </c>
      <c r="G10" s="12" t="s">
        <v>8</v>
      </c>
      <c r="H10" s="13" t="s">
        <v>9</v>
      </c>
      <c r="I10" s="13" t="s">
        <v>10</v>
      </c>
      <c r="J10" s="14" t="s">
        <v>11</v>
      </c>
    </row>
    <row r="11" spans="1:10" ht="15.75" thickBot="1" x14ac:dyDescent="0.3">
      <c r="A11" s="15" t="s">
        <v>12</v>
      </c>
      <c r="B11" s="97" t="s">
        <v>13</v>
      </c>
      <c r="C11" s="97"/>
      <c r="D11" s="16" t="s">
        <v>13</v>
      </c>
      <c r="E11" s="17" t="s">
        <v>13</v>
      </c>
      <c r="F11" s="18" t="s">
        <v>14</v>
      </c>
      <c r="G11" s="19">
        <f>G12+G16+G20+G24+G28+G32+G36+G40+G44+G48+G52+G68+G72+G76+G80+G84+G88+G92+G96</f>
        <v>136500</v>
      </c>
      <c r="H11" s="20">
        <f>H12+H16+H20+H24+H28+H32+H36+H40+H44+H48+H52+H68+H72+H76+H80+H84+H88+H92+H96+H100</f>
        <v>146870</v>
      </c>
      <c r="I11" s="19">
        <f>I12+I16+I20+I24+I28+I32+I36+I40+I44+I48+I52+I68+I72+I76+I80+I84+I88+I92+I96+I100</f>
        <v>6965.8999999999987</v>
      </c>
      <c r="J11" s="20">
        <f>J12+J16+J20+J24+J28+J32+J36+J40+J44+J48+J52+J68+J72+J76+J80+J84+J88+J92+J96+J100</f>
        <v>153835.90000000002</v>
      </c>
    </row>
    <row r="12" spans="1:10" s="27" customFormat="1" ht="12.75" x14ac:dyDescent="0.2">
      <c r="A12" s="21" t="s">
        <v>15</v>
      </c>
      <c r="B12" s="88" t="s">
        <v>16</v>
      </c>
      <c r="C12" s="88"/>
      <c r="D12" s="22" t="s">
        <v>13</v>
      </c>
      <c r="E12" s="23" t="s">
        <v>13</v>
      </c>
      <c r="F12" s="24" t="s">
        <v>17</v>
      </c>
      <c r="G12" s="25">
        <f t="shared" ref="G12:I12" si="0">G13</f>
        <v>12400</v>
      </c>
      <c r="H12" s="25">
        <v>15823</v>
      </c>
      <c r="I12" s="25">
        <f t="shared" si="0"/>
        <v>-722.2</v>
      </c>
      <c r="J12" s="26">
        <f>J13</f>
        <v>15100.8</v>
      </c>
    </row>
    <row r="13" spans="1:10" x14ac:dyDescent="0.25">
      <c r="A13" s="28"/>
      <c r="B13" s="99"/>
      <c r="C13" s="99"/>
      <c r="D13" s="29">
        <v>4357</v>
      </c>
      <c r="E13" s="30">
        <v>5331</v>
      </c>
      <c r="F13" s="31" t="s">
        <v>18</v>
      </c>
      <c r="G13" s="32">
        <f t="shared" ref="G13" si="1">G14+G15</f>
        <v>12400</v>
      </c>
      <c r="H13" s="32">
        <v>15823</v>
      </c>
      <c r="I13" s="32">
        <v>-722.2</v>
      </c>
      <c r="J13" s="33">
        <f>H13+I13</f>
        <v>15100.8</v>
      </c>
    </row>
    <row r="14" spans="1:10" x14ac:dyDescent="0.25">
      <c r="A14" s="34"/>
      <c r="B14" s="99"/>
      <c r="C14" s="99"/>
      <c r="D14" s="35"/>
      <c r="E14" s="36" t="s">
        <v>19</v>
      </c>
      <c r="F14" s="37" t="s">
        <v>20</v>
      </c>
      <c r="G14" s="38">
        <v>1500</v>
      </c>
      <c r="H14" s="38">
        <v>1500</v>
      </c>
      <c r="I14" s="39"/>
      <c r="J14" s="40">
        <f>H14+I14</f>
        <v>1500</v>
      </c>
    </row>
    <row r="15" spans="1:10" ht="15.75" thickBot="1" x14ac:dyDescent="0.3">
      <c r="A15" s="41"/>
      <c r="B15" s="86"/>
      <c r="C15" s="86"/>
      <c r="D15" s="42"/>
      <c r="E15" s="43"/>
      <c r="F15" s="44" t="s">
        <v>21</v>
      </c>
      <c r="G15" s="45">
        <v>10900</v>
      </c>
      <c r="H15" s="45">
        <v>14323</v>
      </c>
      <c r="I15" s="46">
        <v>0</v>
      </c>
      <c r="J15" s="47">
        <f>H15+I15</f>
        <v>14323</v>
      </c>
    </row>
    <row r="16" spans="1:10" s="27" customFormat="1" ht="12.75" x14ac:dyDescent="0.2">
      <c r="A16" s="21" t="s">
        <v>15</v>
      </c>
      <c r="B16" s="88" t="s">
        <v>22</v>
      </c>
      <c r="C16" s="88"/>
      <c r="D16" s="22" t="s">
        <v>13</v>
      </c>
      <c r="E16" s="23" t="s">
        <v>13</v>
      </c>
      <c r="F16" s="24" t="s">
        <v>23</v>
      </c>
      <c r="G16" s="25">
        <f t="shared" ref="G16:J16" si="2">G17</f>
        <v>4800</v>
      </c>
      <c r="H16" s="25">
        <f>H17</f>
        <v>5733</v>
      </c>
      <c r="I16" s="25">
        <f t="shared" si="2"/>
        <v>246.8</v>
      </c>
      <c r="J16" s="26">
        <f t="shared" si="2"/>
        <v>5979.8</v>
      </c>
    </row>
    <row r="17" spans="1:10" x14ac:dyDescent="0.25">
      <c r="A17" s="28"/>
      <c r="B17" s="99"/>
      <c r="C17" s="99"/>
      <c r="D17" s="29">
        <v>4311</v>
      </c>
      <c r="E17" s="30">
        <v>5331</v>
      </c>
      <c r="F17" s="31" t="s">
        <v>18</v>
      </c>
      <c r="G17" s="32">
        <f t="shared" ref="G17" si="3">G18+G19</f>
        <v>4800</v>
      </c>
      <c r="H17" s="32">
        <v>5733</v>
      </c>
      <c r="I17" s="32">
        <v>246.8</v>
      </c>
      <c r="J17" s="33">
        <f>H17+I17</f>
        <v>5979.8</v>
      </c>
    </row>
    <row r="18" spans="1:10" x14ac:dyDescent="0.25">
      <c r="A18" s="34"/>
      <c r="B18" s="99"/>
      <c r="C18" s="99"/>
      <c r="D18" s="35"/>
      <c r="E18" s="36" t="s">
        <v>19</v>
      </c>
      <c r="F18" s="37" t="s">
        <v>20</v>
      </c>
      <c r="G18" s="38">
        <v>130.1</v>
      </c>
      <c r="H18" s="38">
        <v>130.1</v>
      </c>
      <c r="I18" s="48"/>
      <c r="J18" s="40">
        <f>H18+I18</f>
        <v>130.1</v>
      </c>
    </row>
    <row r="19" spans="1:10" ht="15.75" thickBot="1" x14ac:dyDescent="0.3">
      <c r="A19" s="41"/>
      <c r="B19" s="86"/>
      <c r="C19" s="86"/>
      <c r="D19" s="42"/>
      <c r="E19" s="43"/>
      <c r="F19" s="44" t="s">
        <v>21</v>
      </c>
      <c r="G19" s="45">
        <v>4669.8999999999996</v>
      </c>
      <c r="H19" s="45">
        <v>5602.9</v>
      </c>
      <c r="I19" s="46">
        <v>0</v>
      </c>
      <c r="J19" s="47">
        <f>H19+I19</f>
        <v>5602.9</v>
      </c>
    </row>
    <row r="20" spans="1:10" s="27" customFormat="1" ht="12.75" x14ac:dyDescent="0.2">
      <c r="A20" s="49" t="s">
        <v>15</v>
      </c>
      <c r="B20" s="88" t="s">
        <v>24</v>
      </c>
      <c r="C20" s="88"/>
      <c r="D20" s="22" t="s">
        <v>13</v>
      </c>
      <c r="E20" s="23" t="s">
        <v>13</v>
      </c>
      <c r="F20" s="24" t="s">
        <v>25</v>
      </c>
      <c r="G20" s="25">
        <f t="shared" ref="G20:J20" si="4">G21</f>
        <v>6876</v>
      </c>
      <c r="H20" s="25">
        <v>6896.76</v>
      </c>
      <c r="I20" s="25">
        <f t="shared" si="4"/>
        <v>-979.8</v>
      </c>
      <c r="J20" s="26">
        <f t="shared" si="4"/>
        <v>5916.96</v>
      </c>
    </row>
    <row r="21" spans="1:10" x14ac:dyDescent="0.25">
      <c r="A21" s="28"/>
      <c r="B21" s="99"/>
      <c r="C21" s="99"/>
      <c r="D21" s="29">
        <v>4357</v>
      </c>
      <c r="E21" s="30">
        <v>5331</v>
      </c>
      <c r="F21" s="31" t="s">
        <v>18</v>
      </c>
      <c r="G21" s="32">
        <f t="shared" ref="G21" si="5">G22+G23</f>
        <v>6876</v>
      </c>
      <c r="H21" s="32">
        <v>6896.76</v>
      </c>
      <c r="I21" s="32">
        <v>-979.8</v>
      </c>
      <c r="J21" s="33">
        <f>H21+I21</f>
        <v>5916.96</v>
      </c>
    </row>
    <row r="22" spans="1:10" x14ac:dyDescent="0.25">
      <c r="A22" s="34"/>
      <c r="B22" s="99"/>
      <c r="C22" s="99"/>
      <c r="D22" s="35"/>
      <c r="E22" s="36" t="s">
        <v>19</v>
      </c>
      <c r="F22" s="37" t="s">
        <v>20</v>
      </c>
      <c r="G22" s="32">
        <v>225.74</v>
      </c>
      <c r="H22" s="32">
        <v>225.74</v>
      </c>
      <c r="I22" s="48"/>
      <c r="J22" s="40">
        <f>H22+I22</f>
        <v>225.74</v>
      </c>
    </row>
    <row r="23" spans="1:10" ht="15.75" thickBot="1" x14ac:dyDescent="0.3">
      <c r="A23" s="41"/>
      <c r="B23" s="86"/>
      <c r="C23" s="86"/>
      <c r="D23" s="42"/>
      <c r="E23" s="43"/>
      <c r="F23" s="44" t="s">
        <v>21</v>
      </c>
      <c r="G23" s="45">
        <v>6650.26</v>
      </c>
      <c r="H23" s="45">
        <v>6671.02</v>
      </c>
      <c r="I23" s="46">
        <v>0</v>
      </c>
      <c r="J23" s="47">
        <f>H23+I23</f>
        <v>6671.02</v>
      </c>
    </row>
    <row r="24" spans="1:10" s="27" customFormat="1" ht="12.75" x14ac:dyDescent="0.2">
      <c r="A24" s="21" t="s">
        <v>15</v>
      </c>
      <c r="B24" s="88">
        <v>1505</v>
      </c>
      <c r="C24" s="88"/>
      <c r="D24" s="22" t="s">
        <v>13</v>
      </c>
      <c r="E24" s="23" t="s">
        <v>13</v>
      </c>
      <c r="F24" s="24" t="s">
        <v>26</v>
      </c>
      <c r="G24" s="25">
        <f t="shared" ref="G24:J24" si="6">G25</f>
        <v>6400</v>
      </c>
      <c r="H24" s="25">
        <v>7104.34</v>
      </c>
      <c r="I24" s="25">
        <f t="shared" si="6"/>
        <v>-348.8</v>
      </c>
      <c r="J24" s="26">
        <f t="shared" si="6"/>
        <v>6755.54</v>
      </c>
    </row>
    <row r="25" spans="1:10" x14ac:dyDescent="0.25">
      <c r="A25" s="28"/>
      <c r="B25" s="99"/>
      <c r="C25" s="99"/>
      <c r="D25" s="29">
        <v>4357</v>
      </c>
      <c r="E25" s="30">
        <v>5331</v>
      </c>
      <c r="F25" s="31" t="s">
        <v>18</v>
      </c>
      <c r="G25" s="32">
        <f t="shared" ref="G25" si="7">G26+G27</f>
        <v>6400</v>
      </c>
      <c r="H25" s="32">
        <v>7104.34</v>
      </c>
      <c r="I25" s="32">
        <v>-348.8</v>
      </c>
      <c r="J25" s="33">
        <f>H25+I25</f>
        <v>6755.54</v>
      </c>
    </row>
    <row r="26" spans="1:10" x14ac:dyDescent="0.25">
      <c r="A26" s="34"/>
      <c r="B26" s="99"/>
      <c r="C26" s="99"/>
      <c r="D26" s="35"/>
      <c r="E26" s="36" t="s">
        <v>19</v>
      </c>
      <c r="F26" s="37" t="s">
        <v>20</v>
      </c>
      <c r="G26" s="38">
        <v>360.53</v>
      </c>
      <c r="H26" s="38">
        <v>360.53</v>
      </c>
      <c r="I26" s="48"/>
      <c r="J26" s="40">
        <f>H26+I26</f>
        <v>360.53</v>
      </c>
    </row>
    <row r="27" spans="1:10" ht="15.75" thickBot="1" x14ac:dyDescent="0.3">
      <c r="A27" s="41"/>
      <c r="B27" s="86"/>
      <c r="C27" s="86"/>
      <c r="D27" s="42"/>
      <c r="E27" s="43"/>
      <c r="F27" s="44" t="s">
        <v>21</v>
      </c>
      <c r="G27" s="45">
        <v>6039.47</v>
      </c>
      <c r="H27" s="45">
        <v>6743.81</v>
      </c>
      <c r="I27" s="46">
        <v>0</v>
      </c>
      <c r="J27" s="47">
        <f>H27+I27</f>
        <v>6743.81</v>
      </c>
    </row>
    <row r="28" spans="1:10" s="27" customFormat="1" ht="12.75" x14ac:dyDescent="0.2">
      <c r="A28" s="21" t="s">
        <v>15</v>
      </c>
      <c r="B28" s="88" t="s">
        <v>27</v>
      </c>
      <c r="C28" s="88"/>
      <c r="D28" s="22" t="s">
        <v>13</v>
      </c>
      <c r="E28" s="23" t="s">
        <v>13</v>
      </c>
      <c r="F28" s="24" t="s">
        <v>28</v>
      </c>
      <c r="G28" s="25">
        <f t="shared" ref="G28:J28" si="8">G29</f>
        <v>2400</v>
      </c>
      <c r="H28" s="25">
        <v>2432.0880000000002</v>
      </c>
      <c r="I28" s="25">
        <f t="shared" si="8"/>
        <v>151.19999999999999</v>
      </c>
      <c r="J28" s="26">
        <f t="shared" si="8"/>
        <v>2583.288</v>
      </c>
    </row>
    <row r="29" spans="1:10" x14ac:dyDescent="0.25">
      <c r="A29" s="28"/>
      <c r="B29" s="99"/>
      <c r="C29" s="99"/>
      <c r="D29" s="29">
        <v>4356</v>
      </c>
      <c r="E29" s="30">
        <v>5331</v>
      </c>
      <c r="F29" s="31" t="s">
        <v>18</v>
      </c>
      <c r="G29" s="32">
        <f t="shared" ref="G29" si="9">G30+G31</f>
        <v>2400</v>
      </c>
      <c r="H29" s="32">
        <v>2432.0880000000002</v>
      </c>
      <c r="I29" s="32">
        <v>151.19999999999999</v>
      </c>
      <c r="J29" s="33">
        <f>H29+I29</f>
        <v>2583.288</v>
      </c>
    </row>
    <row r="30" spans="1:10" x14ac:dyDescent="0.25">
      <c r="A30" s="34"/>
      <c r="B30" s="99"/>
      <c r="C30" s="99"/>
      <c r="D30" s="35"/>
      <c r="E30" s="36" t="s">
        <v>19</v>
      </c>
      <c r="F30" s="37" t="s">
        <v>20</v>
      </c>
      <c r="G30" s="38">
        <v>105.73</v>
      </c>
      <c r="H30" s="38">
        <v>105.73</v>
      </c>
      <c r="I30" s="48"/>
      <c r="J30" s="40">
        <f>H30+I30</f>
        <v>105.73</v>
      </c>
    </row>
    <row r="31" spans="1:10" ht="15.75" thickBot="1" x14ac:dyDescent="0.3">
      <c r="A31" s="41"/>
      <c r="B31" s="86"/>
      <c r="C31" s="86"/>
      <c r="D31" s="42"/>
      <c r="E31" s="43"/>
      <c r="F31" s="44" t="s">
        <v>21</v>
      </c>
      <c r="G31" s="45">
        <v>2294.27</v>
      </c>
      <c r="H31" s="45">
        <v>2326.3580000000002</v>
      </c>
      <c r="I31" s="46">
        <v>0</v>
      </c>
      <c r="J31" s="47">
        <f>H31+I31</f>
        <v>2326.3580000000002</v>
      </c>
    </row>
    <row r="32" spans="1:10" s="27" customFormat="1" ht="12.75" x14ac:dyDescent="0.2">
      <c r="A32" s="49" t="s">
        <v>15</v>
      </c>
      <c r="B32" s="88" t="s">
        <v>29</v>
      </c>
      <c r="C32" s="88"/>
      <c r="D32" s="22" t="s">
        <v>13</v>
      </c>
      <c r="E32" s="23" t="s">
        <v>13</v>
      </c>
      <c r="F32" s="24" t="s">
        <v>30</v>
      </c>
      <c r="G32" s="25">
        <f t="shared" ref="G32:J32" si="10">G33</f>
        <v>3430</v>
      </c>
      <c r="H32" s="25">
        <v>3479.32</v>
      </c>
      <c r="I32" s="25">
        <f t="shared" si="10"/>
        <v>385</v>
      </c>
      <c r="J32" s="26">
        <f t="shared" si="10"/>
        <v>3864.32</v>
      </c>
    </row>
    <row r="33" spans="1:10" x14ac:dyDescent="0.25">
      <c r="A33" s="28"/>
      <c r="B33" s="89"/>
      <c r="C33" s="89"/>
      <c r="D33" s="29">
        <v>4357</v>
      </c>
      <c r="E33" s="30">
        <v>5331</v>
      </c>
      <c r="F33" s="31" t="s">
        <v>18</v>
      </c>
      <c r="G33" s="32">
        <f t="shared" ref="G33" si="11">G34+G35</f>
        <v>3430</v>
      </c>
      <c r="H33" s="32">
        <v>3479.32</v>
      </c>
      <c r="I33" s="32">
        <v>385</v>
      </c>
      <c r="J33" s="33">
        <f>H33+I33</f>
        <v>3864.32</v>
      </c>
    </row>
    <row r="34" spans="1:10" x14ac:dyDescent="0.25">
      <c r="A34" s="34"/>
      <c r="B34" s="89"/>
      <c r="C34" s="89"/>
      <c r="D34" s="35"/>
      <c r="E34" s="36" t="s">
        <v>19</v>
      </c>
      <c r="F34" s="37" t="s">
        <v>20</v>
      </c>
      <c r="G34" s="38">
        <v>360.83</v>
      </c>
      <c r="H34" s="38">
        <v>360.83</v>
      </c>
      <c r="I34" s="48"/>
      <c r="J34" s="40">
        <f>H34+I34</f>
        <v>360.83</v>
      </c>
    </row>
    <row r="35" spans="1:10" ht="15.75" thickBot="1" x14ac:dyDescent="0.3">
      <c r="A35" s="41"/>
      <c r="B35" s="87"/>
      <c r="C35" s="87"/>
      <c r="D35" s="42"/>
      <c r="E35" s="43"/>
      <c r="F35" s="44" t="s">
        <v>21</v>
      </c>
      <c r="G35" s="45">
        <v>3069.17</v>
      </c>
      <c r="H35" s="45">
        <v>3118.4900000000002</v>
      </c>
      <c r="I35" s="46">
        <v>0</v>
      </c>
      <c r="J35" s="47">
        <f>H35+I35</f>
        <v>3118.4900000000002</v>
      </c>
    </row>
    <row r="36" spans="1:10" x14ac:dyDescent="0.25">
      <c r="A36" s="50" t="s">
        <v>15</v>
      </c>
      <c r="B36" s="100" t="s">
        <v>31</v>
      </c>
      <c r="C36" s="100"/>
      <c r="D36" s="51" t="s">
        <v>13</v>
      </c>
      <c r="E36" s="52" t="s">
        <v>13</v>
      </c>
      <c r="F36" s="53" t="s">
        <v>32</v>
      </c>
      <c r="G36" s="54">
        <f t="shared" ref="G36:I36" si="12">G37</f>
        <v>5400</v>
      </c>
      <c r="H36" s="54">
        <f>H37</f>
        <v>6100.1509999999998</v>
      </c>
      <c r="I36" s="54">
        <f t="shared" si="12"/>
        <v>1054.0999999999999</v>
      </c>
      <c r="J36" s="55">
        <f>J37</f>
        <v>7154.2510000000002</v>
      </c>
    </row>
    <row r="37" spans="1:10" x14ac:dyDescent="0.25">
      <c r="A37" s="28"/>
      <c r="B37" s="89"/>
      <c r="C37" s="89"/>
      <c r="D37" s="29">
        <v>4357</v>
      </c>
      <c r="E37" s="30">
        <v>5331</v>
      </c>
      <c r="F37" s="31" t="s">
        <v>18</v>
      </c>
      <c r="G37" s="32">
        <f t="shared" ref="G37" si="13">G38+G39</f>
        <v>5400</v>
      </c>
      <c r="H37" s="32">
        <v>6100.1509999999998</v>
      </c>
      <c r="I37" s="32">
        <v>1054.0999999999999</v>
      </c>
      <c r="J37" s="33">
        <f>H37+I37</f>
        <v>7154.2510000000002</v>
      </c>
    </row>
    <row r="38" spans="1:10" x14ac:dyDescent="0.25">
      <c r="A38" s="34"/>
      <c r="B38" s="89"/>
      <c r="C38" s="89"/>
      <c r="D38" s="35"/>
      <c r="E38" s="36" t="s">
        <v>19</v>
      </c>
      <c r="F38" s="37" t="s">
        <v>20</v>
      </c>
      <c r="G38" s="38">
        <v>345.57</v>
      </c>
      <c r="H38" s="38">
        <v>545.56999999999994</v>
      </c>
      <c r="I38" s="48"/>
      <c r="J38" s="40">
        <f>H38+I38</f>
        <v>545.56999999999994</v>
      </c>
    </row>
    <row r="39" spans="1:10" ht="15.75" thickBot="1" x14ac:dyDescent="0.3">
      <c r="A39" s="41"/>
      <c r="B39" s="87"/>
      <c r="C39" s="87"/>
      <c r="D39" s="42"/>
      <c r="E39" s="43"/>
      <c r="F39" s="44" t="s">
        <v>21</v>
      </c>
      <c r="G39" s="45">
        <v>5054.43</v>
      </c>
      <c r="H39" s="45">
        <v>5554.5810000000001</v>
      </c>
      <c r="I39" s="46">
        <v>0</v>
      </c>
      <c r="J39" s="47">
        <f>H39+I39</f>
        <v>5554.5810000000001</v>
      </c>
    </row>
    <row r="40" spans="1:10" x14ac:dyDescent="0.25">
      <c r="A40" s="50" t="s">
        <v>15</v>
      </c>
      <c r="B40" s="88" t="s">
        <v>33</v>
      </c>
      <c r="C40" s="88"/>
      <c r="D40" s="51" t="s">
        <v>13</v>
      </c>
      <c r="E40" s="52" t="s">
        <v>13</v>
      </c>
      <c r="F40" s="53" t="s">
        <v>34</v>
      </c>
      <c r="G40" s="54">
        <f t="shared" ref="G40:J40" si="14">G41</f>
        <v>6000</v>
      </c>
      <c r="H40" s="54">
        <v>6137</v>
      </c>
      <c r="I40" s="54">
        <f t="shared" si="14"/>
        <v>1762.37</v>
      </c>
      <c r="J40" s="55">
        <f t="shared" si="14"/>
        <v>7899.37</v>
      </c>
    </row>
    <row r="41" spans="1:10" x14ac:dyDescent="0.25">
      <c r="A41" s="56"/>
      <c r="B41" s="89"/>
      <c r="C41" s="89"/>
      <c r="D41" s="29">
        <v>4357</v>
      </c>
      <c r="E41" s="30">
        <v>5331</v>
      </c>
      <c r="F41" s="31" t="s">
        <v>18</v>
      </c>
      <c r="G41" s="32">
        <f t="shared" ref="G41" si="15">G42+G43</f>
        <v>6000</v>
      </c>
      <c r="H41" s="32">
        <v>6137</v>
      </c>
      <c r="I41" s="32">
        <v>1762.37</v>
      </c>
      <c r="J41" s="33">
        <f>H41+I41</f>
        <v>7899.37</v>
      </c>
    </row>
    <row r="42" spans="1:10" x14ac:dyDescent="0.25">
      <c r="A42" s="34"/>
      <c r="B42" s="89"/>
      <c r="C42" s="89"/>
      <c r="D42" s="35"/>
      <c r="E42" s="36" t="s">
        <v>19</v>
      </c>
      <c r="F42" s="37" t="s">
        <v>20</v>
      </c>
      <c r="G42" s="38">
        <v>1231.24</v>
      </c>
      <c r="H42" s="38">
        <v>1231.24</v>
      </c>
      <c r="I42" s="48"/>
      <c r="J42" s="40">
        <f>H42+I42</f>
        <v>1231.24</v>
      </c>
    </row>
    <row r="43" spans="1:10" ht="15.75" thickBot="1" x14ac:dyDescent="0.3">
      <c r="A43" s="57"/>
      <c r="B43" s="87"/>
      <c r="C43" s="87"/>
      <c r="D43" s="58"/>
      <c r="E43" s="59"/>
      <c r="F43" s="60" t="s">
        <v>21</v>
      </c>
      <c r="G43" s="61">
        <v>4768.76</v>
      </c>
      <c r="H43" s="61">
        <v>4905.76</v>
      </c>
      <c r="I43" s="62">
        <v>0</v>
      </c>
      <c r="J43" s="47">
        <f>H43+I43</f>
        <v>4905.76</v>
      </c>
    </row>
    <row r="44" spans="1:10" s="27" customFormat="1" ht="12.75" x14ac:dyDescent="0.2">
      <c r="A44" s="21" t="s">
        <v>15</v>
      </c>
      <c r="B44" s="88" t="s">
        <v>35</v>
      </c>
      <c r="C44" s="88"/>
      <c r="D44" s="22" t="s">
        <v>13</v>
      </c>
      <c r="E44" s="23" t="s">
        <v>13</v>
      </c>
      <c r="F44" s="24" t="s">
        <v>36</v>
      </c>
      <c r="G44" s="25">
        <f t="shared" ref="G44:J44" si="16">G45</f>
        <v>5000</v>
      </c>
      <c r="H44" s="25">
        <v>5215.1790000000001</v>
      </c>
      <c r="I44" s="25">
        <f t="shared" si="16"/>
        <v>152.6</v>
      </c>
      <c r="J44" s="26">
        <f t="shared" si="16"/>
        <v>5367.7790000000005</v>
      </c>
    </row>
    <row r="45" spans="1:10" x14ac:dyDescent="0.25">
      <c r="A45" s="28"/>
      <c r="B45" s="89"/>
      <c r="C45" s="89"/>
      <c r="D45" s="29">
        <v>4357</v>
      </c>
      <c r="E45" s="30">
        <v>5331</v>
      </c>
      <c r="F45" s="31" t="s">
        <v>18</v>
      </c>
      <c r="G45" s="32">
        <f t="shared" ref="G45" si="17">G46+G47</f>
        <v>5000</v>
      </c>
      <c r="H45" s="32">
        <v>5215.1790000000001</v>
      </c>
      <c r="I45" s="32">
        <v>152.6</v>
      </c>
      <c r="J45" s="33">
        <f>H45+I45</f>
        <v>5367.7790000000005</v>
      </c>
    </row>
    <row r="46" spans="1:10" x14ac:dyDescent="0.25">
      <c r="A46" s="34"/>
      <c r="B46" s="89"/>
      <c r="C46" s="89"/>
      <c r="D46" s="35"/>
      <c r="E46" s="36" t="s">
        <v>19</v>
      </c>
      <c r="F46" s="37" t="s">
        <v>20</v>
      </c>
      <c r="G46" s="38">
        <v>837.07</v>
      </c>
      <c r="H46" s="38">
        <v>837.07</v>
      </c>
      <c r="I46" s="48"/>
      <c r="J46" s="40">
        <f>H46+I46</f>
        <v>837.07</v>
      </c>
    </row>
    <row r="47" spans="1:10" ht="15.75" thickBot="1" x14ac:dyDescent="0.3">
      <c r="A47" s="41"/>
      <c r="B47" s="87"/>
      <c r="C47" s="87"/>
      <c r="D47" s="42"/>
      <c r="E47" s="43"/>
      <c r="F47" s="44" t="s">
        <v>21</v>
      </c>
      <c r="G47" s="45">
        <v>4162.93</v>
      </c>
      <c r="H47" s="45">
        <v>4378.1090000000004</v>
      </c>
      <c r="I47" s="46">
        <v>0</v>
      </c>
      <c r="J47" s="47">
        <f>H47+I47</f>
        <v>4378.1090000000004</v>
      </c>
    </row>
    <row r="48" spans="1:10" s="27" customFormat="1" ht="12.75" x14ac:dyDescent="0.2">
      <c r="A48" s="50" t="s">
        <v>15</v>
      </c>
      <c r="B48" s="88" t="s">
        <v>37</v>
      </c>
      <c r="C48" s="88"/>
      <c r="D48" s="51" t="s">
        <v>13</v>
      </c>
      <c r="E48" s="52" t="s">
        <v>13</v>
      </c>
      <c r="F48" s="53" t="s">
        <v>38</v>
      </c>
      <c r="G48" s="54">
        <f t="shared" ref="G48:J48" si="18">G49</f>
        <v>7334</v>
      </c>
      <c r="H48" s="54">
        <f>H49</f>
        <v>7859</v>
      </c>
      <c r="I48" s="54">
        <f t="shared" si="18"/>
        <v>1423.2</v>
      </c>
      <c r="J48" s="55">
        <f t="shared" si="18"/>
        <v>9282.2000000000007</v>
      </c>
    </row>
    <row r="49" spans="1:10" x14ac:dyDescent="0.25">
      <c r="A49" s="28"/>
      <c r="B49" s="89"/>
      <c r="C49" s="89"/>
      <c r="D49" s="29">
        <v>4357</v>
      </c>
      <c r="E49" s="30">
        <v>5331</v>
      </c>
      <c r="F49" s="31" t="s">
        <v>18</v>
      </c>
      <c r="G49" s="32">
        <f t="shared" ref="G49" si="19">G50+G51</f>
        <v>7334</v>
      </c>
      <c r="H49" s="32">
        <f>H50+H51</f>
        <v>7859</v>
      </c>
      <c r="I49" s="32">
        <v>1423.2</v>
      </c>
      <c r="J49" s="33">
        <f>H49+I49</f>
        <v>9282.2000000000007</v>
      </c>
    </row>
    <row r="50" spans="1:10" x14ac:dyDescent="0.25">
      <c r="A50" s="34"/>
      <c r="B50" s="89"/>
      <c r="C50" s="89"/>
      <c r="D50" s="35"/>
      <c r="E50" s="36" t="s">
        <v>19</v>
      </c>
      <c r="F50" s="37" t="s">
        <v>20</v>
      </c>
      <c r="G50" s="38">
        <v>1834.61</v>
      </c>
      <c r="H50" s="38">
        <v>1834.61</v>
      </c>
      <c r="I50" s="48"/>
      <c r="J50" s="40">
        <f>H50+I50</f>
        <v>1834.61</v>
      </c>
    </row>
    <row r="51" spans="1:10" ht="15.75" thickBot="1" x14ac:dyDescent="0.3">
      <c r="A51" s="41"/>
      <c r="B51" s="87"/>
      <c r="C51" s="87"/>
      <c r="D51" s="42"/>
      <c r="E51" s="43"/>
      <c r="F51" s="44" t="s">
        <v>21</v>
      </c>
      <c r="G51" s="45">
        <v>5499.39</v>
      </c>
      <c r="H51" s="45">
        <v>6024.39</v>
      </c>
      <c r="I51" s="46">
        <v>0</v>
      </c>
      <c r="J51" s="47">
        <f>H51+I51</f>
        <v>6024.39</v>
      </c>
    </row>
    <row r="52" spans="1:10" s="27" customFormat="1" ht="12.75" x14ac:dyDescent="0.2">
      <c r="A52" s="21" t="s">
        <v>15</v>
      </c>
      <c r="B52" s="88" t="s">
        <v>39</v>
      </c>
      <c r="C52" s="88"/>
      <c r="D52" s="22" t="s">
        <v>13</v>
      </c>
      <c r="E52" s="23" t="s">
        <v>13</v>
      </c>
      <c r="F52" s="24" t="s">
        <v>40</v>
      </c>
      <c r="G52" s="25">
        <f t="shared" ref="G52:J52" si="20">G53</f>
        <v>8100</v>
      </c>
      <c r="H52" s="25">
        <v>8208.93</v>
      </c>
      <c r="I52" s="25">
        <f t="shared" si="20"/>
        <v>1119.9000000000001</v>
      </c>
      <c r="J52" s="26">
        <f t="shared" si="20"/>
        <v>9328.83</v>
      </c>
    </row>
    <row r="53" spans="1:10" x14ac:dyDescent="0.25">
      <c r="A53" s="28"/>
      <c r="B53" s="89"/>
      <c r="C53" s="89"/>
      <c r="D53" s="29">
        <v>4357</v>
      </c>
      <c r="E53" s="30">
        <v>5331</v>
      </c>
      <c r="F53" s="31" t="s">
        <v>18</v>
      </c>
      <c r="G53" s="32">
        <f t="shared" ref="G53" si="21">G54+G55</f>
        <v>8100</v>
      </c>
      <c r="H53" s="32">
        <v>8208.93</v>
      </c>
      <c r="I53" s="32">
        <v>1119.9000000000001</v>
      </c>
      <c r="J53" s="33">
        <f>H53+I53</f>
        <v>9328.83</v>
      </c>
    </row>
    <row r="54" spans="1:10" x14ac:dyDescent="0.25">
      <c r="A54" s="34"/>
      <c r="B54" s="89"/>
      <c r="C54" s="89"/>
      <c r="D54" s="35"/>
      <c r="E54" s="36" t="s">
        <v>19</v>
      </c>
      <c r="F54" s="37" t="s">
        <v>20</v>
      </c>
      <c r="G54" s="38">
        <v>643.54</v>
      </c>
      <c r="H54" s="38">
        <v>643.54</v>
      </c>
      <c r="I54" s="48"/>
      <c r="J54" s="40">
        <f>H54+I54</f>
        <v>643.54</v>
      </c>
    </row>
    <row r="55" spans="1:10" ht="15.75" thickBot="1" x14ac:dyDescent="0.3">
      <c r="A55" s="41"/>
      <c r="B55" s="87"/>
      <c r="C55" s="87"/>
      <c r="D55" s="42"/>
      <c r="E55" s="43"/>
      <c r="F55" s="44" t="s">
        <v>21</v>
      </c>
      <c r="G55" s="45">
        <v>7456.46</v>
      </c>
      <c r="H55" s="45">
        <v>7565.39</v>
      </c>
      <c r="I55" s="46">
        <v>0</v>
      </c>
      <c r="J55" s="47">
        <f>H55+I55</f>
        <v>7565.39</v>
      </c>
    </row>
    <row r="56" spans="1:10" x14ac:dyDescent="0.25">
      <c r="A56" s="63"/>
      <c r="B56" s="64"/>
      <c r="C56" s="64"/>
      <c r="D56" s="63"/>
      <c r="E56" s="63"/>
      <c r="F56" s="65"/>
      <c r="G56" s="66"/>
      <c r="H56" s="66"/>
      <c r="I56" s="67"/>
      <c r="J56" s="67"/>
    </row>
    <row r="57" spans="1:10" s="3" customFormat="1" ht="12.75" x14ac:dyDescent="0.2">
      <c r="A57" s="1"/>
      <c r="B57" s="1"/>
      <c r="C57" s="1"/>
      <c r="D57" s="1"/>
      <c r="E57" s="1"/>
      <c r="F57" s="1"/>
      <c r="G57" s="68"/>
      <c r="H57" s="92"/>
      <c r="I57" s="92"/>
      <c r="J57" s="92"/>
    </row>
    <row r="58" spans="1:10" x14ac:dyDescent="0.25">
      <c r="A58" s="1"/>
      <c r="B58" s="1"/>
      <c r="C58" s="1"/>
      <c r="D58" s="1"/>
      <c r="E58" s="1"/>
      <c r="F58" s="1"/>
      <c r="G58" s="68"/>
      <c r="H58" s="68"/>
      <c r="I58" s="68"/>
      <c r="J58" s="68"/>
    </row>
    <row r="59" spans="1:10" ht="18" x14ac:dyDescent="0.25">
      <c r="A59" s="93"/>
      <c r="B59" s="93"/>
      <c r="C59" s="93"/>
      <c r="D59" s="93"/>
      <c r="E59" s="93"/>
      <c r="F59" s="93"/>
      <c r="G59" s="93"/>
      <c r="H59" s="93"/>
      <c r="I59" s="93"/>
      <c r="J59" s="93"/>
    </row>
    <row r="60" spans="1:10" ht="12.75" customHeight="1" x14ac:dyDescent="0.25">
      <c r="A60" s="4"/>
      <c r="B60" s="4"/>
      <c r="C60" s="4"/>
      <c r="D60" s="4"/>
      <c r="E60" s="4"/>
      <c r="F60" s="4"/>
      <c r="G60" s="69"/>
      <c r="H60" s="69"/>
      <c r="I60" s="69"/>
      <c r="J60" s="69"/>
    </row>
    <row r="61" spans="1:10" ht="15.75" x14ac:dyDescent="0.25">
      <c r="A61" s="94" t="s">
        <v>0</v>
      </c>
      <c r="B61" s="94"/>
      <c r="C61" s="94"/>
      <c r="D61" s="94"/>
      <c r="E61" s="94"/>
      <c r="F61" s="94"/>
      <c r="G61" s="94"/>
      <c r="H61" s="94"/>
      <c r="I61" s="94"/>
      <c r="J61" s="94"/>
    </row>
    <row r="62" spans="1:10" ht="12.75" customHeight="1" x14ac:dyDescent="0.25">
      <c r="A62" s="5"/>
      <c r="B62" s="5"/>
      <c r="C62" s="5"/>
      <c r="D62" s="5"/>
      <c r="E62" s="5"/>
      <c r="F62" s="5"/>
      <c r="G62" s="70"/>
      <c r="H62" s="70"/>
      <c r="I62" s="70"/>
      <c r="J62" s="70"/>
    </row>
    <row r="63" spans="1:10" s="3" customFormat="1" ht="15.75" x14ac:dyDescent="0.2">
      <c r="A63" s="95" t="s">
        <v>1</v>
      </c>
      <c r="B63" s="95"/>
      <c r="C63" s="95"/>
      <c r="D63" s="95"/>
      <c r="E63" s="95"/>
      <c r="F63" s="95"/>
      <c r="G63" s="95"/>
      <c r="H63" s="95"/>
      <c r="I63" s="95"/>
      <c r="J63" s="95"/>
    </row>
    <row r="64" spans="1:10" ht="12.75" customHeight="1" x14ac:dyDescent="0.25">
      <c r="A64" s="6"/>
      <c r="B64" s="6"/>
      <c r="C64" s="6"/>
      <c r="D64" s="6"/>
      <c r="E64" s="6"/>
      <c r="F64" s="6"/>
      <c r="G64" s="71"/>
      <c r="H64" s="71"/>
      <c r="I64" s="71"/>
      <c r="J64" s="71"/>
    </row>
    <row r="65" spans="1:10" ht="13.5" customHeight="1" thickBot="1" x14ac:dyDescent="0.3">
      <c r="A65" s="5"/>
      <c r="B65" s="5"/>
      <c r="C65" s="5"/>
      <c r="D65" s="5"/>
      <c r="E65" s="5"/>
      <c r="F65" s="5"/>
      <c r="G65" s="70"/>
      <c r="H65" s="70"/>
      <c r="I65" s="70"/>
      <c r="J65" s="72" t="s">
        <v>41</v>
      </c>
    </row>
    <row r="66" spans="1:10" ht="23.25" thickBot="1" x14ac:dyDescent="0.3">
      <c r="A66" s="8" t="s">
        <v>3</v>
      </c>
      <c r="B66" s="96" t="s">
        <v>4</v>
      </c>
      <c r="C66" s="96"/>
      <c r="D66" s="9" t="s">
        <v>5</v>
      </c>
      <c r="E66" s="10" t="s">
        <v>6</v>
      </c>
      <c r="F66" s="11" t="s">
        <v>7</v>
      </c>
      <c r="G66" s="12" t="s">
        <v>8</v>
      </c>
      <c r="H66" s="13" t="s">
        <v>9</v>
      </c>
      <c r="I66" s="13" t="s">
        <v>10</v>
      </c>
      <c r="J66" s="14" t="s">
        <v>11</v>
      </c>
    </row>
    <row r="67" spans="1:10" ht="15.75" customHeight="1" thickBot="1" x14ac:dyDescent="0.3">
      <c r="A67" s="8" t="s">
        <v>12</v>
      </c>
      <c r="B67" s="97" t="s">
        <v>13</v>
      </c>
      <c r="C67" s="97"/>
      <c r="D67" s="9" t="s">
        <v>13</v>
      </c>
      <c r="E67" s="10" t="s">
        <v>13</v>
      </c>
      <c r="F67" s="18" t="s">
        <v>14</v>
      </c>
      <c r="G67" s="98" t="s">
        <v>42</v>
      </c>
      <c r="H67" s="98"/>
      <c r="I67" s="98"/>
      <c r="J67" s="98"/>
    </row>
    <row r="68" spans="1:10" s="27" customFormat="1" ht="12.75" x14ac:dyDescent="0.2">
      <c r="A68" s="21" t="s">
        <v>15</v>
      </c>
      <c r="B68" s="88" t="s">
        <v>43</v>
      </c>
      <c r="C68" s="88"/>
      <c r="D68" s="22" t="s">
        <v>13</v>
      </c>
      <c r="E68" s="23" t="s">
        <v>13</v>
      </c>
      <c r="F68" s="24" t="s">
        <v>44</v>
      </c>
      <c r="G68" s="25">
        <f t="shared" ref="G68:J68" si="22">G69</f>
        <v>7340</v>
      </c>
      <c r="H68" s="25">
        <v>7455.3450000000003</v>
      </c>
      <c r="I68" s="25">
        <f t="shared" si="22"/>
        <v>1080.8</v>
      </c>
      <c r="J68" s="26">
        <f t="shared" si="22"/>
        <v>8536.1450000000004</v>
      </c>
    </row>
    <row r="69" spans="1:10" x14ac:dyDescent="0.25">
      <c r="A69" s="56"/>
      <c r="B69" s="89"/>
      <c r="C69" s="89"/>
      <c r="D69" s="29">
        <v>4357</v>
      </c>
      <c r="E69" s="30">
        <v>5331</v>
      </c>
      <c r="F69" s="31" t="s">
        <v>18</v>
      </c>
      <c r="G69" s="32">
        <f t="shared" ref="G69" si="23">G70+G71</f>
        <v>7340</v>
      </c>
      <c r="H69" s="32">
        <v>7455.3450000000003</v>
      </c>
      <c r="I69" s="32">
        <v>1080.8</v>
      </c>
      <c r="J69" s="33">
        <f>H69+I69</f>
        <v>8536.1450000000004</v>
      </c>
    </row>
    <row r="70" spans="1:10" x14ac:dyDescent="0.25">
      <c r="A70" s="34"/>
      <c r="B70" s="89"/>
      <c r="C70" s="89"/>
      <c r="D70" s="35"/>
      <c r="E70" s="36" t="s">
        <v>19</v>
      </c>
      <c r="F70" s="37" t="s">
        <v>20</v>
      </c>
      <c r="G70" s="38">
        <v>333</v>
      </c>
      <c r="H70" s="38">
        <v>333</v>
      </c>
      <c r="I70" s="48"/>
      <c r="J70" s="40">
        <f>H70+I70</f>
        <v>333</v>
      </c>
    </row>
    <row r="71" spans="1:10" ht="15.75" thickBot="1" x14ac:dyDescent="0.3">
      <c r="A71" s="41"/>
      <c r="B71" s="87"/>
      <c r="C71" s="87"/>
      <c r="D71" s="42"/>
      <c r="E71" s="43"/>
      <c r="F71" s="44" t="s">
        <v>21</v>
      </c>
      <c r="G71" s="45">
        <v>7007</v>
      </c>
      <c r="H71" s="45">
        <v>7122.3450000000003</v>
      </c>
      <c r="I71" s="46">
        <v>0</v>
      </c>
      <c r="J71" s="47">
        <f>H71+I71</f>
        <v>7122.3450000000003</v>
      </c>
    </row>
    <row r="72" spans="1:10" s="27" customFormat="1" ht="12.75" x14ac:dyDescent="0.2">
      <c r="A72" s="73" t="s">
        <v>15</v>
      </c>
      <c r="B72" s="91" t="s">
        <v>45</v>
      </c>
      <c r="C72" s="91"/>
      <c r="D72" s="74" t="s">
        <v>13</v>
      </c>
      <c r="E72" s="75" t="s">
        <v>13</v>
      </c>
      <c r="F72" s="76" t="s">
        <v>46</v>
      </c>
      <c r="G72" s="77">
        <f t="shared" ref="G72:J72" si="24">G73</f>
        <v>8200</v>
      </c>
      <c r="H72" s="77">
        <v>8200</v>
      </c>
      <c r="I72" s="77">
        <f t="shared" si="24"/>
        <v>665.5</v>
      </c>
      <c r="J72" s="78">
        <f t="shared" si="24"/>
        <v>8865.5</v>
      </c>
    </row>
    <row r="73" spans="1:10" x14ac:dyDescent="0.25">
      <c r="A73" s="56"/>
      <c r="B73" s="89"/>
      <c r="C73" s="89"/>
      <c r="D73" s="29">
        <v>4357</v>
      </c>
      <c r="E73" s="30">
        <v>5331</v>
      </c>
      <c r="F73" s="31" t="s">
        <v>18</v>
      </c>
      <c r="G73" s="32">
        <f t="shared" ref="G73" si="25">G74+G75</f>
        <v>8200</v>
      </c>
      <c r="H73" s="32">
        <v>8200</v>
      </c>
      <c r="I73" s="32">
        <v>665.5</v>
      </c>
      <c r="J73" s="33">
        <f>H73+I73</f>
        <v>8865.5</v>
      </c>
    </row>
    <row r="74" spans="1:10" x14ac:dyDescent="0.25">
      <c r="A74" s="34"/>
      <c r="B74" s="89"/>
      <c r="C74" s="89"/>
      <c r="D74" s="35"/>
      <c r="E74" s="36" t="s">
        <v>19</v>
      </c>
      <c r="F74" s="37" t="s">
        <v>20</v>
      </c>
      <c r="G74" s="32">
        <v>1325.42</v>
      </c>
      <c r="H74" s="32">
        <v>1325.42</v>
      </c>
      <c r="I74" s="48"/>
      <c r="J74" s="40">
        <f>H74+I74</f>
        <v>1325.42</v>
      </c>
    </row>
    <row r="75" spans="1:10" ht="15.75" thickBot="1" x14ac:dyDescent="0.3">
      <c r="A75" s="57"/>
      <c r="B75" s="87"/>
      <c r="C75" s="87"/>
      <c r="D75" s="58"/>
      <c r="E75" s="59"/>
      <c r="F75" s="60" t="s">
        <v>21</v>
      </c>
      <c r="G75" s="61">
        <v>6874.58</v>
      </c>
      <c r="H75" s="61">
        <v>6874.58</v>
      </c>
      <c r="I75" s="62">
        <v>0</v>
      </c>
      <c r="J75" s="47">
        <f>H75+I75</f>
        <v>6874.58</v>
      </c>
    </row>
    <row r="76" spans="1:10" s="27" customFormat="1" ht="12.75" x14ac:dyDescent="0.2">
      <c r="A76" s="21" t="s">
        <v>15</v>
      </c>
      <c r="B76" s="88" t="s">
        <v>47</v>
      </c>
      <c r="C76" s="88"/>
      <c r="D76" s="22" t="s">
        <v>13</v>
      </c>
      <c r="E76" s="23" t="s">
        <v>13</v>
      </c>
      <c r="F76" s="24" t="s">
        <v>48</v>
      </c>
      <c r="G76" s="25">
        <f t="shared" ref="G76:J76" si="26">G77</f>
        <v>8700</v>
      </c>
      <c r="H76" s="25">
        <v>9233.32</v>
      </c>
      <c r="I76" s="25">
        <f t="shared" si="26"/>
        <v>2274.1999999999998</v>
      </c>
      <c r="J76" s="26">
        <f t="shared" si="26"/>
        <v>11507.52</v>
      </c>
    </row>
    <row r="77" spans="1:10" x14ac:dyDescent="0.25">
      <c r="A77" s="28"/>
      <c r="B77" s="89"/>
      <c r="C77" s="89"/>
      <c r="D77" s="29">
        <v>4357</v>
      </c>
      <c r="E77" s="30">
        <v>5331</v>
      </c>
      <c r="F77" s="31" t="s">
        <v>18</v>
      </c>
      <c r="G77" s="32">
        <f t="shared" ref="G77" si="27">G78+G79</f>
        <v>8700</v>
      </c>
      <c r="H77" s="32">
        <v>9233.32</v>
      </c>
      <c r="I77" s="32">
        <v>2274.1999999999998</v>
      </c>
      <c r="J77" s="33">
        <f>H77+I77</f>
        <v>11507.52</v>
      </c>
    </row>
    <row r="78" spans="1:10" x14ac:dyDescent="0.25">
      <c r="A78" s="34"/>
      <c r="B78" s="89"/>
      <c r="C78" s="89"/>
      <c r="D78" s="35"/>
      <c r="E78" s="36" t="s">
        <v>19</v>
      </c>
      <c r="F78" s="37" t="s">
        <v>20</v>
      </c>
      <c r="G78" s="38">
        <v>3500</v>
      </c>
      <c r="H78" s="38">
        <v>3500</v>
      </c>
      <c r="I78" s="48"/>
      <c r="J78" s="40">
        <f>H78+I78</f>
        <v>3500</v>
      </c>
    </row>
    <row r="79" spans="1:10" ht="15.75" thickBot="1" x14ac:dyDescent="0.3">
      <c r="A79" s="41"/>
      <c r="B79" s="87"/>
      <c r="C79" s="87"/>
      <c r="D79" s="42"/>
      <c r="E79" s="43"/>
      <c r="F79" s="44" t="s">
        <v>21</v>
      </c>
      <c r="G79" s="45">
        <v>5200</v>
      </c>
      <c r="H79" s="45">
        <v>5733.32</v>
      </c>
      <c r="I79" s="46">
        <v>0</v>
      </c>
      <c r="J79" s="47">
        <f>H79+I79</f>
        <v>5733.32</v>
      </c>
    </row>
    <row r="80" spans="1:10" s="27" customFormat="1" ht="12.75" x14ac:dyDescent="0.2">
      <c r="A80" s="50" t="s">
        <v>15</v>
      </c>
      <c r="B80" s="88" t="s">
        <v>49</v>
      </c>
      <c r="C80" s="88"/>
      <c r="D80" s="51" t="s">
        <v>13</v>
      </c>
      <c r="E80" s="52" t="s">
        <v>13</v>
      </c>
      <c r="F80" s="53" t="s">
        <v>50</v>
      </c>
      <c r="G80" s="25">
        <f t="shared" ref="G80:J80" si="28">G81</f>
        <v>6720</v>
      </c>
      <c r="H80" s="25">
        <v>7420</v>
      </c>
      <c r="I80" s="25">
        <f t="shared" si="28"/>
        <v>-1177.8</v>
      </c>
      <c r="J80" s="26">
        <f t="shared" si="28"/>
        <v>6242.2</v>
      </c>
    </row>
    <row r="81" spans="1:10" x14ac:dyDescent="0.25">
      <c r="A81" s="28"/>
      <c r="B81" s="89"/>
      <c r="C81" s="89"/>
      <c r="D81" s="29">
        <v>4357</v>
      </c>
      <c r="E81" s="30">
        <v>5331</v>
      </c>
      <c r="F81" s="31" t="s">
        <v>18</v>
      </c>
      <c r="G81" s="32">
        <f t="shared" ref="G81" si="29">G82+G83</f>
        <v>6720</v>
      </c>
      <c r="H81" s="32">
        <v>7420</v>
      </c>
      <c r="I81" s="32">
        <v>-1177.8</v>
      </c>
      <c r="J81" s="33">
        <f>H81+I81</f>
        <v>6242.2</v>
      </c>
    </row>
    <row r="82" spans="1:10" x14ac:dyDescent="0.25">
      <c r="A82" s="34"/>
      <c r="B82" s="89"/>
      <c r="C82" s="89"/>
      <c r="D82" s="35"/>
      <c r="E82" s="36" t="s">
        <v>19</v>
      </c>
      <c r="F82" s="37" t="s">
        <v>20</v>
      </c>
      <c r="G82" s="38">
        <v>160.96</v>
      </c>
      <c r="H82" s="38">
        <v>160.96</v>
      </c>
      <c r="I82" s="48"/>
      <c r="J82" s="40">
        <f>H82+I82</f>
        <v>160.96</v>
      </c>
    </row>
    <row r="83" spans="1:10" ht="15.75" thickBot="1" x14ac:dyDescent="0.3">
      <c r="A83" s="57"/>
      <c r="B83" s="87"/>
      <c r="C83" s="87"/>
      <c r="D83" s="58"/>
      <c r="E83" s="59"/>
      <c r="F83" s="60" t="s">
        <v>21</v>
      </c>
      <c r="G83" s="61">
        <v>6559.04</v>
      </c>
      <c r="H83" s="61">
        <v>7259.04</v>
      </c>
      <c r="I83" s="62">
        <v>0</v>
      </c>
      <c r="J83" s="47">
        <f>H83+I83</f>
        <v>7259.04</v>
      </c>
    </row>
    <row r="84" spans="1:10" s="27" customFormat="1" ht="12.75" x14ac:dyDescent="0.2">
      <c r="A84" s="21" t="s">
        <v>15</v>
      </c>
      <c r="B84" s="88" t="s">
        <v>51</v>
      </c>
      <c r="C84" s="88"/>
      <c r="D84" s="22" t="s">
        <v>13</v>
      </c>
      <c r="E84" s="23" t="s">
        <v>13</v>
      </c>
      <c r="F84" s="24" t="s">
        <v>52</v>
      </c>
      <c r="G84" s="25">
        <f t="shared" ref="G84:J84" si="30">G85</f>
        <v>4300</v>
      </c>
      <c r="H84" s="25">
        <v>4535.6970000000001</v>
      </c>
      <c r="I84" s="25">
        <f t="shared" si="30"/>
        <v>574.20000000000005</v>
      </c>
      <c r="J84" s="26">
        <f t="shared" si="30"/>
        <v>5109.8969999999999</v>
      </c>
    </row>
    <row r="85" spans="1:10" x14ac:dyDescent="0.25">
      <c r="A85" s="28"/>
      <c r="B85" s="89"/>
      <c r="C85" s="89"/>
      <c r="D85" s="29">
        <v>4356</v>
      </c>
      <c r="E85" s="30">
        <v>5331</v>
      </c>
      <c r="F85" s="31" t="s">
        <v>18</v>
      </c>
      <c r="G85" s="32">
        <f t="shared" ref="G85" si="31">G86+G87</f>
        <v>4300</v>
      </c>
      <c r="H85" s="32">
        <v>4535.6970000000001</v>
      </c>
      <c r="I85" s="32">
        <v>574.20000000000005</v>
      </c>
      <c r="J85" s="33">
        <f>H85+I85</f>
        <v>5109.8969999999999</v>
      </c>
    </row>
    <row r="86" spans="1:10" x14ac:dyDescent="0.25">
      <c r="A86" s="34"/>
      <c r="B86" s="89"/>
      <c r="C86" s="89"/>
      <c r="D86" s="35"/>
      <c r="E86" s="36" t="s">
        <v>19</v>
      </c>
      <c r="F86" s="37" t="s">
        <v>20</v>
      </c>
      <c r="G86" s="38">
        <v>273.26</v>
      </c>
      <c r="H86" s="38">
        <v>273.26</v>
      </c>
      <c r="I86" s="48"/>
      <c r="J86" s="40">
        <f>H86+I86</f>
        <v>273.26</v>
      </c>
    </row>
    <row r="87" spans="1:10" ht="15.75" thickBot="1" x14ac:dyDescent="0.3">
      <c r="A87" s="41"/>
      <c r="B87" s="87"/>
      <c r="C87" s="87"/>
      <c r="D87" s="42"/>
      <c r="E87" s="43"/>
      <c r="F87" s="44" t="s">
        <v>21</v>
      </c>
      <c r="G87" s="45">
        <v>4026.74</v>
      </c>
      <c r="H87" s="45">
        <v>4262.4369999999999</v>
      </c>
      <c r="I87" s="46">
        <v>0</v>
      </c>
      <c r="J87" s="47">
        <f>H87+I87</f>
        <v>4262.4369999999999</v>
      </c>
    </row>
    <row r="88" spans="1:10" s="27" customFormat="1" ht="12.75" x14ac:dyDescent="0.2">
      <c r="A88" s="73" t="s">
        <v>15</v>
      </c>
      <c r="B88" s="90" t="s">
        <v>53</v>
      </c>
      <c r="C88" s="90"/>
      <c r="D88" s="74" t="s">
        <v>13</v>
      </c>
      <c r="E88" s="75" t="s">
        <v>13</v>
      </c>
      <c r="F88" s="76" t="s">
        <v>54</v>
      </c>
      <c r="G88" s="77">
        <f t="shared" ref="G88:J88" si="32">G89</f>
        <v>3900</v>
      </c>
      <c r="H88" s="77">
        <v>3900</v>
      </c>
      <c r="I88" s="77">
        <f t="shared" si="32"/>
        <v>-783</v>
      </c>
      <c r="J88" s="78">
        <f t="shared" si="32"/>
        <v>3117</v>
      </c>
    </row>
    <row r="89" spans="1:10" x14ac:dyDescent="0.25">
      <c r="A89" s="28"/>
      <c r="B89" s="89"/>
      <c r="C89" s="89"/>
      <c r="D89" s="29">
        <v>4357</v>
      </c>
      <c r="E89" s="30">
        <v>5331</v>
      </c>
      <c r="F89" s="31" t="s">
        <v>18</v>
      </c>
      <c r="G89" s="32">
        <f t="shared" ref="G89" si="33">G90+G91</f>
        <v>3900</v>
      </c>
      <c r="H89" s="32">
        <v>3900</v>
      </c>
      <c r="I89" s="32">
        <v>-783</v>
      </c>
      <c r="J89" s="33">
        <f>H89+I89</f>
        <v>3117</v>
      </c>
    </row>
    <row r="90" spans="1:10" x14ac:dyDescent="0.25">
      <c r="A90" s="34"/>
      <c r="B90" s="89"/>
      <c r="C90" s="89"/>
      <c r="D90" s="35"/>
      <c r="E90" s="36" t="s">
        <v>19</v>
      </c>
      <c r="F90" s="37" t="s">
        <v>20</v>
      </c>
      <c r="G90" s="38">
        <v>155.29</v>
      </c>
      <c r="H90" s="38">
        <v>155.29</v>
      </c>
      <c r="I90" s="48"/>
      <c r="J90" s="40">
        <f>H90+I90</f>
        <v>155.29</v>
      </c>
    </row>
    <row r="91" spans="1:10" ht="15.75" thickBot="1" x14ac:dyDescent="0.3">
      <c r="A91" s="41"/>
      <c r="B91" s="87"/>
      <c r="C91" s="87"/>
      <c r="D91" s="42"/>
      <c r="E91" s="43"/>
      <c r="F91" s="44" t="s">
        <v>21</v>
      </c>
      <c r="G91" s="45">
        <v>3744.71</v>
      </c>
      <c r="H91" s="45">
        <v>3744.71</v>
      </c>
      <c r="I91" s="46">
        <v>0</v>
      </c>
      <c r="J91" s="47">
        <f>H91+I91</f>
        <v>3744.71</v>
      </c>
    </row>
    <row r="92" spans="1:10" s="27" customFormat="1" ht="12.75" x14ac:dyDescent="0.2">
      <c r="A92" s="21" t="s">
        <v>15</v>
      </c>
      <c r="B92" s="88" t="s">
        <v>55</v>
      </c>
      <c r="C92" s="88"/>
      <c r="D92" s="22" t="s">
        <v>13</v>
      </c>
      <c r="E92" s="23" t="s">
        <v>13</v>
      </c>
      <c r="F92" s="24" t="s">
        <v>56</v>
      </c>
      <c r="G92" s="25">
        <f t="shared" ref="G92:J92" si="34">G93</f>
        <v>5700</v>
      </c>
      <c r="H92" s="25">
        <v>5905.5</v>
      </c>
      <c r="I92" s="25">
        <f t="shared" si="34"/>
        <v>819</v>
      </c>
      <c r="J92" s="26">
        <f t="shared" si="34"/>
        <v>6724.5</v>
      </c>
    </row>
    <row r="93" spans="1:10" x14ac:dyDescent="0.25">
      <c r="A93" s="56"/>
      <c r="B93" s="89"/>
      <c r="C93" s="89"/>
      <c r="D93" s="29">
        <v>4357</v>
      </c>
      <c r="E93" s="30">
        <v>5331</v>
      </c>
      <c r="F93" s="31" t="s">
        <v>18</v>
      </c>
      <c r="G93" s="32">
        <f t="shared" ref="G93" si="35">G94+G95</f>
        <v>5700</v>
      </c>
      <c r="H93" s="32">
        <v>5905.5</v>
      </c>
      <c r="I93" s="32">
        <v>819</v>
      </c>
      <c r="J93" s="33">
        <f>H93+I93</f>
        <v>6724.5</v>
      </c>
    </row>
    <row r="94" spans="1:10" x14ac:dyDescent="0.25">
      <c r="A94" s="34"/>
      <c r="B94" s="89"/>
      <c r="C94" s="89"/>
      <c r="D94" s="35"/>
      <c r="E94" s="36" t="s">
        <v>19</v>
      </c>
      <c r="F94" s="37" t="s">
        <v>20</v>
      </c>
      <c r="G94" s="38">
        <v>404.82</v>
      </c>
      <c r="H94" s="38">
        <v>404.82</v>
      </c>
      <c r="I94" s="48"/>
      <c r="J94" s="40">
        <f>H94+I94</f>
        <v>404.82</v>
      </c>
    </row>
    <row r="95" spans="1:10" ht="15.75" thickBot="1" x14ac:dyDescent="0.3">
      <c r="A95" s="41"/>
      <c r="B95" s="87"/>
      <c r="C95" s="87"/>
      <c r="D95" s="42"/>
      <c r="E95" s="43"/>
      <c r="F95" s="44" t="s">
        <v>21</v>
      </c>
      <c r="G95" s="45">
        <v>5295.18</v>
      </c>
      <c r="H95" s="45">
        <v>5500.68</v>
      </c>
      <c r="I95" s="46">
        <v>0</v>
      </c>
      <c r="J95" s="47">
        <f>H95+I95</f>
        <v>5500.68</v>
      </c>
    </row>
    <row r="96" spans="1:10" x14ac:dyDescent="0.25">
      <c r="A96" s="21" t="s">
        <v>15</v>
      </c>
      <c r="B96" s="88" t="s">
        <v>57</v>
      </c>
      <c r="C96" s="88"/>
      <c r="D96" s="22" t="s">
        <v>13</v>
      </c>
      <c r="E96" s="23" t="s">
        <v>13</v>
      </c>
      <c r="F96" s="24" t="s">
        <v>58</v>
      </c>
      <c r="G96" s="25">
        <f t="shared" ref="G96:J96" si="36">G97</f>
        <v>23500</v>
      </c>
      <c r="H96" s="25">
        <v>24500</v>
      </c>
      <c r="I96" s="25">
        <f t="shared" si="36"/>
        <v>0</v>
      </c>
      <c r="J96" s="26">
        <f t="shared" si="36"/>
        <v>24500</v>
      </c>
    </row>
    <row r="97" spans="1:10" x14ac:dyDescent="0.25">
      <c r="A97" s="56"/>
      <c r="B97" s="89"/>
      <c r="C97" s="89"/>
      <c r="D97" s="29">
        <v>3529</v>
      </c>
      <c r="E97" s="30">
        <v>5331</v>
      </c>
      <c r="F97" s="31" t="s">
        <v>18</v>
      </c>
      <c r="G97" s="32">
        <f t="shared" ref="G97:I97" si="37">G98+G99</f>
        <v>23500</v>
      </c>
      <c r="H97" s="32">
        <v>24500</v>
      </c>
      <c r="I97" s="32">
        <f t="shared" si="37"/>
        <v>0</v>
      </c>
      <c r="J97" s="33">
        <f>H97+I97</f>
        <v>24500</v>
      </c>
    </row>
    <row r="98" spans="1:10" x14ac:dyDescent="0.25">
      <c r="A98" s="34"/>
      <c r="B98" s="89"/>
      <c r="C98" s="89"/>
      <c r="D98" s="35"/>
      <c r="E98" s="36" t="s">
        <v>19</v>
      </c>
      <c r="F98" s="37" t="s">
        <v>20</v>
      </c>
      <c r="G98" s="38">
        <v>924</v>
      </c>
      <c r="H98" s="38">
        <v>924</v>
      </c>
      <c r="I98" s="48"/>
      <c r="J98" s="40">
        <f>H98+I98</f>
        <v>924</v>
      </c>
    </row>
    <row r="99" spans="1:10" ht="15.75" thickBot="1" x14ac:dyDescent="0.3">
      <c r="A99" s="41"/>
      <c r="B99" s="87"/>
      <c r="C99" s="87"/>
      <c r="D99" s="42"/>
      <c r="E99" s="43"/>
      <c r="F99" s="44" t="s">
        <v>21</v>
      </c>
      <c r="G99" s="45">
        <v>22576</v>
      </c>
      <c r="H99" s="45">
        <v>23576</v>
      </c>
      <c r="I99" s="46">
        <v>0</v>
      </c>
      <c r="J99" s="47">
        <f>H99+I99</f>
        <v>23576</v>
      </c>
    </row>
    <row r="100" spans="1:10" x14ac:dyDescent="0.25">
      <c r="A100" s="21" t="s">
        <v>15</v>
      </c>
      <c r="B100" s="88" t="s">
        <v>59</v>
      </c>
      <c r="C100" s="88"/>
      <c r="D100" s="22" t="s">
        <v>13</v>
      </c>
      <c r="E100" s="23" t="s">
        <v>13</v>
      </c>
      <c r="F100" s="24" t="s">
        <v>60</v>
      </c>
      <c r="G100" s="25">
        <f t="shared" ref="G100:J100" si="38">G101</f>
        <v>0</v>
      </c>
      <c r="H100" s="25">
        <f>H101</f>
        <v>731.37</v>
      </c>
      <c r="I100" s="25">
        <f t="shared" si="38"/>
        <v>-731.37</v>
      </c>
      <c r="J100" s="26">
        <f t="shared" si="38"/>
        <v>0</v>
      </c>
    </row>
    <row r="101" spans="1:10" ht="15.75" thickBot="1" x14ac:dyDescent="0.3">
      <c r="A101" s="79"/>
      <c r="B101" s="86"/>
      <c r="C101" s="86"/>
      <c r="D101" s="80">
        <v>4359</v>
      </c>
      <c r="E101" s="81">
        <v>5331</v>
      </c>
      <c r="F101" s="82" t="s">
        <v>61</v>
      </c>
      <c r="G101" s="83">
        <v>0</v>
      </c>
      <c r="H101" s="83">
        <f>861.37-130</f>
        <v>731.37</v>
      </c>
      <c r="I101" s="83">
        <v>-731.37</v>
      </c>
      <c r="J101" s="84">
        <f>H101+I101</f>
        <v>0</v>
      </c>
    </row>
    <row r="102" spans="1:10" x14ac:dyDescent="0.25">
      <c r="A102" s="63"/>
      <c r="B102" s="64"/>
      <c r="C102" s="64"/>
      <c r="D102" s="63"/>
      <c r="E102" s="63"/>
      <c r="F102" s="65"/>
      <c r="G102" s="85"/>
      <c r="H102" s="85"/>
      <c r="I102" s="67"/>
      <c r="J102" s="67"/>
    </row>
    <row r="103" spans="1:10" x14ac:dyDescent="0.25">
      <c r="A103" s="63"/>
      <c r="B103" s="64"/>
      <c r="C103" s="64"/>
      <c r="D103" s="63"/>
      <c r="E103" s="63"/>
      <c r="F103" s="65"/>
      <c r="G103" s="85"/>
      <c r="H103" s="85"/>
      <c r="I103" s="67"/>
      <c r="J103" s="67"/>
    </row>
    <row r="104" spans="1:10" x14ac:dyDescent="0.25">
      <c r="A104" s="63"/>
      <c r="B104" s="64"/>
      <c r="C104" s="64"/>
      <c r="D104" s="63"/>
      <c r="E104" s="63"/>
      <c r="F104" s="65"/>
      <c r="G104" s="85"/>
      <c r="H104" s="85"/>
      <c r="I104" s="67"/>
      <c r="J104" s="67"/>
    </row>
    <row r="105" spans="1:10" x14ac:dyDescent="0.25">
      <c r="A105" s="63"/>
      <c r="B105" s="64"/>
      <c r="C105" s="64"/>
      <c r="D105" s="63"/>
      <c r="E105" s="63"/>
      <c r="F105" s="65"/>
      <c r="G105" s="85"/>
      <c r="H105" s="85"/>
      <c r="I105" s="67"/>
      <c r="J105" s="67"/>
    </row>
    <row r="106" spans="1:10" x14ac:dyDescent="0.25">
      <c r="A106" s="63"/>
      <c r="B106" s="64"/>
      <c r="C106" s="64"/>
      <c r="D106" s="63"/>
      <c r="E106" s="63"/>
      <c r="F106" s="65"/>
      <c r="G106" s="85"/>
      <c r="H106" s="85"/>
      <c r="I106" s="67"/>
      <c r="J106" s="67"/>
    </row>
    <row r="107" spans="1:10" x14ac:dyDescent="0.25">
      <c r="A107" s="63"/>
      <c r="B107" s="64"/>
      <c r="C107" s="64"/>
      <c r="D107" s="63"/>
      <c r="E107" s="63"/>
      <c r="F107" s="65"/>
      <c r="G107" s="85"/>
      <c r="H107" s="85"/>
      <c r="I107" s="67"/>
      <c r="J107" s="67"/>
    </row>
    <row r="108" spans="1:10" x14ac:dyDescent="0.25">
      <c r="A108" s="63"/>
      <c r="B108" s="64"/>
      <c r="C108" s="64"/>
      <c r="D108" s="63"/>
      <c r="E108" s="63"/>
      <c r="F108" s="65"/>
      <c r="G108" s="85"/>
      <c r="H108" s="85"/>
      <c r="I108" s="67"/>
      <c r="J108" s="67"/>
    </row>
    <row r="109" spans="1:10" x14ac:dyDescent="0.25">
      <c r="A109" s="63"/>
      <c r="B109" s="64"/>
      <c r="C109" s="64"/>
      <c r="D109" s="63"/>
      <c r="E109" s="63"/>
      <c r="F109" s="65"/>
      <c r="G109" s="85"/>
      <c r="H109" s="85"/>
      <c r="I109" s="67"/>
      <c r="J109" s="67"/>
    </row>
    <row r="110" spans="1:10" x14ac:dyDescent="0.25">
      <c r="A110" s="63"/>
      <c r="B110" s="64"/>
      <c r="C110" s="64"/>
      <c r="D110" s="63"/>
      <c r="E110" s="63"/>
      <c r="F110" s="65"/>
      <c r="G110" s="85"/>
      <c r="H110" s="85"/>
      <c r="I110" s="67"/>
      <c r="J110" s="67"/>
    </row>
    <row r="111" spans="1:10" x14ac:dyDescent="0.25">
      <c r="A111" s="63"/>
      <c r="B111" s="64"/>
      <c r="C111" s="64"/>
      <c r="D111" s="63"/>
      <c r="E111" s="63"/>
      <c r="F111" s="65"/>
      <c r="G111" s="85"/>
      <c r="H111" s="85"/>
      <c r="I111" s="67"/>
      <c r="J111" s="67"/>
    </row>
    <row r="112" spans="1:10" x14ac:dyDescent="0.25">
      <c r="A112" s="63"/>
      <c r="B112" s="64"/>
      <c r="C112" s="64"/>
      <c r="D112" s="63"/>
      <c r="E112" s="63"/>
      <c r="F112" s="65"/>
      <c r="G112" s="85"/>
      <c r="H112" s="85"/>
      <c r="I112" s="67"/>
      <c r="J112" s="67"/>
    </row>
  </sheetData>
  <mergeCells count="91">
    <mergeCell ref="B17:C17"/>
    <mergeCell ref="H1:J1"/>
    <mergeCell ref="A3:J3"/>
    <mergeCell ref="A5:J5"/>
    <mergeCell ref="A7:J7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70:C70"/>
    <mergeCell ref="B54:C54"/>
    <mergeCell ref="B55:C55"/>
    <mergeCell ref="H57:J57"/>
    <mergeCell ref="A59:J59"/>
    <mergeCell ref="A61:J61"/>
    <mergeCell ref="A63:J63"/>
    <mergeCell ref="B66:C66"/>
    <mergeCell ref="B67:C67"/>
    <mergeCell ref="G67:J67"/>
    <mergeCell ref="B68:C68"/>
    <mergeCell ref="B69:C69"/>
    <mergeCell ref="B82:C82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94:C9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101:C101"/>
    <mergeCell ref="B95:C95"/>
    <mergeCell ref="B96:C96"/>
    <mergeCell ref="B97:C97"/>
    <mergeCell ref="B98:C98"/>
    <mergeCell ref="B99:C99"/>
    <mergeCell ref="B100:C100"/>
  </mergeCells>
  <printOptions horizontalCentered="1"/>
  <pageMargins left="0.196527777777778" right="0.39374999999999999" top="0.59027777777777801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245-17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Kremerová Luisa</dc:creator>
  <cp:lastModifiedBy>Kremerová Luisa</cp:lastModifiedBy>
  <cp:lastPrinted>2017-08-01T08:47:03Z</cp:lastPrinted>
  <dcterms:created xsi:type="dcterms:W3CDTF">2017-07-31T11:04:21Z</dcterms:created>
  <dcterms:modified xsi:type="dcterms:W3CDTF">2017-08-14T08:56:17Z</dcterms:modified>
</cp:coreProperties>
</file>