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5480" windowHeight="9990"/>
  </bookViews>
  <sheets>
    <sheet name="ZR 233_17" sheetId="2" r:id="rId1"/>
    <sheet name="Bilance PaV" sheetId="1" r:id="rId2"/>
  </sheets>
  <definedNames>
    <definedName name="_xlnm.Print_Area" localSheetId="1">'Bilance PaV'!$A$1:$E$44</definedName>
    <definedName name="_xlnm.Print_Area" localSheetId="0">'ZR 233_17'!$A$1:$P$368</definedName>
  </definedNames>
  <calcPr calcId="145621"/>
</workbook>
</file>

<file path=xl/calcChain.xml><?xml version="1.0" encoding="utf-8"?>
<calcChain xmlns="http://schemas.openxmlformats.org/spreadsheetml/2006/main">
  <c r="O359" i="2" l="1"/>
  <c r="I359" i="2"/>
  <c r="K359" i="2" s="1"/>
  <c r="N358" i="2"/>
  <c r="O358" i="2" s="1"/>
  <c r="I358" i="2"/>
  <c r="K358" i="2" s="1"/>
  <c r="O357" i="2"/>
  <c r="K357" i="2"/>
  <c r="I357" i="2"/>
  <c r="O356" i="2"/>
  <c r="N356" i="2"/>
  <c r="K356" i="2"/>
  <c r="I356" i="2"/>
  <c r="O355" i="2"/>
  <c r="I355" i="2"/>
  <c r="K355" i="2" s="1"/>
  <c r="N354" i="2"/>
  <c r="O354" i="2" s="1"/>
  <c r="I354" i="2"/>
  <c r="K354" i="2" s="1"/>
  <c r="O353" i="2"/>
  <c r="K353" i="2"/>
  <c r="I353" i="2"/>
  <c r="O352" i="2"/>
  <c r="N352" i="2"/>
  <c r="K352" i="2"/>
  <c r="I352" i="2"/>
  <c r="O351" i="2"/>
  <c r="I351" i="2"/>
  <c r="K351" i="2" s="1"/>
  <c r="N350" i="2"/>
  <c r="O350" i="2" s="1"/>
  <c r="I350" i="2"/>
  <c r="K350" i="2" s="1"/>
  <c r="O349" i="2"/>
  <c r="I349" i="2"/>
  <c r="K349" i="2" s="1"/>
  <c r="O348" i="2"/>
  <c r="N348" i="2"/>
  <c r="K348" i="2"/>
  <c r="I348" i="2"/>
  <c r="O347" i="2"/>
  <c r="I347" i="2"/>
  <c r="K347" i="2" s="1"/>
  <c r="N346" i="2"/>
  <c r="O346" i="2" s="1"/>
  <c r="I346" i="2"/>
  <c r="K346" i="2" s="1"/>
  <c r="O345" i="2"/>
  <c r="I345" i="2"/>
  <c r="K345" i="2" s="1"/>
  <c r="N344" i="2"/>
  <c r="O344" i="2" s="1"/>
  <c r="I344" i="2"/>
  <c r="K344" i="2" s="1"/>
  <c r="O343" i="2"/>
  <c r="I343" i="2"/>
  <c r="K343" i="2" s="1"/>
  <c r="N342" i="2"/>
  <c r="O342" i="2" s="1"/>
  <c r="I342" i="2"/>
  <c r="K342" i="2" s="1"/>
  <c r="O341" i="2"/>
  <c r="I341" i="2"/>
  <c r="K341" i="2" s="1"/>
  <c r="N340" i="2"/>
  <c r="O340" i="2" s="1"/>
  <c r="I340" i="2"/>
  <c r="K340" i="2" s="1"/>
  <c r="O339" i="2"/>
  <c r="I339" i="2"/>
  <c r="K339" i="2" s="1"/>
  <c r="O338" i="2"/>
  <c r="N338" i="2"/>
  <c r="K338" i="2"/>
  <c r="I338" i="2"/>
  <c r="O337" i="2"/>
  <c r="I337" i="2"/>
  <c r="K337" i="2" s="1"/>
  <c r="N336" i="2"/>
  <c r="O336" i="2" s="1"/>
  <c r="I336" i="2"/>
  <c r="K336" i="2" s="1"/>
  <c r="O335" i="2"/>
  <c r="I335" i="2"/>
  <c r="K335" i="2" s="1"/>
  <c r="O334" i="2"/>
  <c r="N334" i="2"/>
  <c r="I334" i="2"/>
  <c r="K334" i="2" s="1"/>
  <c r="O333" i="2"/>
  <c r="I333" i="2"/>
  <c r="K333" i="2" s="1"/>
  <c r="O332" i="2"/>
  <c r="N332" i="2"/>
  <c r="K332" i="2"/>
  <c r="I332" i="2"/>
  <c r="O331" i="2"/>
  <c r="I331" i="2"/>
  <c r="K331" i="2" s="1"/>
  <c r="N330" i="2"/>
  <c r="O330" i="2" s="1"/>
  <c r="I330" i="2"/>
  <c r="K330" i="2" s="1"/>
  <c r="O329" i="2"/>
  <c r="I329" i="2"/>
  <c r="K329" i="2" s="1"/>
  <c r="N328" i="2"/>
  <c r="O328" i="2" s="1"/>
  <c r="I328" i="2"/>
  <c r="K328" i="2" s="1"/>
  <c r="O327" i="2"/>
  <c r="I327" i="2"/>
  <c r="K327" i="2" s="1"/>
  <c r="O326" i="2"/>
  <c r="N326" i="2"/>
  <c r="K326" i="2"/>
  <c r="I326" i="2"/>
  <c r="O325" i="2"/>
  <c r="I325" i="2"/>
  <c r="K325" i="2" s="1"/>
  <c r="N324" i="2"/>
  <c r="O324" i="2" s="1"/>
  <c r="I324" i="2"/>
  <c r="K324" i="2" s="1"/>
  <c r="O323" i="2"/>
  <c r="I323" i="2"/>
  <c r="K323" i="2" s="1"/>
  <c r="O322" i="2"/>
  <c r="N322" i="2"/>
  <c r="K322" i="2"/>
  <c r="I322" i="2"/>
  <c r="O321" i="2"/>
  <c r="I321" i="2"/>
  <c r="K321" i="2" s="1"/>
  <c r="N320" i="2"/>
  <c r="O320" i="2" s="1"/>
  <c r="I320" i="2"/>
  <c r="K320" i="2" s="1"/>
  <c r="O319" i="2"/>
  <c r="I319" i="2"/>
  <c r="K319" i="2" s="1"/>
  <c r="O318" i="2"/>
  <c r="N318" i="2"/>
  <c r="K318" i="2"/>
  <c r="I318" i="2"/>
  <c r="O317" i="2"/>
  <c r="I317" i="2"/>
  <c r="K317" i="2" s="1"/>
  <c r="N316" i="2"/>
  <c r="O316" i="2" s="1"/>
  <c r="I316" i="2"/>
  <c r="K316" i="2" s="1"/>
  <c r="O315" i="2"/>
  <c r="I315" i="2"/>
  <c r="K315" i="2" s="1"/>
  <c r="O314" i="2"/>
  <c r="N314" i="2"/>
  <c r="K314" i="2"/>
  <c r="I314" i="2"/>
  <c r="O313" i="2"/>
  <c r="I313" i="2"/>
  <c r="K313" i="2" s="1"/>
  <c r="N312" i="2"/>
  <c r="O312" i="2" s="1"/>
  <c r="I312" i="2"/>
  <c r="K312" i="2" s="1"/>
  <c r="O311" i="2"/>
  <c r="I311" i="2"/>
  <c r="K311" i="2" s="1"/>
  <c r="O310" i="2"/>
  <c r="N310" i="2"/>
  <c r="K310" i="2"/>
  <c r="I310" i="2"/>
  <c r="O309" i="2"/>
  <c r="I309" i="2"/>
  <c r="K309" i="2" s="1"/>
  <c r="N308" i="2"/>
  <c r="O308" i="2" s="1"/>
  <c r="I308" i="2"/>
  <c r="K308" i="2" s="1"/>
  <c r="O307" i="2"/>
  <c r="I307" i="2"/>
  <c r="K307" i="2" s="1"/>
  <c r="O306" i="2"/>
  <c r="N306" i="2"/>
  <c r="K306" i="2"/>
  <c r="I306" i="2"/>
  <c r="O305" i="2"/>
  <c r="I305" i="2"/>
  <c r="K305" i="2" s="1"/>
  <c r="N304" i="2"/>
  <c r="O304" i="2" s="1"/>
  <c r="I304" i="2"/>
  <c r="K304" i="2" s="1"/>
  <c r="O303" i="2"/>
  <c r="I303" i="2"/>
  <c r="K303" i="2" s="1"/>
  <c r="O302" i="2"/>
  <c r="N302" i="2"/>
  <c r="K302" i="2"/>
  <c r="I302" i="2"/>
  <c r="O301" i="2"/>
  <c r="I301" i="2"/>
  <c r="K301" i="2" s="1"/>
  <c r="N300" i="2"/>
  <c r="O300" i="2" s="1"/>
  <c r="I300" i="2"/>
  <c r="K300" i="2" s="1"/>
  <c r="O299" i="2"/>
  <c r="I299" i="2"/>
  <c r="K299" i="2" s="1"/>
  <c r="O298" i="2"/>
  <c r="N298" i="2"/>
  <c r="K298" i="2"/>
  <c r="I298" i="2"/>
  <c r="O297" i="2"/>
  <c r="I297" i="2"/>
  <c r="K297" i="2" s="1"/>
  <c r="N296" i="2"/>
  <c r="O296" i="2" s="1"/>
  <c r="I296" i="2"/>
  <c r="K296" i="2" s="1"/>
  <c r="O295" i="2"/>
  <c r="I295" i="2"/>
  <c r="K295" i="2" s="1"/>
  <c r="O294" i="2"/>
  <c r="N294" i="2"/>
  <c r="K294" i="2"/>
  <c r="I294" i="2"/>
  <c r="O293" i="2"/>
  <c r="I293" i="2"/>
  <c r="K293" i="2" s="1"/>
  <c r="N292" i="2"/>
  <c r="O292" i="2" s="1"/>
  <c r="I292" i="2"/>
  <c r="K292" i="2" s="1"/>
  <c r="O291" i="2"/>
  <c r="I291" i="2"/>
  <c r="K291" i="2" s="1"/>
  <c r="O290" i="2"/>
  <c r="N290" i="2"/>
  <c r="K290" i="2"/>
  <c r="I290" i="2"/>
  <c r="O289" i="2"/>
  <c r="I289" i="2"/>
  <c r="K289" i="2" s="1"/>
  <c r="N288" i="2"/>
  <c r="O288" i="2" s="1"/>
  <c r="I288" i="2"/>
  <c r="K288" i="2" s="1"/>
  <c r="O287" i="2"/>
  <c r="I287" i="2"/>
  <c r="K287" i="2" s="1"/>
  <c r="O286" i="2"/>
  <c r="N286" i="2"/>
  <c r="K286" i="2"/>
  <c r="I286" i="2"/>
  <c r="O285" i="2"/>
  <c r="I285" i="2"/>
  <c r="K285" i="2" s="1"/>
  <c r="N284" i="2"/>
  <c r="O284" i="2" s="1"/>
  <c r="I284" i="2"/>
  <c r="K284" i="2" s="1"/>
  <c r="O283" i="2"/>
  <c r="I283" i="2"/>
  <c r="K283" i="2" s="1"/>
  <c r="O282" i="2"/>
  <c r="N282" i="2"/>
  <c r="K282" i="2"/>
  <c r="I282" i="2"/>
  <c r="O281" i="2"/>
  <c r="I281" i="2"/>
  <c r="K281" i="2" s="1"/>
  <c r="N280" i="2"/>
  <c r="O280" i="2" s="1"/>
  <c r="I280" i="2"/>
  <c r="K280" i="2" s="1"/>
  <c r="O279" i="2"/>
  <c r="I279" i="2"/>
  <c r="K279" i="2" s="1"/>
  <c r="N278" i="2"/>
  <c r="O278" i="2" s="1"/>
  <c r="I278" i="2"/>
  <c r="K278" i="2" s="1"/>
  <c r="O277" i="2"/>
  <c r="I277" i="2"/>
  <c r="K277" i="2" s="1"/>
  <c r="N276" i="2"/>
  <c r="O276" i="2" s="1"/>
  <c r="I276" i="2"/>
  <c r="K276" i="2" s="1"/>
  <c r="O275" i="2"/>
  <c r="I275" i="2"/>
  <c r="K275" i="2" s="1"/>
  <c r="O274" i="2"/>
  <c r="N274" i="2"/>
  <c r="K274" i="2"/>
  <c r="I274" i="2"/>
  <c r="O273" i="2"/>
  <c r="I273" i="2"/>
  <c r="K273" i="2" s="1"/>
  <c r="O272" i="2"/>
  <c r="N272" i="2"/>
  <c r="K272" i="2"/>
  <c r="I272" i="2"/>
  <c r="O271" i="2"/>
  <c r="I271" i="2"/>
  <c r="K271" i="2" s="1"/>
  <c r="O270" i="2"/>
  <c r="N270" i="2"/>
  <c r="I270" i="2"/>
  <c r="K270" i="2" s="1"/>
  <c r="O269" i="2"/>
  <c r="I269" i="2"/>
  <c r="K269" i="2" s="1"/>
  <c r="N268" i="2"/>
  <c r="O268" i="2" s="1"/>
  <c r="I268" i="2"/>
  <c r="K268" i="2" s="1"/>
  <c r="O267" i="2"/>
  <c r="I267" i="2"/>
  <c r="K267" i="2" s="1"/>
  <c r="N266" i="2"/>
  <c r="O266" i="2" s="1"/>
  <c r="I266" i="2"/>
  <c r="K266" i="2" s="1"/>
  <c r="O265" i="2"/>
  <c r="I265" i="2"/>
  <c r="K265" i="2" s="1"/>
  <c r="N264" i="2"/>
  <c r="O264" i="2" s="1"/>
  <c r="I264" i="2"/>
  <c r="K264" i="2" s="1"/>
  <c r="O263" i="2"/>
  <c r="I263" i="2"/>
  <c r="K263" i="2" s="1"/>
  <c r="O262" i="2"/>
  <c r="N262" i="2"/>
  <c r="K262" i="2"/>
  <c r="I262" i="2"/>
  <c r="O261" i="2"/>
  <c r="I261" i="2"/>
  <c r="K261" i="2" s="1"/>
  <c r="N260" i="2"/>
  <c r="O260" i="2" s="1"/>
  <c r="I260" i="2"/>
  <c r="K260" i="2" s="1"/>
  <c r="O259" i="2"/>
  <c r="I259" i="2"/>
  <c r="K259" i="2" s="1"/>
  <c r="O258" i="2"/>
  <c r="N258" i="2"/>
  <c r="I258" i="2"/>
  <c r="K258" i="2" s="1"/>
  <c r="O257" i="2"/>
  <c r="I257" i="2"/>
  <c r="K257" i="2" s="1"/>
  <c r="N256" i="2"/>
  <c r="O256" i="2" s="1"/>
  <c r="I256" i="2"/>
  <c r="K256" i="2" s="1"/>
  <c r="O255" i="2"/>
  <c r="I255" i="2"/>
  <c r="K255" i="2" s="1"/>
  <c r="N254" i="2"/>
  <c r="O254" i="2" s="1"/>
  <c r="I254" i="2"/>
  <c r="K254" i="2" s="1"/>
  <c r="O253" i="2"/>
  <c r="I253" i="2"/>
  <c r="K253" i="2" s="1"/>
  <c r="O252" i="2"/>
  <c r="N252" i="2"/>
  <c r="K252" i="2"/>
  <c r="I252" i="2"/>
  <c r="O251" i="2"/>
  <c r="I251" i="2"/>
  <c r="K251" i="2" s="1"/>
  <c r="O250" i="2"/>
  <c r="N250" i="2"/>
  <c r="K250" i="2"/>
  <c r="I250" i="2"/>
  <c r="O249" i="2"/>
  <c r="I249" i="2"/>
  <c r="K249" i="2" s="1"/>
  <c r="N248" i="2"/>
  <c r="O248" i="2" s="1"/>
  <c r="I248" i="2"/>
  <c r="K248" i="2" s="1"/>
  <c r="O247" i="2"/>
  <c r="I247" i="2"/>
  <c r="K247" i="2" s="1"/>
  <c r="O246" i="2"/>
  <c r="N246" i="2"/>
  <c r="K246" i="2"/>
  <c r="I246" i="2"/>
  <c r="O245" i="2"/>
  <c r="I245" i="2"/>
  <c r="K245" i="2" s="1"/>
  <c r="N244" i="2"/>
  <c r="O244" i="2" s="1"/>
  <c r="I244" i="2"/>
  <c r="K244" i="2" s="1"/>
  <c r="O243" i="2"/>
  <c r="I243" i="2"/>
  <c r="K243" i="2" s="1"/>
  <c r="O242" i="2"/>
  <c r="N242" i="2"/>
  <c r="K242" i="2"/>
  <c r="I242" i="2"/>
  <c r="O241" i="2"/>
  <c r="I241" i="2"/>
  <c r="K241" i="2" s="1"/>
  <c r="N240" i="2"/>
  <c r="O240" i="2" s="1"/>
  <c r="I240" i="2"/>
  <c r="K240" i="2" s="1"/>
  <c r="O239" i="2"/>
  <c r="I239" i="2"/>
  <c r="K239" i="2" s="1"/>
  <c r="O238" i="2"/>
  <c r="N238" i="2"/>
  <c r="K238" i="2"/>
  <c r="I238" i="2"/>
  <c r="O237" i="2"/>
  <c r="I237" i="2"/>
  <c r="K237" i="2" s="1"/>
  <c r="N236" i="2"/>
  <c r="O236" i="2" s="1"/>
  <c r="I236" i="2"/>
  <c r="K236" i="2" s="1"/>
  <c r="O235" i="2"/>
  <c r="I235" i="2"/>
  <c r="K235" i="2" s="1"/>
  <c r="O234" i="2"/>
  <c r="N234" i="2"/>
  <c r="K234" i="2"/>
  <c r="I234" i="2"/>
  <c r="O233" i="2"/>
  <c r="I233" i="2"/>
  <c r="K233" i="2" s="1"/>
  <c r="N232" i="2"/>
  <c r="O232" i="2" s="1"/>
  <c r="I232" i="2"/>
  <c r="K232" i="2" s="1"/>
  <c r="O231" i="2"/>
  <c r="I231" i="2"/>
  <c r="K231" i="2" s="1"/>
  <c r="O230" i="2"/>
  <c r="N230" i="2"/>
  <c r="K230" i="2"/>
  <c r="I230" i="2"/>
  <c r="O229" i="2"/>
  <c r="I229" i="2"/>
  <c r="K229" i="2" s="1"/>
  <c r="O228" i="2"/>
  <c r="N228" i="2"/>
  <c r="K228" i="2"/>
  <c r="I228" i="2"/>
  <c r="O227" i="2"/>
  <c r="I227" i="2"/>
  <c r="K227" i="2" s="1"/>
  <c r="N226" i="2"/>
  <c r="O226" i="2" s="1"/>
  <c r="I226" i="2"/>
  <c r="K226" i="2" s="1"/>
  <c r="O225" i="2"/>
  <c r="I225" i="2"/>
  <c r="K225" i="2" s="1"/>
  <c r="N224" i="2"/>
  <c r="O224" i="2" s="1"/>
  <c r="K224" i="2"/>
  <c r="I224" i="2"/>
  <c r="O223" i="2"/>
  <c r="I223" i="2"/>
  <c r="K223" i="2" s="1"/>
  <c r="N222" i="2"/>
  <c r="O222" i="2" s="1"/>
  <c r="I222" i="2"/>
  <c r="K222" i="2" s="1"/>
  <c r="O221" i="2"/>
  <c r="K221" i="2"/>
  <c r="I221" i="2"/>
  <c r="O220" i="2"/>
  <c r="N220" i="2"/>
  <c r="K220" i="2"/>
  <c r="I220" i="2"/>
  <c r="O219" i="2"/>
  <c r="I219" i="2"/>
  <c r="K219" i="2" s="1"/>
  <c r="N218" i="2"/>
  <c r="O218" i="2" s="1"/>
  <c r="I218" i="2"/>
  <c r="K218" i="2" s="1"/>
  <c r="O217" i="2"/>
  <c r="K217" i="2"/>
  <c r="I217" i="2"/>
  <c r="O216" i="2"/>
  <c r="N216" i="2"/>
  <c r="K216" i="2"/>
  <c r="I216" i="2"/>
  <c r="O215" i="2"/>
  <c r="I215" i="2"/>
  <c r="K215" i="2" s="1"/>
  <c r="N214" i="2"/>
  <c r="O214" i="2" s="1"/>
  <c r="I214" i="2"/>
  <c r="K214" i="2" s="1"/>
  <c r="O213" i="2"/>
  <c r="K213" i="2"/>
  <c r="I213" i="2"/>
  <c r="O212" i="2"/>
  <c r="N212" i="2"/>
  <c r="K212" i="2"/>
  <c r="I212" i="2"/>
  <c r="O211" i="2"/>
  <c r="I211" i="2"/>
  <c r="K211" i="2" s="1"/>
  <c r="N210" i="2"/>
  <c r="O210" i="2" s="1"/>
  <c r="I210" i="2"/>
  <c r="K210" i="2" s="1"/>
  <c r="O209" i="2"/>
  <c r="K209" i="2"/>
  <c r="I209" i="2"/>
  <c r="O208" i="2"/>
  <c r="N208" i="2"/>
  <c r="K208" i="2"/>
  <c r="I208" i="2"/>
  <c r="O207" i="2"/>
  <c r="I207" i="2"/>
  <c r="K207" i="2" s="1"/>
  <c r="N206" i="2"/>
  <c r="O206" i="2" s="1"/>
  <c r="I206" i="2"/>
  <c r="K206" i="2" s="1"/>
  <c r="O205" i="2"/>
  <c r="K205" i="2"/>
  <c r="I205" i="2"/>
  <c r="O204" i="2"/>
  <c r="N204" i="2"/>
  <c r="K204" i="2"/>
  <c r="I204" i="2"/>
  <c r="O203" i="2"/>
  <c r="I203" i="2"/>
  <c r="K203" i="2" s="1"/>
  <c r="N202" i="2"/>
  <c r="O202" i="2" s="1"/>
  <c r="I202" i="2"/>
  <c r="K202" i="2" s="1"/>
  <c r="O201" i="2"/>
  <c r="K201" i="2"/>
  <c r="I201" i="2"/>
  <c r="O200" i="2"/>
  <c r="N200" i="2"/>
  <c r="K200" i="2"/>
  <c r="I200" i="2"/>
  <c r="O199" i="2"/>
  <c r="I199" i="2"/>
  <c r="K199" i="2" s="1"/>
  <c r="N198" i="2"/>
  <c r="O198" i="2" s="1"/>
  <c r="I198" i="2"/>
  <c r="K198" i="2" s="1"/>
  <c r="O197" i="2"/>
  <c r="K197" i="2"/>
  <c r="I197" i="2"/>
  <c r="O196" i="2"/>
  <c r="N196" i="2"/>
  <c r="K196" i="2"/>
  <c r="I196" i="2"/>
  <c r="O195" i="2"/>
  <c r="I195" i="2"/>
  <c r="K195" i="2" s="1"/>
  <c r="N194" i="2"/>
  <c r="O194" i="2" s="1"/>
  <c r="I194" i="2"/>
  <c r="K194" i="2" s="1"/>
  <c r="O193" i="2"/>
  <c r="K193" i="2"/>
  <c r="I193" i="2"/>
  <c r="O192" i="2"/>
  <c r="N192" i="2"/>
  <c r="K192" i="2"/>
  <c r="I192" i="2"/>
  <c r="O191" i="2"/>
  <c r="I191" i="2"/>
  <c r="K191" i="2" s="1"/>
  <c r="N190" i="2"/>
  <c r="O190" i="2" s="1"/>
  <c r="I190" i="2"/>
  <c r="K190" i="2" s="1"/>
  <c r="O189" i="2"/>
  <c r="K189" i="2"/>
  <c r="I189" i="2"/>
  <c r="O188" i="2"/>
  <c r="N188" i="2"/>
  <c r="K188" i="2"/>
  <c r="I188" i="2"/>
  <c r="O187" i="2"/>
  <c r="I187" i="2"/>
  <c r="K187" i="2" s="1"/>
  <c r="N186" i="2"/>
  <c r="O186" i="2" s="1"/>
  <c r="I186" i="2"/>
  <c r="K186" i="2" s="1"/>
  <c r="O185" i="2"/>
  <c r="K185" i="2"/>
  <c r="I185" i="2"/>
  <c r="O184" i="2"/>
  <c r="N184" i="2"/>
  <c r="K184" i="2"/>
  <c r="I184" i="2"/>
  <c r="O183" i="2"/>
  <c r="I183" i="2"/>
  <c r="K183" i="2" s="1"/>
  <c r="N182" i="2"/>
  <c r="O182" i="2" s="1"/>
  <c r="I182" i="2"/>
  <c r="K182" i="2" s="1"/>
  <c r="O181" i="2"/>
  <c r="K181" i="2"/>
  <c r="I181" i="2"/>
  <c r="O180" i="2"/>
  <c r="N180" i="2"/>
  <c r="K180" i="2"/>
  <c r="I180" i="2"/>
  <c r="O179" i="2"/>
  <c r="I179" i="2"/>
  <c r="K179" i="2" s="1"/>
  <c r="N178" i="2"/>
  <c r="O178" i="2" s="1"/>
  <c r="I178" i="2"/>
  <c r="K178" i="2" s="1"/>
  <c r="O177" i="2"/>
  <c r="K177" i="2"/>
  <c r="I177" i="2"/>
  <c r="O176" i="2"/>
  <c r="N176" i="2"/>
  <c r="K176" i="2"/>
  <c r="I176" i="2"/>
  <c r="O175" i="2"/>
  <c r="I175" i="2"/>
  <c r="K175" i="2" s="1"/>
  <c r="N174" i="2"/>
  <c r="O174" i="2" s="1"/>
  <c r="I174" i="2"/>
  <c r="K174" i="2" s="1"/>
  <c r="O173" i="2"/>
  <c r="K173" i="2"/>
  <c r="I173" i="2"/>
  <c r="O172" i="2"/>
  <c r="N172" i="2"/>
  <c r="K172" i="2"/>
  <c r="I172" i="2"/>
  <c r="O171" i="2"/>
  <c r="I171" i="2"/>
  <c r="K171" i="2" s="1"/>
  <c r="N170" i="2"/>
  <c r="O170" i="2" s="1"/>
  <c r="I170" i="2"/>
  <c r="K170" i="2" s="1"/>
  <c r="O169" i="2"/>
  <c r="K169" i="2"/>
  <c r="I169" i="2"/>
  <c r="O168" i="2"/>
  <c r="N168" i="2"/>
  <c r="K168" i="2"/>
  <c r="I168" i="2"/>
  <c r="O167" i="2"/>
  <c r="I167" i="2"/>
  <c r="K167" i="2" s="1"/>
  <c r="N166" i="2"/>
  <c r="O166" i="2" s="1"/>
  <c r="I166" i="2"/>
  <c r="K166" i="2" s="1"/>
  <c r="O165" i="2"/>
  <c r="K165" i="2"/>
  <c r="I165" i="2"/>
  <c r="O164" i="2"/>
  <c r="N164" i="2"/>
  <c r="K164" i="2"/>
  <c r="I164" i="2"/>
  <c r="O163" i="2"/>
  <c r="I163" i="2"/>
  <c r="K163" i="2" s="1"/>
  <c r="N162" i="2"/>
  <c r="O162" i="2" s="1"/>
  <c r="I162" i="2"/>
  <c r="K162" i="2" s="1"/>
  <c r="O161" i="2"/>
  <c r="K161" i="2"/>
  <c r="I161" i="2"/>
  <c r="O160" i="2"/>
  <c r="N160" i="2"/>
  <c r="K160" i="2"/>
  <c r="I160" i="2"/>
  <c r="O159" i="2"/>
  <c r="I159" i="2"/>
  <c r="K159" i="2" s="1"/>
  <c r="N158" i="2"/>
  <c r="O158" i="2" s="1"/>
  <c r="I158" i="2"/>
  <c r="K158" i="2" s="1"/>
  <c r="O157" i="2"/>
  <c r="K157" i="2"/>
  <c r="I157" i="2"/>
  <c r="O156" i="2"/>
  <c r="N156" i="2"/>
  <c r="K156" i="2"/>
  <c r="I156" i="2"/>
  <c r="O155" i="2"/>
  <c r="I155" i="2"/>
  <c r="K155" i="2" s="1"/>
  <c r="N154" i="2"/>
  <c r="O154" i="2" s="1"/>
  <c r="I154" i="2"/>
  <c r="K154" i="2" s="1"/>
  <c r="O153" i="2"/>
  <c r="K153" i="2"/>
  <c r="I153" i="2"/>
  <c r="O152" i="2"/>
  <c r="N152" i="2"/>
  <c r="K152" i="2"/>
  <c r="I152" i="2"/>
  <c r="O151" i="2"/>
  <c r="I151" i="2"/>
  <c r="K151" i="2" s="1"/>
  <c r="N150" i="2"/>
  <c r="O150" i="2" s="1"/>
  <c r="I150" i="2"/>
  <c r="K150" i="2" s="1"/>
  <c r="O149" i="2"/>
  <c r="K149" i="2"/>
  <c r="I149" i="2"/>
  <c r="O148" i="2"/>
  <c r="N148" i="2"/>
  <c r="K148" i="2"/>
  <c r="I148" i="2"/>
  <c r="O147" i="2"/>
  <c r="I147" i="2"/>
  <c r="K147" i="2" s="1"/>
  <c r="N146" i="2"/>
  <c r="O146" i="2" s="1"/>
  <c r="I146" i="2"/>
  <c r="K146" i="2" s="1"/>
  <c r="O145" i="2"/>
  <c r="I145" i="2"/>
  <c r="K145" i="2" s="1"/>
  <c r="O144" i="2"/>
  <c r="N144" i="2"/>
  <c r="K144" i="2"/>
  <c r="I144" i="2"/>
  <c r="O143" i="2"/>
  <c r="I143" i="2"/>
  <c r="K143" i="2" s="1"/>
  <c r="N142" i="2"/>
  <c r="O142" i="2" s="1"/>
  <c r="I142" i="2"/>
  <c r="K142" i="2" s="1"/>
  <c r="O141" i="2"/>
  <c r="I141" i="2"/>
  <c r="K141" i="2" s="1"/>
  <c r="O140" i="2"/>
  <c r="N140" i="2"/>
  <c r="K140" i="2"/>
  <c r="I140" i="2"/>
  <c r="O139" i="2"/>
  <c r="I139" i="2"/>
  <c r="K139" i="2" s="1"/>
  <c r="N138" i="2"/>
  <c r="O138" i="2" s="1"/>
  <c r="I138" i="2"/>
  <c r="K138" i="2" s="1"/>
  <c r="O137" i="2"/>
  <c r="I137" i="2"/>
  <c r="K137" i="2" s="1"/>
  <c r="O136" i="2"/>
  <c r="N136" i="2"/>
  <c r="K136" i="2"/>
  <c r="I136" i="2"/>
  <c r="O135" i="2"/>
  <c r="I135" i="2"/>
  <c r="K135" i="2" s="1"/>
  <c r="N134" i="2"/>
  <c r="O134" i="2" s="1"/>
  <c r="I134" i="2"/>
  <c r="K134" i="2" s="1"/>
  <c r="O133" i="2"/>
  <c r="I133" i="2"/>
  <c r="K133" i="2" s="1"/>
  <c r="N132" i="2"/>
  <c r="O132" i="2" s="1"/>
  <c r="I132" i="2"/>
  <c r="K132" i="2" s="1"/>
  <c r="O131" i="2"/>
  <c r="I131" i="2"/>
  <c r="K131" i="2" s="1"/>
  <c r="N130" i="2"/>
  <c r="O130" i="2" s="1"/>
  <c r="I130" i="2"/>
  <c r="K130" i="2" s="1"/>
  <c r="O129" i="2"/>
  <c r="I129" i="2"/>
  <c r="K129" i="2" s="1"/>
  <c r="N128" i="2"/>
  <c r="O128" i="2" s="1"/>
  <c r="I128" i="2"/>
  <c r="K128" i="2" s="1"/>
  <c r="O127" i="2"/>
  <c r="I127" i="2"/>
  <c r="K127" i="2" s="1"/>
  <c r="O126" i="2"/>
  <c r="N126" i="2"/>
  <c r="K126" i="2"/>
  <c r="I126" i="2"/>
  <c r="O125" i="2"/>
  <c r="I125" i="2"/>
  <c r="K125" i="2" s="1"/>
  <c r="N124" i="2"/>
  <c r="O124" i="2" s="1"/>
  <c r="K124" i="2"/>
  <c r="I124" i="2"/>
  <c r="O123" i="2"/>
  <c r="I123" i="2"/>
  <c r="K123" i="2" s="1"/>
  <c r="N122" i="2"/>
  <c r="O122" i="2" s="1"/>
  <c r="I122" i="2"/>
  <c r="K122" i="2" s="1"/>
  <c r="O121" i="2"/>
  <c r="I121" i="2"/>
  <c r="K121" i="2" s="1"/>
  <c r="N120" i="2"/>
  <c r="O120" i="2" s="1"/>
  <c r="I120" i="2"/>
  <c r="K120" i="2" s="1"/>
  <c r="O119" i="2"/>
  <c r="I119" i="2"/>
  <c r="K119" i="2" s="1"/>
  <c r="N118" i="2"/>
  <c r="O118" i="2" s="1"/>
  <c r="I118" i="2"/>
  <c r="K118" i="2" s="1"/>
  <c r="O117" i="2"/>
  <c r="I117" i="2"/>
  <c r="K117" i="2" s="1"/>
  <c r="N116" i="2"/>
  <c r="O116" i="2" s="1"/>
  <c r="I116" i="2"/>
  <c r="K116" i="2" s="1"/>
  <c r="O115" i="2"/>
  <c r="I115" i="2"/>
  <c r="K115" i="2" s="1"/>
  <c r="N114" i="2"/>
  <c r="O114" i="2" s="1"/>
  <c r="I114" i="2"/>
  <c r="K114" i="2" s="1"/>
  <c r="O113" i="2"/>
  <c r="I113" i="2"/>
  <c r="K113" i="2" s="1"/>
  <c r="N112" i="2"/>
  <c r="O112" i="2" s="1"/>
  <c r="I112" i="2"/>
  <c r="K112" i="2" s="1"/>
  <c r="O111" i="2"/>
  <c r="I111" i="2"/>
  <c r="K111" i="2" s="1"/>
  <c r="N110" i="2"/>
  <c r="O110" i="2" s="1"/>
  <c r="I110" i="2"/>
  <c r="K110" i="2" s="1"/>
  <c r="O109" i="2"/>
  <c r="I109" i="2"/>
  <c r="K109" i="2" s="1"/>
  <c r="O108" i="2"/>
  <c r="N108" i="2"/>
  <c r="K108" i="2"/>
  <c r="I108" i="2"/>
  <c r="O107" i="2"/>
  <c r="I107" i="2"/>
  <c r="K107" i="2" s="1"/>
  <c r="O106" i="2"/>
  <c r="N106" i="2"/>
  <c r="K106" i="2"/>
  <c r="I106" i="2"/>
  <c r="O105" i="2"/>
  <c r="I105" i="2"/>
  <c r="K105" i="2" s="1"/>
  <c r="N104" i="2"/>
  <c r="O104" i="2" s="1"/>
  <c r="I104" i="2"/>
  <c r="K104" i="2" s="1"/>
  <c r="O103" i="2"/>
  <c r="K103" i="2"/>
  <c r="I103" i="2"/>
  <c r="O102" i="2"/>
  <c r="N102" i="2"/>
  <c r="K102" i="2"/>
  <c r="I102" i="2"/>
  <c r="O101" i="2"/>
  <c r="I101" i="2"/>
  <c r="K101" i="2" s="1"/>
  <c r="N100" i="2"/>
  <c r="O100" i="2" s="1"/>
  <c r="I100" i="2"/>
  <c r="K100" i="2" s="1"/>
  <c r="O99" i="2"/>
  <c r="I99" i="2"/>
  <c r="K99" i="2" s="1"/>
  <c r="O98" i="2"/>
  <c r="N98" i="2"/>
  <c r="K98" i="2"/>
  <c r="I98" i="2"/>
  <c r="O97" i="2"/>
  <c r="I97" i="2"/>
  <c r="K97" i="2" s="1"/>
  <c r="N96" i="2"/>
  <c r="O96" i="2" s="1"/>
  <c r="I96" i="2"/>
  <c r="K96" i="2" s="1"/>
  <c r="O95" i="2"/>
  <c r="I95" i="2"/>
  <c r="K95" i="2" s="1"/>
  <c r="N94" i="2"/>
  <c r="O94" i="2" s="1"/>
  <c r="I94" i="2"/>
  <c r="K94" i="2" s="1"/>
  <c r="O93" i="2"/>
  <c r="I93" i="2"/>
  <c r="K93" i="2" s="1"/>
  <c r="O92" i="2"/>
  <c r="N92" i="2"/>
  <c r="K92" i="2"/>
  <c r="I92" i="2"/>
  <c r="O91" i="2"/>
  <c r="I91" i="2"/>
  <c r="K91" i="2" s="1"/>
  <c r="N90" i="2"/>
  <c r="O90" i="2" s="1"/>
  <c r="I90" i="2"/>
  <c r="K90" i="2" s="1"/>
  <c r="I89" i="2"/>
  <c r="K89" i="2" s="1"/>
  <c r="M89" i="2" s="1"/>
  <c r="O89" i="2" s="1"/>
  <c r="I88" i="2"/>
  <c r="K88" i="2" s="1"/>
  <c r="M88" i="2" s="1"/>
  <c r="O88" i="2" s="1"/>
  <c r="I87" i="2"/>
  <c r="K87" i="2" s="1"/>
  <c r="M87" i="2" s="1"/>
  <c r="O87" i="2" s="1"/>
  <c r="I86" i="2"/>
  <c r="K86" i="2" s="1"/>
  <c r="M86" i="2" s="1"/>
  <c r="O86" i="2" s="1"/>
  <c r="I85" i="2"/>
  <c r="K85" i="2" s="1"/>
  <c r="M85" i="2" s="1"/>
  <c r="O85" i="2" s="1"/>
  <c r="I84" i="2"/>
  <c r="K84" i="2" s="1"/>
  <c r="M84" i="2" s="1"/>
  <c r="O84" i="2" s="1"/>
  <c r="I83" i="2"/>
  <c r="K83" i="2" s="1"/>
  <c r="M83" i="2" s="1"/>
  <c r="O83" i="2" s="1"/>
  <c r="I82" i="2"/>
  <c r="K82" i="2" s="1"/>
  <c r="M82" i="2" s="1"/>
  <c r="O82" i="2" s="1"/>
  <c r="I81" i="2"/>
  <c r="K81" i="2" s="1"/>
  <c r="M81" i="2" s="1"/>
  <c r="O81" i="2" s="1"/>
  <c r="I80" i="2"/>
  <c r="K80" i="2" s="1"/>
  <c r="M80" i="2" s="1"/>
  <c r="O80" i="2" s="1"/>
  <c r="I79" i="2"/>
  <c r="K79" i="2" s="1"/>
  <c r="M79" i="2" s="1"/>
  <c r="O79" i="2" s="1"/>
  <c r="I78" i="2"/>
  <c r="K78" i="2" s="1"/>
  <c r="M78" i="2" s="1"/>
  <c r="O78" i="2" s="1"/>
  <c r="I77" i="2"/>
  <c r="K77" i="2" s="1"/>
  <c r="M77" i="2" s="1"/>
  <c r="O77" i="2" s="1"/>
  <c r="I76" i="2"/>
  <c r="K76" i="2" s="1"/>
  <c r="M76" i="2" s="1"/>
  <c r="O76" i="2" s="1"/>
  <c r="I75" i="2"/>
  <c r="K75" i="2" s="1"/>
  <c r="M75" i="2" s="1"/>
  <c r="O75" i="2" s="1"/>
  <c r="I74" i="2"/>
  <c r="K74" i="2" s="1"/>
  <c r="M74" i="2" s="1"/>
  <c r="O74" i="2" s="1"/>
  <c r="I73" i="2"/>
  <c r="K73" i="2" s="1"/>
  <c r="M73" i="2" s="1"/>
  <c r="O73" i="2" s="1"/>
  <c r="I72" i="2"/>
  <c r="K72" i="2" s="1"/>
  <c r="M72" i="2" s="1"/>
  <c r="O72" i="2" s="1"/>
  <c r="I71" i="2"/>
  <c r="K71" i="2" s="1"/>
  <c r="M71" i="2" s="1"/>
  <c r="O71" i="2" s="1"/>
  <c r="I70" i="2"/>
  <c r="K70" i="2" s="1"/>
  <c r="M70" i="2" s="1"/>
  <c r="O70" i="2" s="1"/>
  <c r="I69" i="2"/>
  <c r="K69" i="2" s="1"/>
  <c r="M69" i="2" s="1"/>
  <c r="O69" i="2" s="1"/>
  <c r="I68" i="2"/>
  <c r="K68" i="2" s="1"/>
  <c r="M68" i="2" s="1"/>
  <c r="O68" i="2" s="1"/>
  <c r="I67" i="2"/>
  <c r="K67" i="2" s="1"/>
  <c r="M67" i="2" s="1"/>
  <c r="O67" i="2" s="1"/>
  <c r="I66" i="2"/>
  <c r="K66" i="2" s="1"/>
  <c r="M66" i="2" s="1"/>
  <c r="O66" i="2" s="1"/>
  <c r="I65" i="2"/>
  <c r="K65" i="2" s="1"/>
  <c r="M65" i="2" s="1"/>
  <c r="O65" i="2" s="1"/>
  <c r="I64" i="2"/>
  <c r="K64" i="2" s="1"/>
  <c r="M64" i="2" s="1"/>
  <c r="O64" i="2" s="1"/>
  <c r="I63" i="2"/>
  <c r="K63" i="2" s="1"/>
  <c r="M63" i="2" s="1"/>
  <c r="O63" i="2" s="1"/>
  <c r="I62" i="2"/>
  <c r="K62" i="2" s="1"/>
  <c r="M62" i="2" s="1"/>
  <c r="O62" i="2" s="1"/>
  <c r="I61" i="2"/>
  <c r="K61" i="2" s="1"/>
  <c r="M61" i="2" s="1"/>
  <c r="O61" i="2" s="1"/>
  <c r="I60" i="2"/>
  <c r="K60" i="2" s="1"/>
  <c r="M60" i="2" s="1"/>
  <c r="O60" i="2" s="1"/>
  <c r="I59" i="2"/>
  <c r="K59" i="2" s="1"/>
  <c r="M59" i="2" s="1"/>
  <c r="O59" i="2" s="1"/>
  <c r="I58" i="2"/>
  <c r="K58" i="2" s="1"/>
  <c r="M58" i="2" s="1"/>
  <c r="O58" i="2" s="1"/>
  <c r="I57" i="2"/>
  <c r="K57" i="2" s="1"/>
  <c r="M57" i="2" s="1"/>
  <c r="O57" i="2" s="1"/>
  <c r="I56" i="2"/>
  <c r="K56" i="2" s="1"/>
  <c r="M56" i="2" s="1"/>
  <c r="O56" i="2" s="1"/>
  <c r="I55" i="2"/>
  <c r="K55" i="2" s="1"/>
  <c r="M55" i="2" s="1"/>
  <c r="O55" i="2" s="1"/>
  <c r="I54" i="2"/>
  <c r="K54" i="2" s="1"/>
  <c r="M54" i="2" s="1"/>
  <c r="O54" i="2" s="1"/>
  <c r="I53" i="2"/>
  <c r="K53" i="2" s="1"/>
  <c r="M53" i="2" s="1"/>
  <c r="O53" i="2" s="1"/>
  <c r="I52" i="2"/>
  <c r="K52" i="2" s="1"/>
  <c r="M52" i="2" s="1"/>
  <c r="O52" i="2" s="1"/>
  <c r="I51" i="2"/>
  <c r="K51" i="2" s="1"/>
  <c r="M51" i="2" s="1"/>
  <c r="O51" i="2" s="1"/>
  <c r="I50" i="2"/>
  <c r="K50" i="2" s="1"/>
  <c r="M50" i="2" s="1"/>
  <c r="O50" i="2" s="1"/>
  <c r="I49" i="2"/>
  <c r="K49" i="2" s="1"/>
  <c r="M49" i="2" s="1"/>
  <c r="O49" i="2" s="1"/>
  <c r="I48" i="2"/>
  <c r="K48" i="2" s="1"/>
  <c r="M48" i="2" s="1"/>
  <c r="O48" i="2" s="1"/>
  <c r="I47" i="2"/>
  <c r="K47" i="2" s="1"/>
  <c r="M47" i="2" s="1"/>
  <c r="O47" i="2" s="1"/>
  <c r="I46" i="2"/>
  <c r="K46" i="2" s="1"/>
  <c r="M46" i="2" s="1"/>
  <c r="O46" i="2" s="1"/>
  <c r="I45" i="2"/>
  <c r="K45" i="2" s="1"/>
  <c r="M45" i="2" s="1"/>
  <c r="O45" i="2" s="1"/>
  <c r="I44" i="2"/>
  <c r="K44" i="2" s="1"/>
  <c r="M44" i="2" s="1"/>
  <c r="O44" i="2" s="1"/>
  <c r="I43" i="2"/>
  <c r="K43" i="2" s="1"/>
  <c r="M43" i="2" s="1"/>
  <c r="O43" i="2" s="1"/>
  <c r="I42" i="2"/>
  <c r="K42" i="2" s="1"/>
  <c r="M42" i="2" s="1"/>
  <c r="O42" i="2" s="1"/>
  <c r="I41" i="2"/>
  <c r="K41" i="2" s="1"/>
  <c r="M41" i="2" s="1"/>
  <c r="O41" i="2" s="1"/>
  <c r="I40" i="2"/>
  <c r="K40" i="2" s="1"/>
  <c r="M40" i="2" s="1"/>
  <c r="O40" i="2" s="1"/>
  <c r="I39" i="2"/>
  <c r="K39" i="2" s="1"/>
  <c r="M39" i="2" s="1"/>
  <c r="O39" i="2" s="1"/>
  <c r="I38" i="2"/>
  <c r="K38" i="2" s="1"/>
  <c r="M38" i="2" s="1"/>
  <c r="O38" i="2" s="1"/>
  <c r="I37" i="2"/>
  <c r="K37" i="2" s="1"/>
  <c r="M37" i="2" s="1"/>
  <c r="O37" i="2" s="1"/>
  <c r="I36" i="2"/>
  <c r="K36" i="2" s="1"/>
  <c r="M36" i="2" s="1"/>
  <c r="O36" i="2" s="1"/>
  <c r="I35" i="2"/>
  <c r="K35" i="2" s="1"/>
  <c r="M35" i="2" s="1"/>
  <c r="O35" i="2" s="1"/>
  <c r="I34" i="2"/>
  <c r="K34" i="2" s="1"/>
  <c r="M34" i="2" s="1"/>
  <c r="O34" i="2" s="1"/>
  <c r="I33" i="2"/>
  <c r="K33" i="2" s="1"/>
  <c r="M33" i="2" s="1"/>
  <c r="O33" i="2" s="1"/>
  <c r="I32" i="2"/>
  <c r="K32" i="2" s="1"/>
  <c r="M32" i="2" s="1"/>
  <c r="O32" i="2" s="1"/>
  <c r="I31" i="2"/>
  <c r="K31" i="2" s="1"/>
  <c r="M31" i="2" s="1"/>
  <c r="O31" i="2" s="1"/>
  <c r="I30" i="2"/>
  <c r="K30" i="2" s="1"/>
  <c r="M30" i="2" s="1"/>
  <c r="O30" i="2" s="1"/>
  <c r="I29" i="2"/>
  <c r="K29" i="2" s="1"/>
  <c r="M29" i="2" s="1"/>
  <c r="O29" i="2" s="1"/>
  <c r="I28" i="2"/>
  <c r="K28" i="2" s="1"/>
  <c r="M28" i="2" s="1"/>
  <c r="O28" i="2" s="1"/>
  <c r="I27" i="2"/>
  <c r="K27" i="2" s="1"/>
  <c r="M27" i="2" s="1"/>
  <c r="O27" i="2" s="1"/>
  <c r="I26" i="2"/>
  <c r="K26" i="2" s="1"/>
  <c r="M26" i="2" s="1"/>
  <c r="O26" i="2" s="1"/>
  <c r="I25" i="2"/>
  <c r="K25" i="2" s="1"/>
  <c r="M25" i="2" s="1"/>
  <c r="O25" i="2" s="1"/>
  <c r="I24" i="2"/>
  <c r="K24" i="2" s="1"/>
  <c r="M24" i="2" s="1"/>
  <c r="O24" i="2" s="1"/>
  <c r="I23" i="2"/>
  <c r="K23" i="2" s="1"/>
  <c r="M23" i="2" s="1"/>
  <c r="O23" i="2" s="1"/>
  <c r="I22" i="2"/>
  <c r="K22" i="2" s="1"/>
  <c r="M22" i="2" s="1"/>
  <c r="O22" i="2" s="1"/>
  <c r="I21" i="2"/>
  <c r="K21" i="2" s="1"/>
  <c r="M21" i="2" s="1"/>
  <c r="O21" i="2" s="1"/>
  <c r="N20" i="2"/>
  <c r="H20" i="2"/>
  <c r="I20" i="2" s="1"/>
  <c r="K20" i="2" s="1"/>
  <c r="M20" i="2" s="1"/>
  <c r="O20" i="2" s="1"/>
  <c r="N19" i="2"/>
  <c r="L19" i="2"/>
  <c r="I19" i="2"/>
  <c r="K19" i="2" s="1"/>
  <c r="M19" i="2" s="1"/>
  <c r="O19" i="2" s="1"/>
  <c r="H19" i="2"/>
  <c r="O18" i="2"/>
  <c r="O17" i="2"/>
  <c r="O16" i="2"/>
  <c r="O15" i="2"/>
  <c r="O14" i="2"/>
  <c r="N14" i="2"/>
  <c r="O13" i="2"/>
  <c r="N13" i="2"/>
  <c r="O12" i="2"/>
  <c r="O11" i="2"/>
  <c r="O10" i="2"/>
  <c r="E5" i="1" l="1"/>
  <c r="E10" i="1"/>
  <c r="E37" i="1"/>
  <c r="E33" i="1"/>
  <c r="E15" i="1"/>
  <c r="E40" i="1"/>
  <c r="E35" i="1"/>
  <c r="E34" i="1"/>
  <c r="E32" i="1"/>
  <c r="E31" i="1"/>
  <c r="E30" i="1"/>
  <c r="E29" i="1"/>
  <c r="E28" i="1"/>
  <c r="E6" i="1"/>
  <c r="C3" i="1"/>
  <c r="E4" i="1"/>
  <c r="E43" i="1"/>
  <c r="E42" i="1"/>
  <c r="E41" i="1"/>
  <c r="E39" i="1"/>
  <c r="E22" i="1"/>
  <c r="C14" i="1"/>
  <c r="E14" i="1"/>
  <c r="E21" i="1"/>
  <c r="C13" i="1"/>
  <c r="E13" i="1"/>
  <c r="E17" i="1"/>
  <c r="E16" i="1"/>
  <c r="E12" i="1"/>
  <c r="E11" i="1"/>
  <c r="E38" i="1"/>
  <c r="E36" i="1"/>
  <c r="E23" i="1"/>
  <c r="D20" i="1"/>
  <c r="D14" i="1"/>
  <c r="E9" i="1"/>
  <c r="D3" i="1"/>
  <c r="D19" i="1"/>
  <c r="D24" i="1"/>
  <c r="D44" i="1"/>
  <c r="D8" i="1"/>
  <c r="D7" i="1"/>
  <c r="C20" i="1"/>
  <c r="E20" i="1"/>
  <c r="C8" i="1"/>
  <c r="E3" i="1"/>
  <c r="E27" i="1"/>
  <c r="C7" i="1"/>
  <c r="E7" i="1"/>
  <c r="C19" i="1"/>
  <c r="E19" i="1"/>
  <c r="E44" i="1"/>
  <c r="C24" i="1"/>
  <c r="E24" i="1"/>
  <c r="E8" i="1"/>
  <c r="E18" i="1"/>
  <c r="C44" i="1"/>
</calcChain>
</file>

<file path=xl/sharedStrings.xml><?xml version="1.0" encoding="utf-8"?>
<sst xmlns="http://schemas.openxmlformats.org/spreadsheetml/2006/main" count="1306" uniqueCount="268">
  <si>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</si>
  <si>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</si>
  <si>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</si>
  <si>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</si>
  <si>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</si>
  <si>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</si>
  <si>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</si>
  <si>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</si>
  <si>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</si>
  <si>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</si>
  <si>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</si>
  <si>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</si>
  <si>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</si>
  <si>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</si>
  <si>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</si>
  <si>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</si>
  <si>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</si>
  <si>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</si>
  <si>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</si>
  <si>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</si>
  <si>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</si>
  <si>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</si>
  <si>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</si>
  <si>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</si>
  <si>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</si>
  <si>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</si>
  <si>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</si>
  <si>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</si>
  <si>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</si>
  <si>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</si>
  <si>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</si>
  <si>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</si>
  <si>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</si>
  <si>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</si>
  <si>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</si>
  <si>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</si>
  <si>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</si>
  <si>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</si>
  <si>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</si>
  <si>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</si>
  <si>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Dotace od regionální rady</t>
  </si>
  <si>
    <t xml:space="preserve">    Dotace ze zahraničí</t>
  </si>
  <si>
    <t xml:space="preserve">    Dotace od obcí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</si>
  <si>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</si>
  <si>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</si>
  <si>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</si>
  <si>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</si>
  <si>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</si>
  <si>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</si>
  <si>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</si>
  <si>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</si>
  <si>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</si>
  <si>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</si>
  <si>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</si>
  <si>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</si>
  <si>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</si>
  <si>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</si>
  <si>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</si>
  <si>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</si>
  <si>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</si>
  <si>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</si>
  <si>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</si>
  <si>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</si>
  <si>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</si>
  <si>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3. Uhrazené splátky dlouhod.půjč.</t>
  </si>
  <si>
    <t xml:space="preserve">    Resort. účelové dotace (ze SR, st.f.)</t>
  </si>
  <si>
    <t>Změna rozpočtu - rozpočtové opatření č. 233/2017</t>
  </si>
  <si>
    <t>926 04 - DOTAČNÍ FOND</t>
  </si>
  <si>
    <t>Odbor školství, mládeže, tělovýchovy a sportu</t>
  </si>
  <si>
    <t>uk.</t>
  </si>
  <si>
    <t>č.a.</t>
  </si>
  <si>
    <t>§</t>
  </si>
  <si>
    <t>926 04 - D O T A Č N Í   F O N D</t>
  </si>
  <si>
    <t>SR 2017</t>
  </si>
  <si>
    <t>ZR 20/17,RO č. 37/17</t>
  </si>
  <si>
    <t>UR 2017</t>
  </si>
  <si>
    <t>ZR - RO č. 94/17</t>
  </si>
  <si>
    <t>ZR - RO č. 184,185,191/17</t>
  </si>
  <si>
    <t>ZR - RO č. 233/17</t>
  </si>
  <si>
    <t>SU</t>
  </si>
  <si>
    <t>x</t>
  </si>
  <si>
    <t xml:space="preserve">Běžné a kapitálové výdaje resortu v DF celkem </t>
  </si>
  <si>
    <t>ZR 233/17</t>
  </si>
  <si>
    <t>Program školství, mládeže a zaměstnanosti</t>
  </si>
  <si>
    <t>Programy podpor tělovýchova a sport</t>
  </si>
  <si>
    <t>Program 4.20 (3.4.)</t>
  </si>
  <si>
    <t>Údržba, provoz a nájem sportovních zařízení</t>
  </si>
  <si>
    <t>4200000</t>
  </si>
  <si>
    <t>0000</t>
  </si>
  <si>
    <t>nespecifikované rezervy</t>
  </si>
  <si>
    <t>Program 4.21 (3.5.)</t>
  </si>
  <si>
    <t>Pravidelná činnost sportovních a tělovýchovných organizací</t>
  </si>
  <si>
    <t>Program 4.22. (3.6.)</t>
  </si>
  <si>
    <t>Sport handicapovaných</t>
  </si>
  <si>
    <t>Program 4.23. (3.8.)</t>
  </si>
  <si>
    <t xml:space="preserve">Sportovní akce </t>
  </si>
  <si>
    <t>Program 4.26.</t>
  </si>
  <si>
    <t>Podpora sportovní činnnosti dětí a mládeže ve sportovních klubech</t>
  </si>
  <si>
    <t>TJ LIAZ Jablonec n/N- Pravidelná celoroční sport. činnost dětí a mládeže realiz. v TJ LIAZ Jablonec n/N</t>
  </si>
  <si>
    <t>neinvestiční transfery spolkům</t>
  </si>
  <si>
    <t>TJ SLAVIA Liberec- Podpora sportovní činnosti dětí a mládeže v TJ Slavia Liberec, z.s.</t>
  </si>
  <si>
    <t>TJ Lokomotiva Česká Lípa, z.s.- Pravidelná celoroční sport.činnost dětí a mládeže realiz.v TJ Lokomotiva Česká Lípa</t>
  </si>
  <si>
    <t>Tělovýchovná jednota Bižuterie, z.s., Jablonec n/N - Pravidelná sportovní činnost</t>
  </si>
  <si>
    <t>Tělovýchovná jednota Bílí Tygři Liberec, z.s.- Podpora výchovného programu hráčů ledního hokeje</t>
  </si>
  <si>
    <t>Trampolíny Liberec, z.s.- Finanční podpora pravidelné činnosti</t>
  </si>
  <si>
    <t>Sportovní akademie Luďka Zelenky, z.s., Český Dub- Pravidelná sportovní činnost dětí a mládeže v SALZ</t>
  </si>
  <si>
    <t>Slovan Frýdlant, oddíl kopané- Pravidelná sport. činnost dětí a mlád.2016-Slovan Frýdlant, odd.kopané</t>
  </si>
  <si>
    <t>HC Frýdlant z.s.- Sportovní činnost dětí a mládeže HC Frýdlant</t>
  </si>
  <si>
    <t>KARATE SPORT RELAX z.s., Česká Lípa - Pravidelná celoroční sport.činnost dětí a mládeže realiz.v KARATE SPORT RELAX z. s. v r.2016</t>
  </si>
  <si>
    <t>ČLTK BIŽUTERIE Jablonec n/N-Podpora sport. činnosti dětí a mládeže v ČLTK Bižuterie Jablonec n/N</t>
  </si>
  <si>
    <t>Floorball Club Česká Lípa- Pravidelná celor.sport. činnost dětí a mládeže realizovaná ve FC Česká Lípa</t>
  </si>
  <si>
    <t>Tělovýchovná jednota Lokomotiva Liberec I, z.s.- Zlepšení podmínek sportovní činnosti dětí a mládeže</t>
  </si>
  <si>
    <t>TJ VK Dukla Liberec z.s.- Pravidelná celoroční činnost dětí a mládeže TJ VK Dukla Liberec</t>
  </si>
  <si>
    <t>Liberecký tenisový klub, Liberec - Podpora sportovní činnosti dětí a mládeže v LTK Liberec 2016</t>
  </si>
  <si>
    <t>TJ Sokol Turnov- Pravidelná celoroční sportovní činnost TJ Sokol Turnov</t>
  </si>
  <si>
    <t>Hokejový klub Česká Lípa, z.s.- Pravidelná činnost Hokejový klub Česká Lípa, z.s.</t>
  </si>
  <si>
    <t>Enliven Centre, z.s., Česká Lípa - Sport pro zdraví a pro radost</t>
  </si>
  <si>
    <t>TJ Turnov, z.s.- Podpora pravidelné celor.sport. činnosti dětí a mládeže realizované v TJ Turnov, z.s.</t>
  </si>
  <si>
    <t>TJ Slovan Vesec, z.s., Liberec - Pravidelná činnost TJ Slovan Vesec ve výchově mládeže</t>
  </si>
  <si>
    <t>Draci FBC Liberec, spolek- Pravidelná celoroční sportovní činnost dětí a mládeže FBC Liberec</t>
  </si>
  <si>
    <t>T.J. HC Jablonec nad Nisou- Pravidelná celor.sport. činnost dětí a mládeže realiz.v T.J. HC Jablonec n/N</t>
  </si>
  <si>
    <t>SK VTJ RAPID Liberec- Pravidelná sportovní činnost mládeže ve sportovním klubu VTJ Rapid Liberec</t>
  </si>
  <si>
    <t>Sportovní klub Studenec, z.s.- Pravidelná sportovní činnost SK Studenec</t>
  </si>
  <si>
    <t>TJ Vysoké n/J, z.s.- Pravidelná celoroční sportovní činnost dětí a mládeže TJ Vysoké n/J</t>
  </si>
  <si>
    <t>Lyžařský sportovní klub Lomnice nad Popelkou, z.s.- Činnost LSK Lomnice nad Popelkou</t>
  </si>
  <si>
    <t>Tělovýchovná jednota DUKLA Liberec, z.s- Pravidelná celoroční činnost oddílu TJ Dukla Liberec, z.s.</t>
  </si>
  <si>
    <t>Sportovní klub JEŠTĚD, Liberec- Celoroční činnost Sportovního klubu JEŠTĚD</t>
  </si>
  <si>
    <t>SKI TEAM HARRANTI Harrachov, z.s. - SKI TEAM HARRANTI HARRACHOV 2016</t>
  </si>
  <si>
    <t>FK SLOVAN Hrádek nad Nisou 1910, z.s. - Celoroční sport.činnost mládeže FK SLOVAN Hrádek n/N 1910 z.s.</t>
  </si>
  <si>
    <t>TJ Sokol Doubí z.s.-4.26 Podpora sportovní činnosti dětí a mládeže ve sportovních klubech 2016</t>
  </si>
  <si>
    <t>Klub českých turistů Tělovýchovná jednota Tatran - Pravidelná sport.činnost dětí a mládeže real. v TJ Tatran Jablonec n/N, oddíle orient. běhu</t>
  </si>
  <si>
    <t>KC KOOPERATIVA Jablonec n/N, z.s.-KC KOOPERATIVA JABLONEC N.N.</t>
  </si>
  <si>
    <t>Jezdecký klub U bílého vlka z.s.-Podpora sportovní činnosti dětí a mládeže Jezdeckého klubu U bílého vlka z.s.</t>
  </si>
  <si>
    <t>Sportovní akademie Luďka Zelenky, z.s., Český Dub- Činnost Sportovní akademie Luďka Zelenky 2017</t>
  </si>
  <si>
    <t>Floorball Club Česká Lípa z.s.- Pravidelná celoroční sportovní činnost dětí a mládeže realizovaná ve Floorball Clubu Česká Lípa</t>
  </si>
  <si>
    <t>TJ Bižuterie, z.s., Jablonec n/N- Podpora mládeže ve sportovních oddílech TJ Bižuterie, z.s.</t>
  </si>
  <si>
    <t>TJ LIAZ Jablonec nad Nisou, z.s.- Pravidelná celoroční sportovní činnosti dětí a mládeže ve sportovních oddílech TJ LIAZ v roce 2017</t>
  </si>
  <si>
    <t>TJ Lokomotiva Česká Lípa, z.s.- Pravidelná celoroční sportovní činnost dětí a mládeže realizovaná vTJ Lokomotiva Česká Lípa</t>
  </si>
  <si>
    <t>Shotokan Sport Centrum Česká Lípa z.s.- Pravidelná celoroční sportovní činnost dětí a mládeže v Shotokan Sport Centrum Česká Lípa z.s.</t>
  </si>
  <si>
    <t>TJ Jiskra Nový Bor, z.s.- Pravidelná sportovní činnost oddílů TJ Jiskra Nový Bor</t>
  </si>
  <si>
    <t>AC Turnov, z.s.- Celoroční pravidelná sportovní činnost dětí a mládežev AC Turnov, z.s.</t>
  </si>
  <si>
    <t>FBC Liberec, spolek- Sportovní činnost FBC Liberec 2017</t>
  </si>
  <si>
    <t>FC Slovan Liberec-mládež,spolek- Pravidelná celoroční sportovní činnost dětí a mládeže realizovaná v FC Slovan Liberec-mládež,spolek</t>
  </si>
  <si>
    <t>Fit Studio Aerobiku Jany Boučkové z. s., Železný Brod - Pravidelná celoroční sportovní činnost dětí a mládeže ve Fit Studiu Aerobiku Jany Boučkové z. s.</t>
  </si>
  <si>
    <t>SK Liberec Handball, z.s.- Pravidelná sportovní činnost dětí a mládeže v SK Liberec Handball, z.s.</t>
  </si>
  <si>
    <t>Sportovní rekreační kluby Jablonec nad Nisou (zkratka: SRK Jbc)- Zlepšení podmínek celoročního pravidelného sportování dětí v SRK Jablonec n.N. v r. 2017</t>
  </si>
  <si>
    <t>Tělocvičná jednota Sokol Turnov- Sportovní činnost dětí a mládeže v Tělocvičné jednotě Sokol Turnov</t>
  </si>
  <si>
    <t>Tělovýchovná jednota SLAVIA Liberec, z.s.- Podpora sportovní činnosti dětí a mládeže ve sportovních klubech 2017</t>
  </si>
  <si>
    <t>TJ Turnov,z.s.- Podpora pravidelné celoroční sportovní činnosti dětí a mládeže realizované v Tělovýchovné jednotě Turnov,z.s.</t>
  </si>
  <si>
    <t>TJ BÍLÍ TYGŘI LIBEREC- Podpora výchovného programu Tělovýchovné jednoty BÍLÍ TYGŘI LIBEREC, z. s.</t>
  </si>
  <si>
    <t>TJ Desná, z.s.- Zlepšení podmínek pro pravidelné sportovní aktivity dětí a mládeže v TJ Desná, z.s.</t>
  </si>
  <si>
    <t>Trampolíny Liberec, z.s.- Finanční podpora činnosti oddílu Trampolín Liberec</t>
  </si>
  <si>
    <t>TS TAKT Liberec- Celoroční pravidelná činnost taneční skupiny</t>
  </si>
  <si>
    <t>AC Slovan Liberec, z.s.- Celoroční činnost atletického klubu AC Slovan Liberec, z.s.</t>
  </si>
  <si>
    <t>ČLTK Bižuterie Jablonec n.N., z.s.- Podpora sportovní činnosti dětí a mládeže v ČLTK Bižuterie Jablonec n.N.,z.s.</t>
  </si>
  <si>
    <t>KARATE SPORT RELAX z.s., Česká Lípa - Pravidelná celoroční sportovní činnost dětí a mládeže v KARATE SPORT RELAX z.s.</t>
  </si>
  <si>
    <t>TJ Lokomotiva Liberec I, z.s.- Zlepšení podmínek sportovní činnosti dětí a mládeže</t>
  </si>
  <si>
    <t>TJ Jiskra, Vratislavice nad Nisou, spolek- Regenerace a dovybavení hřiště</t>
  </si>
  <si>
    <t>HO Šutr z.s., Liberec - Pravidelné tréninky členů HO Šutr z.s.</t>
  </si>
  <si>
    <t>Klub mládeže stolního tenisu Liberec, z.s.- Pravidelná činnost mládeže KMST Liberec</t>
  </si>
  <si>
    <t>Liberecký tenisový klub, Liberec - Pravidelná sportovní činnost dětí a mládeže v tenisovém klubu LTK Liberec</t>
  </si>
  <si>
    <t>SK karate Shotokan Liberec- Podpora činnosti klubu a závodní skupiny dětí při přípravě a účasti na závodech, campech a  soustředěních v karate</t>
  </si>
  <si>
    <t>SK Semily, z.s.- Pravidelná celoroční sportovní činnost realizovaná v SK Semily, z.s.</t>
  </si>
  <si>
    <t>Judoclub Liberec,z.s.- Pravidelná celoroční sportovní činnost dětí a mládeže realizovaná v Judoclubu Liberec z.s.</t>
  </si>
  <si>
    <t>SKI KLUB JABLONEC N.N. z.s.- SKI KLUB JABLONEC N.N. z.s. - pravidelná celoroční sportovní činnost dětí a mládeže</t>
  </si>
  <si>
    <t>TJ VK Dukla Liberec z.s.- Pravidelná celoroční činnost dětí a mládeže TJ VK Dukla Liberec z.s.</t>
  </si>
  <si>
    <t>FC Nový Bor, z.s.- Pravidelná celoroční činnost dětí a mládeže realizovaná v FC Nový Bor, z.s.</t>
  </si>
  <si>
    <t>Tělovýchovná jednota Semily, z.s.- Pravidelná celoroční sportovní činnosti dětí a mládeže v Tělovýchovné jednotě Semily, z.s.</t>
  </si>
  <si>
    <t>Sportovní klub Studenec, z.s.- Pravidelná celoroční sportovní činnost SK Studenec</t>
  </si>
  <si>
    <t>Český krkonošský spolek SKI Jilemnice- Pravidelná  celoroční sportovní činnost dětí a mládeže v Českém krkonošském spolku SKI Jilemnice</t>
  </si>
  <si>
    <t>FK Turnov, z.s.- Pravidelná celoroční sportovní činnost dětí a mládeže realizovaná v FK Turnov, z.s.</t>
  </si>
  <si>
    <t>Sportovní klub JEŠTĚD, Liberec - Celoroční činnost Sportovního klubu JEŠTĚD</t>
  </si>
  <si>
    <t>Sportovní klub stolního tenisu Liberec, z.s.- Celoroční činnost dětí a mládeže SKST Liberec</t>
  </si>
  <si>
    <t>Tělovýchovná jednota DUKLA Liberec, z.s.- Pravidelná činnost oddílu TJ Dukla Liberec, z.s.</t>
  </si>
  <si>
    <t>TJ Slovan Vesec, z.s., Liberec- Pravidelná činnost TJ Slovan Vesec ve výchově mládeže</t>
  </si>
  <si>
    <t>Hokejový klub Lomnice nad Popelkou, z.s.- Pravidelná celoroční sportovní činnost dětí a mládeže Hokejový klub Lomnice n/P</t>
  </si>
  <si>
    <t>Tělovýchovná jednota Velké Hamry, zapsaný spolek- Pravidelná sportovní činnost dětí a mládeže v TJ Velké Hamry z.s.</t>
  </si>
  <si>
    <t>Enliven Centre, z.s., Česká Lípa - Sport pro zdraví a pro radost 2017</t>
  </si>
  <si>
    <t>TJ Jilemnice z.s.- Pravidelná činnost TJ Jilemnice z.s.</t>
  </si>
  <si>
    <t>1. Novoborský šachový klub, z.s., Nový Bor - Zajištění činnosti dětí a mládeže pro rok 2017</t>
  </si>
  <si>
    <t>Tělovýchovně sportovní club Turnov, o.s.- Snížení nákladů na energie a pravidelná sportovní činnost mládeže v oddílech TSC Turnov</t>
  </si>
  <si>
    <t>Podještědský FC Český Dub, z.s.- Činnost Podještědský FC Český Dub 2017</t>
  </si>
  <si>
    <t>Beach Volley Vratislavice n. N. z. s.- Pravidelná činnost BV Vratislavice 2017</t>
  </si>
  <si>
    <t>FK SLOVAN Hrádek nad Nisou 1910 z.s.- Celoroční sportovní činnost dětí a mládeže FK SLOVAN Hrádek nad Nisou 1910 z.s.</t>
  </si>
  <si>
    <t>GRYF z.s., Liberec - Podpora úhrady nákladů spojených s pravidelnou činností dětí a mládeže Gryf z.s.</t>
  </si>
  <si>
    <t>Gymnastika Liberec z.s.- Gymlib - podpora sportovní činnosti dětí a mládeže 2017</t>
  </si>
  <si>
    <t>ILMA z.s., Turnov - Podpora sportovní činnosti dětí a mládeže ve spolku ILMA 2017</t>
  </si>
  <si>
    <t>T.J. HC Jablonec nad Nisou, z.s.- Pravidelná celoroční sportovní činnost dětí a mládeže realizovaná v T.J. HC Jablonec nad Nisou, z.s.</t>
  </si>
  <si>
    <t>TJ Lučany nad Nisou, z.s.- Pravidelná celoroční sportovní činnost dětí a mládeže realizovaná v TJ Lučany nad Nisou.</t>
  </si>
  <si>
    <t>TJ Tatran Jablonec nad Nisou, z.s.- Pravidelná sportovní činnost dětí a mládeže realizovaná v TJ Tatran Jablonec, oddíle orientačního běhu</t>
  </si>
  <si>
    <t>Lyžařský sportovní klub Lomnice nad Popelkou, z.s.- Pravidelná celoroční činnost LSK Lomnice nad Popelkou</t>
  </si>
  <si>
    <t>OK JISKRA NOVÝ BOR, z.s.- Pravidelná celoroční sportovní činnost dětí a mládeže realizovaná v OK Jiskra Nový Bor, z.s.</t>
  </si>
  <si>
    <t>TJ Vysoké nad Jizerou, z. s.- Pravidelná celoroční sportovní činnost dětí a mládeže v TJ Vysoké nad Jizerou, z. s.</t>
  </si>
  <si>
    <t>A-STYL z. s.-Liberec- Pravidelná celoroč.sport.činnost dětí a mládeže v A-STYL z. s.</t>
  </si>
  <si>
    <t>BK Variace Liberec-Pravidelná činnost BK Variace Liberec</t>
  </si>
  <si>
    <t>FK JISKRA MŠENO-Jablonec n/N, z.s.-„Pravidelná činnost FK“</t>
  </si>
  <si>
    <t>FK Železný Brod,z.s.-Činnost FK Železný Brod</t>
  </si>
  <si>
    <t>Golf Club Liberec - Machnín, spolek-Pravidelné tréninky dětí a mládeže 2017</t>
  </si>
  <si>
    <t>Sportovní klub NIKÉ Jilemnice z.s.-Jilemnické plavání</t>
  </si>
  <si>
    <t>ŠERM Liberec, z.s.-Pravidelná celoroč.sport.činnost dětí a mládeže v ŠERM Liberec, z.s.</t>
  </si>
  <si>
    <t>Školní sport.klub AŠSK při ZŠ a MŠ Desná, pobočný spolek- CENTRUM SPORTU</t>
  </si>
  <si>
    <t>SPORT. KLUB N.BOR z.s.-Celoroč. činnost SK N.Bor se zaměřením na děti a mládež</t>
  </si>
  <si>
    <t>AFK Nové Město pod Smrkem z.s.-Pravidelná celoroč.sport.činnost dětí a mládeže v AFK Nové Město p/S z. s.</t>
  </si>
  <si>
    <t>SCC Semily z.s.-Činnost mládeže klubu SCC Semily</t>
  </si>
  <si>
    <t>ATHLETIC CLUB Česká Lípa, z.s.-Pravidelná celoroční sportovní činnost</t>
  </si>
  <si>
    <t>Badmintonový klub Tech.univerzity v Liberci, z.s.-Pravidelná celoroč.sport.činnost dětí a mládeže realizovaná v Badmin. klubu TU v Liberci, z.s.</t>
  </si>
  <si>
    <t>Basketbalový klub Kondoři Liberec, z.s.-Pravidelná celoroč.sport.činnost dětí a mládeže realizovaná v basket. klubu BK Kondoři Liberec z.s.</t>
  </si>
  <si>
    <t>HC Turnov 1931, z.s.-Pravidelná činnost hokejového oddílu - mládežnické kategorie</t>
  </si>
  <si>
    <t>Iron fighters kickboxing z.s.-Jablonec n/N-Podpora sport.činnosti dětí a mládeže v Iron fighters kickboxing z.s.</t>
  </si>
  <si>
    <t>SKI TEAM HARRANTI HARRACHOV, z.s.-SKI TEAM HARRANTI HARRACHOV</t>
  </si>
  <si>
    <t>Sport Aerobic Liberec,z.s.-Pravidelná činnost Sport Aerobic Liberec</t>
  </si>
  <si>
    <t>Sportovní klub SPORTAKTIV, z.s.-Jablonec n/N-Sportaktiv</t>
  </si>
  <si>
    <t>Tělocv.jednota Sokol Ž. Brod-Pravidelná celoroč.sport.činnost dětí a mládeže v Tělocvič.jednotě Sokol Ž. Brod</t>
  </si>
  <si>
    <t>TJ Desko Liberec, z. s.-Celoroční činnost TJ Desko Liberec, z. s.</t>
  </si>
  <si>
    <t>TJ TATRAN Bílý Kostel n/N, z.s.-Pravidelná  celoroč.sport.činnost dětí a mládeže v TJ TATRAN Bílý Kostel nad Nisou, z.s</t>
  </si>
  <si>
    <t>Fotbal.klub Stráž pod Ralskem,z.s.-Pravidelná celoroč.činnost FK Stráž pod Ralskem,z.s.</t>
  </si>
  <si>
    <t>TJ Sokol Martinice-Zlepšení podmínek pro sport. činnost dětí a mládeže v TJ Sokol Martinice</t>
  </si>
  <si>
    <t>Tělocvič.jednota Sokol Č.Dub-Provoz sokolovny pro pravidelné cvičení dětí a mládeže v Č.Dubu</t>
  </si>
  <si>
    <t>FK Sedmihorky z.s.-Pravidelná celoroč.sport.činnost dětí a mládeže realizovaná v FK Sedmihorky z.s.</t>
  </si>
  <si>
    <t>FOTBAL. KLUB Krásná Studánka, spolek-Pravidelná celoroč.sport.činnost dětí a mládeže ve FK Krásná Studánka</t>
  </si>
  <si>
    <t>Klub biatlonu Jilemnice, z.s.-Rozvoj pravidelné celoroč.sport.činnosti dětí a mládeže v Klubu biatlonu Jilemnice,z.s.</t>
  </si>
  <si>
    <t>Sk Matchball Č. Lípa z.s.-Pravidelná celoroč.činnost mládež. družstev a přípravky tenis. oddílu Sk Matchball Č. Lípa z.s. v r. 2017</t>
  </si>
  <si>
    <t>SKP Kornspitz Jablonec z.s.- Jablonec n/N- Sportovní činnost dětí a mládeže</t>
  </si>
  <si>
    <t>Tělocvičná jednota Sokol Chotyně-Pravidelná celoroč.činnost fotbal.klubu T.J.Sokol Chotyně</t>
  </si>
  <si>
    <t>TJ Rochlice z.s.-Liberec-Pravidelná celoroč.činnost TJ Rochlice</t>
  </si>
  <si>
    <t>TJ Sokol Bozkov-Energie pro sport</t>
  </si>
  <si>
    <t>Jizerský klub lyžařů Desná z.s.-Pravidelná celoroč.sport.činnost dětí a mládeže v JKL Desná z.s.</t>
  </si>
  <si>
    <t>Kraso Č. Lípa, z.s.-Pravidelná celoroč.sport.činnost dětí a mládeže realizovaná v Kraso Č.Lípa,z.s.</t>
  </si>
  <si>
    <t>MMA Liberec z.s.-Pravidelná celoroč.sport. činnost dětí a mládeže realizovaná v MMA Liberec z.s.</t>
  </si>
  <si>
    <t>Patriots Liberec, z.s.-PRAVIDELNÁ ČINNOST V PATRIOTS LIBEREC</t>
  </si>
  <si>
    <t>Sportovní klub Hodkovice nad Mohelkou z.s.-Celoroč. činnost Sportovního klubu Hodkovice n/M</t>
  </si>
  <si>
    <t>Tělocvičná jednota Sokol Jilemnice-Cvičíme u nás v Sokole</t>
  </si>
  <si>
    <t>TJ Sokol Ruprechtice, z.s.-Liberec- Pravidelná činnost TJ Sokola Ruprechtice</t>
  </si>
  <si>
    <t>kulturní ŠUM z.s.-Č.Lípa-Celoroční činnost sportovního oddílu Mažoretky Rytmic Česká Lípa</t>
  </si>
  <si>
    <t>MODERNÍ GYMNASTIKA LIBEREC z.s.-Pravidelná celoroč.sport. činnost dětí a mládeže realizovaná v oddíle MODERNÍ GYMNASTIKA LIBEREC z.s.</t>
  </si>
  <si>
    <t>MTB - Cyklokros Team, z.s.-Lučany n/N-MTB - CYKLOKROS TEAM 2017</t>
  </si>
  <si>
    <t>Paul Dance, z.s.-Jilemnice-Celoroční činnost taneční skupiny Paul Dance</t>
  </si>
  <si>
    <t>TJ Starý Harcov Liberec z.s.-4.26 podpora sport.činnosti dětí a mládeže ve sport. klubech 2017</t>
  </si>
  <si>
    <t>TJ Doksy, z.s.-4.26 podpora sport.činnosti dětí a mládeže ve sport. klubech 2017</t>
  </si>
  <si>
    <t>SK Judo Nový Bor, z.s.-Celoroční činnost SK Judo Nový Bor</t>
  </si>
  <si>
    <t>Tělocvičná jednota Sokol Studenec-Pravidelná celoroč.sport.činnost dětí a mládeže realizovaná v Tělocv.jednotě Sokol Studenec</t>
  </si>
  <si>
    <t>TJ Spartak Rokytnice nad Jizerou, z.s.-Sport dětí a mládeže v TJ Spartak Rokytnice</t>
  </si>
  <si>
    <t>TJ SLOVAN Frýdlant, z.s.-Pravidelná sport. činnost dětí a mládeže 2017 - TJ Slovan Frýdlant, z.s. - oddíl gymnastiky</t>
  </si>
  <si>
    <t>Baseball club Blesk Jablonec n/N z.s.-Celoroční činnost mládeže v BC Blesk Jablonec n/N</t>
  </si>
  <si>
    <t>Fotbalová akademie MAHO sport Jablonné v Podještědí z.s.-Pravidelná činnost - zlepšení sport. podmínek pro děti a mládež FA MAHO</t>
  </si>
  <si>
    <t>SK Osečná, z.s.-Pravidelná činnost SK Osečná, z.s.</t>
  </si>
  <si>
    <t>Tělocvičná jednota Sokol Skuhrov-Pravidelná sport. činnost dětí a mládeže v lyžař.oddílu</t>
  </si>
  <si>
    <t>Sportovní plavecký klub Liberec, z.s.-Podpora sport. činnosti dětí a mládeže ve sport. klubu SPKLi v r.2017</t>
  </si>
  <si>
    <t>TJ Jiskra Harrachov, z.s.-Pravidelná činnost TJ Jiskra Harrachov, z.s.</t>
  </si>
  <si>
    <t>TJ Sokol Doubí z.s.-Liberec-4.26 podpora sport. činnosti dětí a mládeže ve sport. klubech 2017</t>
  </si>
  <si>
    <t>TJ Sokol Rozstání, z.s.- Pravidelná celoroč.sport. činnost dětí a mládeže realizovaná v TJ Sokol Rozstání, z.s.</t>
  </si>
  <si>
    <t>TJ Delfín Jablonec, z.s.- Pravidelná celoroč.sport.činnost dětí a mládeže realizovaná v TJ Delfín Jablonec, z. s.</t>
  </si>
  <si>
    <t>TJ Tanvald z.s.- Pravidelná činnost oddílu běžeckého lyžování dětí a mládeže TJ Seba Tanvald 2017</t>
  </si>
  <si>
    <t>Vem Camará Capoeira Jablonec n/N z.s.-Pravidelná činnost Vem Camará Capoeira Jablonec n/N z.s.</t>
  </si>
  <si>
    <t>TJ Sokol Rovensko pod Troskami-Pravidelná celoroč. sport. činnost dětí a mládeže realizovaná v TJ Sokol Rovensko p/T</t>
  </si>
  <si>
    <t>SK Družba Bukovany z.s. - Pravidelná celoroč. sport. činnost dětí a mládeže realizovaná v SK Družba Bukovany z. s.</t>
  </si>
  <si>
    <t>OK JILEMNICE, z.s.-Celoroč.činnost dětí a mládeže v klubu OK JILEMNICE</t>
  </si>
  <si>
    <t>Ski klub Ještěd, z.s.-Liberec-Pravidelná celoroč.sport.činnost Ski klubu Ještěd</t>
  </si>
  <si>
    <t>TJ Sokol Ohrazenice-Turnov-Revitalizace víceúčelového sportoviště TJ Sokol Ohrazenice</t>
  </si>
  <si>
    <t>Mládežnický fotbalový klub Podještědí, z.s.-Č.Dub- Činnost MFK Podještědí</t>
  </si>
  <si>
    <t>TJ TATRAN Jablonné v Podještědí z.s.-Pravidelná činnost TJ Tatran Jablonné</t>
  </si>
  <si>
    <t>TJ Elektro-Praga, Jablonec n.N.,z.s.- Pravidelná sport.činnost dětí a mládeže</t>
  </si>
  <si>
    <t>ZR-RO č.233</t>
  </si>
  <si>
    <t>AC Jablonec n/N, z.s.-Pravidelná  celoroč.sport. činnost dětí a mládeže v AC Jablonec n/N, z. s.</t>
  </si>
  <si>
    <t>Tenisové centrum Euroregion Nisa z.s.-Hrádek n/N -Sport. činnost dětí a mládeže při TCEN 2017</t>
  </si>
  <si>
    <t>TJ JISKRA Višňová, z.s.- Celoroč.sport.činnost mládeže TJ JISKRA Višňová, z.s.</t>
  </si>
  <si>
    <t>Jiskra Raspenava, z. s.-Pravidelná celoroč.sport. činnost dětí a mládeže realizovaná v Jiskra Raspenava, z.s.</t>
  </si>
  <si>
    <t>Příloha č.1-tabulková část k ZR-RO č.233/17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</si>
</sst>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21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3" borderId="0" xfId="1" applyFont="1" applyFill="1"/>
    <xf numFmtId="0" fontId="8" fillId="3" borderId="0" xfId="2" applyFont="1" applyFill="1" applyAlignment="1">
      <alignment horizontal="center"/>
    </xf>
    <xf numFmtId="0" fontId="9" fillId="3" borderId="0" xfId="3" applyFont="1" applyFill="1"/>
    <xf numFmtId="165" fontId="9" fillId="3" borderId="0" xfId="3" applyNumberFormat="1" applyFont="1" applyFill="1"/>
    <xf numFmtId="0" fontId="6" fillId="3" borderId="0" xfId="3" applyFont="1" applyFill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165" fontId="6" fillId="3" borderId="0" xfId="3" applyNumberFormat="1" applyFont="1" applyFill="1"/>
    <xf numFmtId="4" fontId="6" fillId="0" borderId="0" xfId="3" applyNumberFormat="1" applyFont="1" applyFill="1" applyBorder="1"/>
    <xf numFmtId="165" fontId="6" fillId="0" borderId="0" xfId="3" applyNumberFormat="1" applyFont="1" applyFill="1" applyBorder="1"/>
    <xf numFmtId="0" fontId="13" fillId="0" borderId="0" xfId="3" applyFont="1" applyFill="1" applyBorder="1"/>
    <xf numFmtId="165" fontId="13" fillId="0" borderId="0" xfId="3" applyNumberFormat="1" applyFont="1" applyFill="1" applyBorder="1"/>
    <xf numFmtId="0" fontId="15" fillId="3" borderId="0" xfId="3" applyFont="1" applyFill="1" applyAlignment="1">
      <alignment horizontal="right"/>
    </xf>
    <xf numFmtId="165" fontId="17" fillId="0" borderId="18" xfId="3" applyNumberFormat="1" applyFont="1" applyFill="1" applyBorder="1" applyAlignment="1">
      <alignment horizontal="center" wrapText="1"/>
    </xf>
    <xf numFmtId="0" fontId="17" fillId="3" borderId="19" xfId="3" applyFont="1" applyFill="1" applyBorder="1" applyAlignment="1">
      <alignment horizontal="center" wrapText="1"/>
    </xf>
    <xf numFmtId="0" fontId="18" fillId="0" borderId="0" xfId="3" applyFont="1" applyFill="1" applyBorder="1" applyAlignment="1">
      <alignment horizontal="right"/>
    </xf>
    <xf numFmtId="165" fontId="18" fillId="0" borderId="0" xfId="3" applyNumberFormat="1" applyFont="1" applyFill="1" applyBorder="1"/>
    <xf numFmtId="0" fontId="15" fillId="4" borderId="10" xfId="3" applyFont="1" applyFill="1" applyBorder="1" applyAlignment="1">
      <alignment horizontal="center" wrapText="1"/>
    </xf>
    <xf numFmtId="0" fontId="15" fillId="4" borderId="20" xfId="3" applyFont="1" applyFill="1" applyBorder="1" applyAlignment="1">
      <alignment horizontal="center" wrapText="1"/>
    </xf>
    <xf numFmtId="0" fontId="15" fillId="4" borderId="21" xfId="3" applyFont="1" applyFill="1" applyBorder="1" applyAlignment="1">
      <alignment horizontal="center" wrapText="1"/>
    </xf>
    <xf numFmtId="0" fontId="15" fillId="4" borderId="11" xfId="3" applyFont="1" applyFill="1" applyBorder="1" applyAlignment="1">
      <alignment horizontal="center" wrapText="1"/>
    </xf>
    <xf numFmtId="0" fontId="15" fillId="4" borderId="22" xfId="3" applyFont="1" applyFill="1" applyBorder="1" applyAlignment="1">
      <alignment horizontal="left" wrapText="1"/>
    </xf>
    <xf numFmtId="165" fontId="15" fillId="4" borderId="23" xfId="3" applyNumberFormat="1" applyFont="1" applyFill="1" applyBorder="1" applyAlignment="1"/>
    <xf numFmtId="165" fontId="15" fillId="5" borderId="23" xfId="3" applyNumberFormat="1" applyFont="1" applyFill="1" applyBorder="1" applyAlignment="1"/>
    <xf numFmtId="165" fontId="17" fillId="5" borderId="23" xfId="3" applyNumberFormat="1" applyFont="1" applyFill="1" applyBorder="1" applyAlignment="1">
      <alignment horizontal="center" wrapText="1"/>
    </xf>
    <xf numFmtId="165" fontId="15" fillId="5" borderId="23" xfId="3" applyNumberFormat="1" applyFont="1" applyFill="1" applyBorder="1" applyAlignment="1">
      <alignment horizontal="center" wrapText="1"/>
    </xf>
    <xf numFmtId="165" fontId="18" fillId="0" borderId="0" xfId="3" applyNumberFormat="1" applyFont="1" applyFill="1" applyBorder="1" applyAlignment="1">
      <alignment horizontal="left"/>
    </xf>
    <xf numFmtId="0" fontId="15" fillId="6" borderId="24" xfId="3" applyFont="1" applyFill="1" applyBorder="1" applyAlignment="1">
      <alignment horizontal="center" vertical="center" wrapText="1"/>
    </xf>
    <xf numFmtId="165" fontId="15" fillId="6" borderId="23" xfId="3" applyNumberFormat="1" applyFont="1" applyFill="1" applyBorder="1" applyAlignment="1">
      <alignment horizontal="right"/>
    </xf>
    <xf numFmtId="165" fontId="15" fillId="6" borderId="23" xfId="3" applyNumberFormat="1" applyFont="1" applyFill="1" applyBorder="1" applyAlignment="1"/>
    <xf numFmtId="165" fontId="15" fillId="6" borderId="23" xfId="3" applyNumberFormat="1" applyFont="1" applyFill="1" applyBorder="1"/>
    <xf numFmtId="165" fontId="17" fillId="6" borderId="23" xfId="3" applyNumberFormat="1" applyFont="1" applyFill="1" applyBorder="1" applyAlignment="1">
      <alignment horizontal="center" wrapText="1"/>
    </xf>
    <xf numFmtId="165" fontId="15" fillId="6" borderId="23" xfId="3" applyNumberFormat="1" applyFont="1" applyFill="1" applyBorder="1" applyAlignment="1">
      <alignment horizontal="center" wrapText="1"/>
    </xf>
    <xf numFmtId="0" fontId="18" fillId="0" borderId="0" xfId="3" applyFont="1" applyFill="1" applyBorder="1" applyAlignment="1">
      <alignment horizontal="left"/>
    </xf>
    <xf numFmtId="0" fontId="15" fillId="6" borderId="27" xfId="3" applyFont="1" applyFill="1" applyBorder="1" applyAlignment="1">
      <alignment horizontal="center" vertical="center" wrapText="1"/>
    </xf>
    <xf numFmtId="165" fontId="15" fillId="6" borderId="29" xfId="3" applyNumberFormat="1" applyFont="1" applyFill="1" applyBorder="1" applyAlignment="1">
      <alignment horizontal="right"/>
    </xf>
    <xf numFmtId="165" fontId="15" fillId="6" borderId="29" xfId="3" applyNumberFormat="1" applyFont="1" applyFill="1" applyBorder="1" applyAlignment="1"/>
    <xf numFmtId="0" fontId="15" fillId="7" borderId="27" xfId="3" applyFont="1" applyFill="1" applyBorder="1" applyAlignment="1">
      <alignment horizontal="center" vertical="center"/>
    </xf>
    <xf numFmtId="0" fontId="15" fillId="7" borderId="20" xfId="3" applyFont="1" applyFill="1" applyBorder="1" applyAlignment="1">
      <alignment horizontal="left" vertical="center" wrapText="1"/>
    </xf>
    <xf numFmtId="165" fontId="15" fillId="7" borderId="23" xfId="3" applyNumberFormat="1" applyFont="1" applyFill="1" applyBorder="1" applyAlignment="1">
      <alignment horizontal="right"/>
    </xf>
    <xf numFmtId="165" fontId="15" fillId="7" borderId="23" xfId="3" applyNumberFormat="1" applyFont="1" applyFill="1" applyBorder="1" applyAlignment="1"/>
    <xf numFmtId="165" fontId="15" fillId="7" borderId="23" xfId="3" applyNumberFormat="1" applyFont="1" applyFill="1" applyBorder="1"/>
    <xf numFmtId="165" fontId="15" fillId="7" borderId="19" xfId="3" applyNumberFormat="1" applyFont="1" applyFill="1" applyBorder="1"/>
    <xf numFmtId="165" fontId="15" fillId="7" borderId="19" xfId="3" applyNumberFormat="1" applyFont="1" applyFill="1" applyBorder="1" applyAlignment="1"/>
    <xf numFmtId="0" fontId="16" fillId="7" borderId="23" xfId="3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left"/>
    </xf>
    <xf numFmtId="0" fontId="15" fillId="0" borderId="1" xfId="3" applyFont="1" applyFill="1" applyBorder="1" applyAlignment="1">
      <alignment horizontal="center"/>
    </xf>
    <xf numFmtId="49" fontId="15" fillId="0" borderId="30" xfId="3" applyNumberFormat="1" applyFont="1" applyFill="1" applyBorder="1" applyAlignment="1">
      <alignment horizontal="center"/>
    </xf>
    <xf numFmtId="49" fontId="15" fillId="0" borderId="31" xfId="3" applyNumberFormat="1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49" fontId="15" fillId="0" borderId="30" xfId="3" applyNumberFormat="1" applyFont="1" applyFill="1" applyBorder="1" applyAlignment="1">
      <alignment horizontal="left" wrapText="1"/>
    </xf>
    <xf numFmtId="165" fontId="15" fillId="0" borderId="18" xfId="3" applyNumberFormat="1" applyFont="1" applyFill="1" applyBorder="1" applyAlignment="1">
      <alignment horizontal="right"/>
    </xf>
    <xf numFmtId="165" fontId="15" fillId="0" borderId="18" xfId="3" applyNumberFormat="1" applyFont="1" applyFill="1" applyBorder="1" applyAlignment="1"/>
    <xf numFmtId="165" fontId="15" fillId="0" borderId="32" xfId="3" applyNumberFormat="1" applyFont="1" applyFill="1" applyBorder="1"/>
    <xf numFmtId="165" fontId="15" fillId="0" borderId="33" xfId="3" applyNumberFormat="1" applyFont="1" applyFill="1" applyBorder="1"/>
    <xf numFmtId="0" fontId="16" fillId="0" borderId="32" xfId="3" applyFont="1" applyFill="1" applyBorder="1" applyAlignment="1">
      <alignment vertical="center"/>
    </xf>
    <xf numFmtId="165" fontId="9" fillId="0" borderId="0" xfId="3" applyNumberFormat="1" applyFont="1" applyFill="1"/>
    <xf numFmtId="0" fontId="6" fillId="0" borderId="0" xfId="3" applyFont="1" applyFill="1"/>
    <xf numFmtId="0" fontId="9" fillId="3" borderId="34" xfId="3" applyFont="1" applyFill="1" applyBorder="1" applyAlignment="1">
      <alignment horizontal="center"/>
    </xf>
    <xf numFmtId="0" fontId="9" fillId="3" borderId="35" xfId="3" applyFont="1" applyFill="1" applyBorder="1" applyAlignment="1">
      <alignment horizontal="center"/>
    </xf>
    <xf numFmtId="0" fontId="9" fillId="3" borderId="36" xfId="3" applyFont="1" applyFill="1" applyBorder="1" applyAlignment="1">
      <alignment horizontal="left" wrapText="1"/>
    </xf>
    <xf numFmtId="165" fontId="9" fillId="3" borderId="37" xfId="3" applyNumberFormat="1" applyFont="1" applyFill="1" applyBorder="1" applyAlignment="1">
      <alignment horizontal="right"/>
    </xf>
    <xf numFmtId="165" fontId="9" fillId="3" borderId="37" xfId="3" applyNumberFormat="1" applyFont="1" applyFill="1" applyBorder="1" applyAlignment="1"/>
    <xf numFmtId="165" fontId="9" fillId="3" borderId="38" xfId="3" applyNumberFormat="1" applyFont="1" applyFill="1" applyBorder="1"/>
    <xf numFmtId="165" fontId="9" fillId="3" borderId="39" xfId="3" applyNumberFormat="1" applyFont="1" applyFill="1" applyBorder="1"/>
    <xf numFmtId="165" fontId="9" fillId="3" borderId="38" xfId="3" applyNumberFormat="1" applyFont="1" applyFill="1" applyBorder="1" applyAlignment="1"/>
    <xf numFmtId="0" fontId="16" fillId="3" borderId="38" xfId="3" applyFont="1" applyFill="1" applyBorder="1" applyAlignment="1">
      <alignment vertical="center"/>
    </xf>
    <xf numFmtId="165" fontId="15" fillId="7" borderId="29" xfId="3" applyNumberFormat="1" applyFont="1" applyFill="1" applyBorder="1"/>
    <xf numFmtId="165" fontId="15" fillId="7" borderId="40" xfId="3" applyNumberFormat="1" applyFont="1" applyFill="1" applyBorder="1"/>
    <xf numFmtId="165" fontId="15" fillId="7" borderId="29" xfId="3" applyNumberFormat="1" applyFont="1" applyFill="1" applyBorder="1" applyAlignment="1"/>
    <xf numFmtId="165" fontId="16" fillId="7" borderId="29" xfId="3" applyNumberFormat="1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vertical="center"/>
    </xf>
    <xf numFmtId="165" fontId="15" fillId="7" borderId="29" xfId="3" applyNumberFormat="1" applyFont="1" applyFill="1" applyBorder="1" applyAlignment="1">
      <alignment horizontal="right"/>
    </xf>
    <xf numFmtId="0" fontId="15" fillId="7" borderId="27" xfId="3" applyFont="1" applyFill="1" applyBorder="1" applyAlignment="1">
      <alignment horizontal="right" vertical="center"/>
    </xf>
    <xf numFmtId="0" fontId="15" fillId="7" borderId="20" xfId="3" applyFont="1" applyFill="1" applyBorder="1" applyAlignment="1">
      <alignment vertical="center" wrapText="1"/>
    </xf>
    <xf numFmtId="165" fontId="16" fillId="7" borderId="29" xfId="3" applyNumberFormat="1" applyFont="1" applyFill="1" applyBorder="1"/>
    <xf numFmtId="0" fontId="15" fillId="0" borderId="41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center" vertical="center"/>
    </xf>
    <xf numFmtId="49" fontId="15" fillId="0" borderId="3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/>
    </xf>
    <xf numFmtId="49" fontId="15" fillId="0" borderId="30" xfId="3" applyNumberFormat="1" applyFont="1" applyFill="1" applyBorder="1" applyAlignment="1">
      <alignment horizontal="left" vertical="center" wrapText="1"/>
    </xf>
    <xf numFmtId="0" fontId="9" fillId="3" borderId="42" xfId="3" applyFont="1" applyFill="1" applyBorder="1" applyAlignment="1">
      <alignment horizontal="center"/>
    </xf>
    <xf numFmtId="0" fontId="9" fillId="3" borderId="36" xfId="3" applyFont="1" applyFill="1" applyBorder="1" applyAlignment="1">
      <alignment horizontal="center"/>
    </xf>
    <xf numFmtId="49" fontId="15" fillId="3" borderId="43" xfId="3" applyNumberFormat="1" applyFont="1" applyFill="1" applyBorder="1" applyAlignment="1"/>
    <xf numFmtId="165" fontId="9" fillId="3" borderId="37" xfId="3" applyNumberFormat="1" applyFont="1" applyFill="1" applyBorder="1"/>
    <xf numFmtId="165" fontId="9" fillId="0" borderId="44" xfId="3" applyNumberFormat="1" applyFont="1" applyFill="1" applyBorder="1"/>
    <xf numFmtId="0" fontId="15" fillId="3" borderId="33" xfId="3" applyFont="1" applyFill="1" applyBorder="1" applyAlignment="1">
      <alignment horizontal="center" vertical="center"/>
    </xf>
    <xf numFmtId="0" fontId="15" fillId="3" borderId="15" xfId="3" applyFont="1" applyFill="1" applyBorder="1" applyAlignment="1">
      <alignment horizontal="center" vertical="center"/>
    </xf>
    <xf numFmtId="49" fontId="15" fillId="3" borderId="16" xfId="3" applyNumberFormat="1" applyFont="1" applyFill="1" applyBorder="1" applyAlignment="1">
      <alignment vertical="center"/>
    </xf>
    <xf numFmtId="0" fontId="15" fillId="3" borderId="17" xfId="3" applyFont="1" applyFill="1" applyBorder="1" applyAlignment="1">
      <alignment horizontal="center" vertical="center"/>
    </xf>
    <xf numFmtId="49" fontId="15" fillId="3" borderId="15" xfId="3" applyNumberFormat="1" applyFont="1" applyFill="1" applyBorder="1" applyAlignment="1">
      <alignment horizontal="left" vertical="center" wrapText="1"/>
    </xf>
    <xf numFmtId="165" fontId="15" fillId="3" borderId="18" xfId="3" applyNumberFormat="1" applyFont="1" applyFill="1" applyBorder="1" applyAlignment="1">
      <alignment horizontal="right"/>
    </xf>
    <xf numFmtId="165" fontId="15" fillId="3" borderId="18" xfId="3" applyNumberFormat="1" applyFont="1" applyFill="1" applyBorder="1" applyAlignment="1"/>
    <xf numFmtId="165" fontId="15" fillId="3" borderId="18" xfId="3" applyNumberFormat="1" applyFont="1" applyFill="1" applyBorder="1"/>
    <xf numFmtId="165" fontId="15" fillId="3" borderId="33" xfId="3" applyNumberFormat="1" applyFont="1" applyFill="1" applyBorder="1"/>
    <xf numFmtId="165" fontId="9" fillId="3" borderId="44" xfId="3" applyNumberFormat="1" applyFont="1" applyFill="1" applyBorder="1" applyAlignment="1">
      <alignment horizontal="right"/>
    </xf>
    <xf numFmtId="165" fontId="9" fillId="3" borderId="44" xfId="3" applyNumberFormat="1" applyFont="1" applyFill="1" applyBorder="1" applyAlignment="1"/>
    <xf numFmtId="165" fontId="9" fillId="3" borderId="44" xfId="3" applyNumberFormat="1" applyFont="1" applyFill="1" applyBorder="1"/>
    <xf numFmtId="165" fontId="9" fillId="3" borderId="42" xfId="3" applyNumberFormat="1" applyFont="1" applyFill="1" applyBorder="1"/>
    <xf numFmtId="165" fontId="15" fillId="3" borderId="32" xfId="3" applyNumberFormat="1" applyFont="1" applyFill="1" applyBorder="1" applyAlignment="1">
      <alignment horizontal="right"/>
    </xf>
    <xf numFmtId="165" fontId="15" fillId="3" borderId="32" xfId="3" applyNumberFormat="1" applyFont="1" applyFill="1" applyBorder="1" applyAlignment="1"/>
    <xf numFmtId="165" fontId="15" fillId="3" borderId="32" xfId="3" applyNumberFormat="1" applyFont="1" applyFill="1" applyBorder="1"/>
    <xf numFmtId="165" fontId="15" fillId="3" borderId="41" xfId="3" applyNumberFormat="1" applyFont="1" applyFill="1" applyBorder="1"/>
    <xf numFmtId="165" fontId="9" fillId="3" borderId="45" xfId="3" applyNumberFormat="1" applyFont="1" applyFill="1" applyBorder="1"/>
    <xf numFmtId="165" fontId="9" fillId="3" borderId="46" xfId="3" applyNumberFormat="1" applyFont="1" applyFill="1" applyBorder="1" applyAlignment="1">
      <alignment horizontal="right"/>
    </xf>
    <xf numFmtId="165" fontId="9" fillId="3" borderId="46" xfId="3" applyNumberFormat="1" applyFont="1" applyFill="1" applyBorder="1" applyAlignment="1"/>
    <xf numFmtId="165" fontId="15" fillId="3" borderId="46" xfId="3" applyNumberFormat="1" applyFont="1" applyFill="1" applyBorder="1" applyAlignment="1">
      <alignment horizontal="right"/>
    </xf>
    <xf numFmtId="165" fontId="15" fillId="3" borderId="46" xfId="3" applyNumberFormat="1" applyFont="1" applyFill="1" applyBorder="1" applyAlignment="1"/>
    <xf numFmtId="165" fontId="9" fillId="3" borderId="46" xfId="3" applyNumberFormat="1" applyFont="1" applyFill="1" applyBorder="1"/>
    <xf numFmtId="165" fontId="15" fillId="3" borderId="46" xfId="3" applyNumberFormat="1" applyFont="1" applyFill="1" applyBorder="1"/>
    <xf numFmtId="0" fontId="9" fillId="0" borderId="42" xfId="3" applyFont="1" applyFill="1" applyBorder="1" applyAlignment="1">
      <alignment horizontal="center"/>
    </xf>
    <xf numFmtId="0" fontId="19" fillId="0" borderId="36" xfId="3" applyFont="1" applyFill="1" applyBorder="1" applyAlignment="1">
      <alignment horizontal="center"/>
    </xf>
    <xf numFmtId="49" fontId="15" fillId="0" borderId="48" xfId="3" applyNumberFormat="1" applyFont="1" applyFill="1" applyBorder="1" applyAlignment="1">
      <alignment horizontal="center"/>
    </xf>
    <xf numFmtId="0" fontId="19" fillId="0" borderId="36" xfId="3" applyFont="1" applyFill="1" applyBorder="1" applyAlignment="1">
      <alignment horizontal="left" wrapText="1"/>
    </xf>
    <xf numFmtId="165" fontId="9" fillId="0" borderId="44" xfId="3" applyNumberFormat="1" applyFont="1" applyFill="1" applyBorder="1" applyAlignment="1">
      <alignment horizontal="right"/>
    </xf>
    <xf numFmtId="165" fontId="9" fillId="0" borderId="44" xfId="3" applyNumberFormat="1" applyFont="1" applyFill="1" applyBorder="1" applyAlignment="1"/>
    <xf numFmtId="165" fontId="9" fillId="0" borderId="42" xfId="3" applyNumberFormat="1" applyFont="1" applyFill="1" applyBorder="1"/>
    <xf numFmtId="0" fontId="6" fillId="0" borderId="0" xfId="3" applyFont="1" applyFill="1" applyBorder="1" applyAlignment="1"/>
    <xf numFmtId="14" fontId="6" fillId="3" borderId="0" xfId="3" applyNumberFormat="1" applyFont="1" applyFill="1"/>
    <xf numFmtId="165" fontId="16" fillId="7" borderId="29" xfId="3" applyNumberFormat="1" applyFont="1" applyFill="1" applyBorder="1" applyAlignment="1">
      <alignment horizontal="right"/>
    </xf>
    <xf numFmtId="165" fontId="16" fillId="0" borderId="32" xfId="3" applyNumberFormat="1" applyFont="1" applyFill="1" applyBorder="1" applyAlignment="1">
      <alignment vertical="center"/>
    </xf>
    <xf numFmtId="165" fontId="16" fillId="3" borderId="44" xfId="3" applyNumberFormat="1" applyFont="1" applyFill="1" applyBorder="1" applyAlignment="1">
      <alignment vertical="center"/>
    </xf>
    <xf numFmtId="0" fontId="0" fillId="0" borderId="0" xfId="0" applyFill="1"/>
    <xf numFmtId="0" fontId="9" fillId="0" borderId="0" xfId="3" applyFont="1" applyFill="1"/>
    <xf numFmtId="0" fontId="12" fillId="0" borderId="0" xfId="1" applyFont="1" applyFill="1"/>
    <xf numFmtId="14" fontId="8" fillId="0" borderId="0" xfId="2" applyNumberFormat="1" applyFont="1" applyFill="1" applyAlignment="1">
      <alignment horizontal="center"/>
    </xf>
    <xf numFmtId="165" fontId="12" fillId="0" borderId="0" xfId="3" applyNumberFormat="1" applyFont="1" applyFill="1"/>
    <xf numFmtId="0" fontId="12" fillId="0" borderId="0" xfId="3" applyFont="1" applyFill="1"/>
    <xf numFmtId="0" fontId="7" fillId="0" borderId="0" xfId="1" applyFont="1" applyFill="1"/>
    <xf numFmtId="165" fontId="9" fillId="0" borderId="0" xfId="3" applyNumberFormat="1" applyFont="1" applyFill="1" applyBorder="1" applyAlignment="1">
      <alignment horizontal="center"/>
    </xf>
    <xf numFmtId="0" fontId="14" fillId="0" borderId="0" xfId="3" applyFont="1" applyFill="1" applyAlignment="1">
      <alignment horizontal="center"/>
    </xf>
    <xf numFmtId="165" fontId="9" fillId="0" borderId="0" xfId="3" applyNumberFormat="1" applyFont="1" applyFill="1" applyBorder="1"/>
    <xf numFmtId="0" fontId="15" fillId="0" borderId="0" xfId="3" applyFont="1" applyFill="1" applyAlignment="1">
      <alignment horizontal="right"/>
    </xf>
    <xf numFmtId="0" fontId="16" fillId="0" borderId="14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wrapText="1"/>
    </xf>
    <xf numFmtId="165" fontId="17" fillId="0" borderId="19" xfId="3" applyNumberFormat="1" applyFont="1" applyFill="1" applyBorder="1" applyAlignment="1">
      <alignment horizontal="center" wrapText="1"/>
    </xf>
    <xf numFmtId="0" fontId="9" fillId="0" borderId="36" xfId="3" applyFont="1" applyFill="1" applyBorder="1" applyAlignment="1">
      <alignment horizontal="center"/>
    </xf>
    <xf numFmtId="49" fontId="15" fillId="0" borderId="43" xfId="3" applyNumberFormat="1" applyFont="1" applyFill="1" applyBorder="1" applyAlignment="1"/>
    <xf numFmtId="0" fontId="9" fillId="0" borderId="35" xfId="3" applyFont="1" applyFill="1" applyBorder="1" applyAlignment="1">
      <alignment horizontal="center"/>
    </xf>
    <xf numFmtId="0" fontId="9" fillId="0" borderId="36" xfId="3" applyFont="1" applyFill="1" applyBorder="1" applyAlignment="1">
      <alignment horizontal="left" wrapText="1"/>
    </xf>
    <xf numFmtId="0" fontId="15" fillId="0" borderId="33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/>
    </xf>
    <xf numFmtId="0" fontId="15" fillId="0" borderId="47" xfId="3" applyFont="1" applyFill="1" applyBorder="1" applyAlignment="1">
      <alignment horizontal="center"/>
    </xf>
    <xf numFmtId="0" fontId="15" fillId="0" borderId="15" xfId="3" applyFont="1" applyFill="1" applyBorder="1" applyAlignment="1">
      <alignment horizontal="left" wrapText="1"/>
    </xf>
    <xf numFmtId="165" fontId="15" fillId="0" borderId="18" xfId="3" applyNumberFormat="1" applyFont="1" applyFill="1" applyBorder="1"/>
    <xf numFmtId="165" fontId="15" fillId="0" borderId="41" xfId="3" applyNumberFormat="1" applyFont="1" applyFill="1" applyBorder="1"/>
    <xf numFmtId="165" fontId="15" fillId="0" borderId="32" xfId="3" applyNumberFormat="1" applyFont="1" applyFill="1" applyBorder="1" applyAlignment="1"/>
    <xf numFmtId="165" fontId="9" fillId="0" borderId="45" xfId="3" applyNumberFormat="1" applyFont="1" applyFill="1" applyBorder="1"/>
    <xf numFmtId="0" fontId="15" fillId="0" borderId="15" xfId="3" applyFont="1" applyFill="1" applyBorder="1" applyAlignment="1">
      <alignment horizontal="center" vertical="center"/>
    </xf>
    <xf numFmtId="49" fontId="15" fillId="0" borderId="16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49" fontId="15" fillId="0" borderId="15" xfId="3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49" fontId="15" fillId="7" borderId="20" xfId="3" applyNumberFormat="1" applyFont="1" applyFill="1" applyBorder="1" applyAlignment="1">
      <alignment vertical="center"/>
    </xf>
    <xf numFmtId="49" fontId="15" fillId="7" borderId="28" xfId="3" applyNumberFormat="1" applyFont="1" applyFill="1" applyBorder="1" applyAlignment="1">
      <alignment vertical="center"/>
    </xf>
    <xf numFmtId="0" fontId="10" fillId="0" borderId="0" xfId="2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15" xfId="3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15" fillId="6" borderId="25" xfId="3" applyFont="1" applyFill="1" applyBorder="1" applyAlignment="1">
      <alignment horizontal="left" vertical="center" wrapText="1"/>
    </xf>
    <xf numFmtId="0" fontId="15" fillId="6" borderId="26" xfId="3" applyFont="1" applyFill="1" applyBorder="1" applyAlignment="1">
      <alignment horizontal="left" vertical="center" wrapText="1"/>
    </xf>
    <xf numFmtId="0" fontId="15" fillId="6" borderId="20" xfId="3" applyFont="1" applyFill="1" applyBorder="1" applyAlignment="1">
      <alignment horizontal="left" vertical="center" wrapText="1"/>
    </xf>
    <xf numFmtId="0" fontId="15" fillId="6" borderId="28" xfId="3" applyFont="1" applyFill="1" applyBorder="1" applyAlignment="1">
      <alignment horizontal="left" vertical="center" wrapText="1"/>
    </xf>
    <xf numFmtId="0" fontId="15" fillId="6" borderId="22" xfId="3" applyFont="1" applyFill="1" applyBorder="1" applyAlignment="1">
      <alignment horizontal="left" vertical="center" wrapText="1"/>
    </xf>
    <xf numFmtId="49" fontId="15" fillId="7" borderId="20" xfId="3" applyNumberFormat="1" applyFont="1" applyFill="1" applyBorder="1" applyAlignment="1">
      <alignment horizontal="left" vertical="center"/>
    </xf>
    <xf numFmtId="49" fontId="15" fillId="7" borderId="28" xfId="3" applyNumberFormat="1" applyFont="1" applyFill="1" applyBorder="1" applyAlignment="1">
      <alignment horizontal="left" vertical="center"/>
    </xf>
    <xf numFmtId="0" fontId="15" fillId="3" borderId="35" xfId="3" applyFont="1" applyFill="1" applyBorder="1" applyAlignment="1">
      <alignment horizontal="center"/>
    </xf>
    <xf numFmtId="0" fontId="6" fillId="3" borderId="35" xfId="2" applyFont="1" applyFill="1" applyBorder="1" applyAlignment="1">
      <alignment horizontal="center"/>
    </xf>
    <xf numFmtId="49" fontId="15" fillId="7" borderId="21" xfId="3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4" fontId="9" fillId="3" borderId="0" xfId="3" applyNumberFormat="1" applyFont="1" applyFill="1" applyAlignment="1"/>
    <xf numFmtId="0" fontId="9" fillId="3" borderId="0" xfId="0" applyFont="1" applyFill="1" applyAlignment="1"/>
  </cellXfs>
  <cellStyles count="4">
    <cellStyle name="Normální" xfId="0" builtinId="0"/>
    <cellStyle name="Normální 11" xfId="2"/>
    <cellStyle name="normální_2. Rozpočet 2007 - tabulky" xfId="1"/>
    <cellStyle name="normální_Rozpis výdajů 03 bez PO 2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"/>
  <sheetViews>
    <sheetView tabSelected="1" zoomScaleNormal="100" workbookViewId="0">
      <selection activeCell="R25" sqref="R25"/>
    </sheetView>
  </sheetViews>
  <sheetFormatPr defaultRowHeight="12.75" x14ac:dyDescent="0.2"/>
  <cols>
    <col min="1" max="1" width="3.140625" style="41" customWidth="1"/>
    <col min="2" max="2" width="7.140625" style="41" customWidth="1"/>
    <col min="3" max="5" width="4.5703125" style="41" customWidth="1"/>
    <col min="6" max="6" width="43.42578125" style="41" customWidth="1"/>
    <col min="7" max="7" width="10.42578125" style="41" customWidth="1"/>
    <col min="8" max="8" width="10.42578125" style="40" hidden="1" customWidth="1"/>
    <col min="9" max="9" width="10.42578125" style="41" hidden="1" customWidth="1"/>
    <col min="10" max="10" width="9.42578125" style="40" hidden="1" customWidth="1"/>
    <col min="11" max="11" width="10.42578125" style="39" hidden="1" customWidth="1"/>
    <col min="12" max="12" width="11.140625" style="40" hidden="1" customWidth="1"/>
    <col min="13" max="13" width="10.42578125" style="40" bestFit="1" customWidth="1"/>
    <col min="14" max="14" width="11.28515625" style="41" customWidth="1"/>
    <col min="15" max="15" width="12.42578125" style="41" customWidth="1"/>
    <col min="16" max="16" width="11.42578125" style="41" bestFit="1" customWidth="1"/>
    <col min="17" max="17" width="18.42578125" style="42" customWidth="1"/>
    <col min="18" max="18" width="13.140625" style="43" bestFit="1" customWidth="1"/>
    <col min="19" max="19" width="12.42578125" style="43" bestFit="1" customWidth="1"/>
    <col min="20" max="20" width="9" style="43"/>
    <col min="21" max="21" width="15.7109375" style="43" customWidth="1"/>
    <col min="22" max="22" width="9" style="43"/>
    <col min="23" max="23" width="13.140625" style="43" customWidth="1"/>
    <col min="24" max="26" width="9" style="43"/>
    <col min="27" max="229" width="9" style="41"/>
    <col min="230" max="230" width="3.140625" style="41" customWidth="1"/>
    <col min="231" max="231" width="7.140625" style="41" customWidth="1"/>
    <col min="232" max="234" width="4.5703125" style="41" customWidth="1"/>
    <col min="235" max="235" width="38.5703125" style="41" customWidth="1"/>
    <col min="236" max="236" width="10" style="41" customWidth="1"/>
    <col min="237" max="238" width="9.42578125" style="41" customWidth="1"/>
    <col min="239" max="239" width="10.5703125" style="41" customWidth="1"/>
    <col min="240" max="240" width="11.85546875" style="41" customWidth="1"/>
    <col min="241" max="241" width="9.42578125" style="41" bestFit="1" customWidth="1"/>
    <col min="242" max="256" width="9" style="41"/>
  </cols>
  <sheetData>
    <row r="1" spans="1:256" ht="15.75" x14ac:dyDescent="0.25">
      <c r="A1" s="37"/>
      <c r="B1" s="37"/>
      <c r="C1" s="37"/>
      <c r="D1" s="37"/>
      <c r="E1" s="37"/>
      <c r="F1" s="38"/>
      <c r="G1" s="39"/>
      <c r="I1" s="39"/>
      <c r="J1" s="39"/>
    </row>
    <row r="2" spans="1:256" ht="18" x14ac:dyDescent="0.25">
      <c r="A2" s="194" t="s">
        <v>66</v>
      </c>
      <c r="B2" s="194"/>
      <c r="C2" s="194"/>
      <c r="D2" s="194"/>
      <c r="E2" s="194"/>
      <c r="F2" s="194"/>
      <c r="G2" s="195"/>
      <c r="H2" s="195"/>
      <c r="I2" s="195"/>
      <c r="J2" s="93"/>
      <c r="K2" s="160"/>
      <c r="L2" s="93"/>
      <c r="M2" s="93"/>
      <c r="N2" s="33" t="s">
        <v>267</v>
      </c>
    </row>
    <row r="3" spans="1:256" ht="15.75" x14ac:dyDescent="0.25">
      <c r="A3" s="161"/>
      <c r="B3" s="161"/>
      <c r="C3" s="161"/>
      <c r="D3" s="161"/>
      <c r="E3" s="161"/>
      <c r="F3" s="162"/>
      <c r="G3" s="162"/>
      <c r="H3" s="163"/>
      <c r="I3" s="164"/>
      <c r="J3" s="93"/>
      <c r="K3" s="160"/>
      <c r="L3" s="93"/>
      <c r="M3" s="93"/>
      <c r="N3" s="94"/>
      <c r="P3" s="44"/>
      <c r="R3" s="45"/>
    </row>
    <row r="4" spans="1:256" ht="15.75" x14ac:dyDescent="0.25">
      <c r="A4" s="196" t="s">
        <v>67</v>
      </c>
      <c r="B4" s="196"/>
      <c r="C4" s="196"/>
      <c r="D4" s="196"/>
      <c r="E4" s="196"/>
      <c r="F4" s="196"/>
      <c r="G4" s="197"/>
      <c r="H4" s="197"/>
      <c r="I4" s="197"/>
      <c r="J4" s="93"/>
      <c r="K4" s="160"/>
      <c r="L4" s="93"/>
      <c r="M4" s="93"/>
      <c r="N4" s="94"/>
      <c r="R4" s="46"/>
    </row>
    <row r="5" spans="1:256" ht="15" x14ac:dyDescent="0.2">
      <c r="A5" s="161"/>
      <c r="B5" s="161"/>
      <c r="C5" s="161"/>
      <c r="D5" s="161"/>
      <c r="E5" s="161"/>
      <c r="F5" s="161"/>
      <c r="G5" s="161"/>
      <c r="H5" s="163"/>
      <c r="I5" s="164"/>
      <c r="J5" s="93"/>
      <c r="K5" s="160"/>
      <c r="L5" s="93"/>
      <c r="M5" s="93"/>
      <c r="N5" s="94"/>
      <c r="T5" s="47"/>
      <c r="U5" s="48"/>
    </row>
    <row r="6" spans="1:256" ht="15.75" x14ac:dyDescent="0.25">
      <c r="A6" s="196" t="s">
        <v>68</v>
      </c>
      <c r="B6" s="196"/>
      <c r="C6" s="196"/>
      <c r="D6" s="196"/>
      <c r="E6" s="196"/>
      <c r="F6" s="196"/>
      <c r="G6" s="197"/>
      <c r="H6" s="197"/>
      <c r="I6" s="197"/>
      <c r="J6" s="93"/>
      <c r="K6" s="160"/>
      <c r="L6" s="93"/>
      <c r="M6" s="93"/>
      <c r="N6" s="94"/>
      <c r="T6" s="48"/>
      <c r="U6" s="48"/>
      <c r="W6" s="46"/>
    </row>
    <row r="7" spans="1:256" x14ac:dyDescent="0.2">
      <c r="A7" s="165"/>
      <c r="B7" s="165"/>
      <c r="C7" s="165"/>
      <c r="D7" s="165"/>
      <c r="E7" s="165"/>
      <c r="F7" s="165"/>
      <c r="G7" s="165"/>
      <c r="H7" s="166"/>
      <c r="I7" s="94"/>
      <c r="J7" s="93"/>
      <c r="K7" s="160"/>
      <c r="L7" s="93"/>
      <c r="M7" s="93"/>
      <c r="N7" s="94"/>
      <c r="U7" s="46"/>
    </row>
    <row r="8" spans="1:256" ht="13.5" thickBot="1" x14ac:dyDescent="0.25">
      <c r="A8" s="167"/>
      <c r="B8" s="167"/>
      <c r="C8" s="167"/>
      <c r="D8" s="167"/>
      <c r="E8" s="167"/>
      <c r="F8" s="167"/>
      <c r="G8" s="167"/>
      <c r="H8" s="168"/>
      <c r="I8" s="94"/>
      <c r="J8" s="93"/>
      <c r="K8" s="169"/>
      <c r="L8" s="93"/>
      <c r="M8" s="93"/>
      <c r="N8" s="94"/>
      <c r="O8" s="49" t="s">
        <v>0</v>
      </c>
    </row>
    <row r="9" spans="1:256" ht="36.75" thickBot="1" x14ac:dyDescent="0.25">
      <c r="A9" s="170" t="s">
        <v>69</v>
      </c>
      <c r="B9" s="198" t="s">
        <v>70</v>
      </c>
      <c r="C9" s="199"/>
      <c r="D9" s="171" t="s">
        <v>71</v>
      </c>
      <c r="E9" s="172" t="s">
        <v>16</v>
      </c>
      <c r="F9" s="172" t="s">
        <v>72</v>
      </c>
      <c r="G9" s="173" t="s">
        <v>73</v>
      </c>
      <c r="H9" s="50" t="s">
        <v>74</v>
      </c>
      <c r="I9" s="173" t="s">
        <v>75</v>
      </c>
      <c r="J9" s="50" t="s">
        <v>76</v>
      </c>
      <c r="K9" s="173" t="s">
        <v>75</v>
      </c>
      <c r="L9" s="50" t="s">
        <v>77</v>
      </c>
      <c r="M9" s="173" t="s">
        <v>75</v>
      </c>
      <c r="N9" s="174" t="s">
        <v>78</v>
      </c>
      <c r="O9" s="51" t="s">
        <v>75</v>
      </c>
      <c r="T9" s="52"/>
      <c r="U9" s="53"/>
    </row>
    <row r="10" spans="1:256" ht="13.5" thickBot="1" x14ac:dyDescent="0.25">
      <c r="A10" s="54" t="s">
        <v>79</v>
      </c>
      <c r="B10" s="55" t="s">
        <v>80</v>
      </c>
      <c r="C10" s="56"/>
      <c r="D10" s="57" t="s">
        <v>80</v>
      </c>
      <c r="E10" s="57" t="s">
        <v>80</v>
      </c>
      <c r="F10" s="58" t="s">
        <v>81</v>
      </c>
      <c r="G10" s="59">
        <v>19000</v>
      </c>
      <c r="H10" s="59">
        <v>12262.017990000002</v>
      </c>
      <c r="I10" s="59">
        <v>31262.017990000004</v>
      </c>
      <c r="J10" s="59">
        <v>50</v>
      </c>
      <c r="K10" s="59">
        <v>31312.017990000004</v>
      </c>
      <c r="L10" s="59">
        <v>10000</v>
      </c>
      <c r="M10" s="60">
        <v>41312.017990000008</v>
      </c>
      <c r="N10" s="61">
        <v>0</v>
      </c>
      <c r="O10" s="62">
        <f t="shared" ref="O10:O18" si="0">M10+N10</f>
        <v>41312.017990000008</v>
      </c>
      <c r="P10" s="40" t="s">
        <v>82</v>
      </c>
      <c r="Q10" s="46"/>
      <c r="R10" s="63"/>
    </row>
    <row r="11" spans="1:256" ht="13.5" thickBot="1" x14ac:dyDescent="0.25">
      <c r="A11" s="64" t="s">
        <v>79</v>
      </c>
      <c r="B11" s="200" t="s">
        <v>83</v>
      </c>
      <c r="C11" s="201"/>
      <c r="D11" s="201"/>
      <c r="E11" s="201"/>
      <c r="F11" s="201"/>
      <c r="G11" s="65">
        <v>4000</v>
      </c>
      <c r="H11" s="65">
        <v>2403.74062</v>
      </c>
      <c r="I11" s="66">
        <v>6403.7406200000005</v>
      </c>
      <c r="J11" s="67">
        <v>0</v>
      </c>
      <c r="K11" s="67">
        <v>6403.7406200000005</v>
      </c>
      <c r="L11" s="67">
        <v>0</v>
      </c>
      <c r="M11" s="66">
        <v>6403.7406200000005</v>
      </c>
      <c r="N11" s="68">
        <v>0</v>
      </c>
      <c r="O11" s="69">
        <f t="shared" si="0"/>
        <v>6403.7406200000005</v>
      </c>
      <c r="Q11" s="43"/>
      <c r="R11" s="70"/>
    </row>
    <row r="12" spans="1:256" ht="13.5" thickBot="1" x14ac:dyDescent="0.25">
      <c r="A12" s="71" t="s">
        <v>79</v>
      </c>
      <c r="B12" s="202" t="s">
        <v>84</v>
      </c>
      <c r="C12" s="203"/>
      <c r="D12" s="203"/>
      <c r="E12" s="203"/>
      <c r="F12" s="204"/>
      <c r="G12" s="65">
        <v>15000</v>
      </c>
      <c r="H12" s="65">
        <v>9858.2773700000016</v>
      </c>
      <c r="I12" s="65">
        <v>24858.277370000003</v>
      </c>
      <c r="J12" s="65">
        <v>50</v>
      </c>
      <c r="K12" s="65">
        <v>24908.277370000003</v>
      </c>
      <c r="L12" s="72">
        <v>10000</v>
      </c>
      <c r="M12" s="73">
        <v>34908.277370000003</v>
      </c>
      <c r="N12" s="68">
        <v>0</v>
      </c>
      <c r="O12" s="69">
        <f t="shared" si="0"/>
        <v>34908.277370000003</v>
      </c>
      <c r="P12" s="40" t="s">
        <v>82</v>
      </c>
      <c r="Q12" s="46"/>
      <c r="R12" s="63"/>
    </row>
    <row r="13" spans="1:256" ht="13.5" thickBot="1" x14ac:dyDescent="0.25">
      <c r="A13" s="74" t="s">
        <v>79</v>
      </c>
      <c r="B13" s="205" t="s">
        <v>85</v>
      </c>
      <c r="C13" s="206"/>
      <c r="D13" s="206"/>
      <c r="E13" s="206"/>
      <c r="F13" s="75" t="s">
        <v>86</v>
      </c>
      <c r="G13" s="76">
        <v>0</v>
      </c>
      <c r="H13" s="76">
        <v>1738.02421</v>
      </c>
      <c r="I13" s="77">
        <v>1738.02421</v>
      </c>
      <c r="J13" s="78">
        <v>50</v>
      </c>
      <c r="K13" s="78">
        <v>1788.02421</v>
      </c>
      <c r="L13" s="79">
        <v>0</v>
      </c>
      <c r="M13" s="80">
        <v>1788.02421</v>
      </c>
      <c r="N13" s="81">
        <f>N14</f>
        <v>-223.54221000000001</v>
      </c>
      <c r="O13" s="156">
        <f t="shared" si="0"/>
        <v>1564.482</v>
      </c>
      <c r="P13" s="40" t="s">
        <v>82</v>
      </c>
      <c r="Q13" s="43"/>
      <c r="R13" s="82"/>
    </row>
    <row r="14" spans="1:256" x14ac:dyDescent="0.2">
      <c r="A14" s="83" t="s">
        <v>79</v>
      </c>
      <c r="B14" s="84" t="s">
        <v>87</v>
      </c>
      <c r="C14" s="85" t="s">
        <v>88</v>
      </c>
      <c r="D14" s="86" t="s">
        <v>80</v>
      </c>
      <c r="E14" s="86" t="s">
        <v>80</v>
      </c>
      <c r="F14" s="87" t="s">
        <v>86</v>
      </c>
      <c r="G14" s="88">
        <v>0</v>
      </c>
      <c r="H14" s="88">
        <v>223.54221000000001</v>
      </c>
      <c r="I14" s="89">
        <v>223.54221000000001</v>
      </c>
      <c r="J14" s="90">
        <v>0</v>
      </c>
      <c r="K14" s="90">
        <v>223.54221000000001</v>
      </c>
      <c r="L14" s="91">
        <v>0</v>
      </c>
      <c r="M14" s="89">
        <v>223.54221000000001</v>
      </c>
      <c r="N14" s="92">
        <f>N15</f>
        <v>-223.54221000000001</v>
      </c>
      <c r="O14" s="157">
        <f t="shared" si="0"/>
        <v>0</v>
      </c>
      <c r="P14" s="93" t="s">
        <v>82</v>
      </c>
      <c r="Q14" s="82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spans="1:256" ht="13.5" thickBot="1" x14ac:dyDescent="0.25">
      <c r="A15" s="95"/>
      <c r="B15" s="207"/>
      <c r="C15" s="208"/>
      <c r="D15" s="96">
        <v>3419</v>
      </c>
      <c r="E15" s="96">
        <v>5901</v>
      </c>
      <c r="F15" s="97" t="s">
        <v>89</v>
      </c>
      <c r="G15" s="98">
        <v>0</v>
      </c>
      <c r="H15" s="98">
        <v>223.54221000000001</v>
      </c>
      <c r="I15" s="99">
        <v>223.54221000000001</v>
      </c>
      <c r="J15" s="100">
        <v>0</v>
      </c>
      <c r="K15" s="100">
        <v>223.54221000000001</v>
      </c>
      <c r="L15" s="101">
        <v>0</v>
      </c>
      <c r="M15" s="102">
        <v>223.54221000000001</v>
      </c>
      <c r="N15" s="103">
        <v>-223.54221000000001</v>
      </c>
      <c r="O15" s="158">
        <f t="shared" si="0"/>
        <v>0</v>
      </c>
      <c r="U15" s="46"/>
    </row>
    <row r="16" spans="1:256" ht="23.25" thickBot="1" x14ac:dyDescent="0.25">
      <c r="A16" s="74" t="s">
        <v>79</v>
      </c>
      <c r="B16" s="205" t="s">
        <v>90</v>
      </c>
      <c r="C16" s="206"/>
      <c r="D16" s="206" t="s">
        <v>80</v>
      </c>
      <c r="E16" s="209" t="s">
        <v>80</v>
      </c>
      <c r="F16" s="75" t="s">
        <v>91</v>
      </c>
      <c r="G16" s="76">
        <v>0</v>
      </c>
      <c r="H16" s="76">
        <v>460.20000000000005</v>
      </c>
      <c r="I16" s="77">
        <v>460.20000000000005</v>
      </c>
      <c r="J16" s="104">
        <v>0</v>
      </c>
      <c r="K16" s="104">
        <v>460.20000000000005</v>
      </c>
      <c r="L16" s="105">
        <v>0</v>
      </c>
      <c r="M16" s="106">
        <v>460.20000000000005</v>
      </c>
      <c r="N16" s="107">
        <v>0</v>
      </c>
      <c r="O16" s="107">
        <f t="shared" si="0"/>
        <v>460.20000000000005</v>
      </c>
      <c r="Q16" s="108"/>
      <c r="U16" s="46"/>
    </row>
    <row r="17" spans="1:23" ht="13.5" thickBot="1" x14ac:dyDescent="0.25">
      <c r="A17" s="74" t="s">
        <v>79</v>
      </c>
      <c r="B17" s="205" t="s">
        <v>92</v>
      </c>
      <c r="C17" s="206"/>
      <c r="D17" s="206" t="s">
        <v>80</v>
      </c>
      <c r="E17" s="209" t="s">
        <v>80</v>
      </c>
      <c r="F17" s="75" t="s">
        <v>93</v>
      </c>
      <c r="G17" s="109">
        <v>400</v>
      </c>
      <c r="H17" s="109">
        <v>162</v>
      </c>
      <c r="I17" s="106">
        <v>562</v>
      </c>
      <c r="J17" s="104">
        <v>0</v>
      </c>
      <c r="K17" s="104">
        <v>562</v>
      </c>
      <c r="L17" s="105">
        <v>0</v>
      </c>
      <c r="M17" s="106">
        <v>562</v>
      </c>
      <c r="N17" s="107">
        <v>0</v>
      </c>
      <c r="O17" s="107">
        <f t="shared" si="0"/>
        <v>562</v>
      </c>
      <c r="Q17" s="108"/>
      <c r="U17" s="46"/>
    </row>
    <row r="18" spans="1:23" ht="13.5" thickBot="1" x14ac:dyDescent="0.25">
      <c r="A18" s="74" t="s">
        <v>79</v>
      </c>
      <c r="B18" s="205" t="s">
        <v>94</v>
      </c>
      <c r="C18" s="206"/>
      <c r="D18" s="206" t="s">
        <v>80</v>
      </c>
      <c r="E18" s="209" t="s">
        <v>80</v>
      </c>
      <c r="F18" s="75" t="s">
        <v>95</v>
      </c>
      <c r="G18" s="76">
        <v>3000</v>
      </c>
      <c r="H18" s="76">
        <v>3053.6011600000002</v>
      </c>
      <c r="I18" s="77">
        <v>6053.6011600000002</v>
      </c>
      <c r="J18" s="78">
        <v>0</v>
      </c>
      <c r="K18" s="78">
        <v>6053.6011600000002</v>
      </c>
      <c r="L18" s="105">
        <v>2000</v>
      </c>
      <c r="M18" s="106">
        <v>8053.6011600000002</v>
      </c>
      <c r="N18" s="107">
        <v>0</v>
      </c>
      <c r="O18" s="107">
        <f t="shared" si="0"/>
        <v>8053.6011600000002</v>
      </c>
      <c r="Q18" s="108"/>
      <c r="U18" s="46"/>
    </row>
    <row r="19" spans="1:23" ht="23.25" thickBot="1" x14ac:dyDescent="0.25">
      <c r="A19" s="110" t="s">
        <v>79</v>
      </c>
      <c r="B19" s="192" t="s">
        <v>96</v>
      </c>
      <c r="C19" s="193"/>
      <c r="D19" s="193" t="s">
        <v>80</v>
      </c>
      <c r="E19" s="193" t="s">
        <v>80</v>
      </c>
      <c r="F19" s="111" t="s">
        <v>97</v>
      </c>
      <c r="G19" s="76">
        <v>11600</v>
      </c>
      <c r="H19" s="76">
        <f t="shared" ref="H19" si="1">SUM(H20:H89)/2</f>
        <v>4444.4520000000011</v>
      </c>
      <c r="I19" s="77">
        <f t="shared" ref="I19:I82" si="2">+G19+H19</f>
        <v>16044.452000000001</v>
      </c>
      <c r="J19" s="104">
        <v>0</v>
      </c>
      <c r="K19" s="104">
        <f t="shared" ref="K19:K82" si="3">+I19+J19</f>
        <v>16044.452000000001</v>
      </c>
      <c r="L19" s="105">
        <f>SUM(L20:L89)/2</f>
        <v>8000</v>
      </c>
      <c r="M19" s="106">
        <f t="shared" ref="M19:M82" si="4">+K19+L19</f>
        <v>24044.452000000001</v>
      </c>
      <c r="N19" s="112">
        <f>SUM(N20:N359)/2</f>
        <v>223.54220999999785</v>
      </c>
      <c r="O19" s="106">
        <f t="shared" ref="O19:O82" si="5">+M19+N19</f>
        <v>24267.994210000001</v>
      </c>
      <c r="P19" s="40" t="s">
        <v>82</v>
      </c>
      <c r="Q19" s="82"/>
      <c r="R19" s="82"/>
      <c r="S19" s="46"/>
      <c r="U19" s="46"/>
    </row>
    <row r="20" spans="1:23" ht="22.5" x14ac:dyDescent="0.2">
      <c r="A20" s="113" t="s">
        <v>79</v>
      </c>
      <c r="B20" s="114">
        <v>4260000</v>
      </c>
      <c r="C20" s="115" t="s">
        <v>88</v>
      </c>
      <c r="D20" s="116" t="s">
        <v>80</v>
      </c>
      <c r="E20" s="114" t="s">
        <v>80</v>
      </c>
      <c r="F20" s="117" t="s">
        <v>97</v>
      </c>
      <c r="G20" s="88">
        <v>11600</v>
      </c>
      <c r="H20" s="88">
        <f>+H21</f>
        <v>3057.5520000000001</v>
      </c>
      <c r="I20" s="89">
        <f t="shared" si="2"/>
        <v>14657.552</v>
      </c>
      <c r="J20" s="90">
        <v>0</v>
      </c>
      <c r="K20" s="90">
        <f t="shared" si="3"/>
        <v>14657.552</v>
      </c>
      <c r="L20" s="90">
        <v>8000</v>
      </c>
      <c r="M20" s="90">
        <f t="shared" si="4"/>
        <v>22657.552</v>
      </c>
      <c r="N20" s="90">
        <f>N21</f>
        <v>-22635.570790000002</v>
      </c>
      <c r="O20" s="90">
        <f t="shared" si="5"/>
        <v>21.9812099999981</v>
      </c>
      <c r="P20" s="93" t="s">
        <v>82</v>
      </c>
      <c r="Q20" s="46"/>
      <c r="R20" s="46"/>
      <c r="U20" s="47"/>
      <c r="V20" s="47"/>
      <c r="W20" s="48"/>
    </row>
    <row r="21" spans="1:23" ht="13.5" thickBot="1" x14ac:dyDescent="0.25">
      <c r="A21" s="118"/>
      <c r="B21" s="119"/>
      <c r="C21" s="120"/>
      <c r="D21" s="96">
        <v>3419</v>
      </c>
      <c r="E21" s="119">
        <v>5901</v>
      </c>
      <c r="F21" s="97" t="s">
        <v>89</v>
      </c>
      <c r="G21" s="98">
        <v>11600</v>
      </c>
      <c r="H21" s="98">
        <v>3057.5520000000001</v>
      </c>
      <c r="I21" s="99">
        <f t="shared" si="2"/>
        <v>14657.552</v>
      </c>
      <c r="J21" s="121">
        <v>0</v>
      </c>
      <c r="K21" s="121">
        <f t="shared" si="3"/>
        <v>14657.552</v>
      </c>
      <c r="L21" s="122">
        <v>8000</v>
      </c>
      <c r="M21" s="122">
        <f t="shared" si="4"/>
        <v>22657.552</v>
      </c>
      <c r="N21" s="122">
        <v>-22635.570790000002</v>
      </c>
      <c r="O21" s="122">
        <f t="shared" si="5"/>
        <v>21.9812099999981</v>
      </c>
      <c r="Q21" s="82"/>
      <c r="R21" s="46"/>
    </row>
    <row r="22" spans="1:23" ht="22.5" x14ac:dyDescent="0.2">
      <c r="A22" s="123" t="s">
        <v>79</v>
      </c>
      <c r="B22" s="124">
        <v>4260002</v>
      </c>
      <c r="C22" s="125" t="s">
        <v>88</v>
      </c>
      <c r="D22" s="126" t="s">
        <v>80</v>
      </c>
      <c r="E22" s="124" t="s">
        <v>80</v>
      </c>
      <c r="F22" s="127" t="s">
        <v>98</v>
      </c>
      <c r="G22" s="128">
        <v>0</v>
      </c>
      <c r="H22" s="128">
        <v>13.2</v>
      </c>
      <c r="I22" s="129">
        <f t="shared" si="2"/>
        <v>13.2</v>
      </c>
      <c r="J22" s="130">
        <v>0</v>
      </c>
      <c r="K22" s="130">
        <f t="shared" si="3"/>
        <v>13.2</v>
      </c>
      <c r="L22" s="131">
        <v>0</v>
      </c>
      <c r="M22" s="129">
        <f t="shared" si="4"/>
        <v>13.2</v>
      </c>
      <c r="N22" s="131">
        <v>0</v>
      </c>
      <c r="O22" s="129">
        <f t="shared" si="5"/>
        <v>13.2</v>
      </c>
    </row>
    <row r="23" spans="1:23" ht="13.5" thickBot="1" x14ac:dyDescent="0.25">
      <c r="A23" s="118"/>
      <c r="B23" s="119"/>
      <c r="C23" s="120"/>
      <c r="D23" s="96">
        <v>3419</v>
      </c>
      <c r="E23" s="119">
        <v>5222</v>
      </c>
      <c r="F23" s="97" t="s">
        <v>99</v>
      </c>
      <c r="G23" s="132">
        <v>0</v>
      </c>
      <c r="H23" s="132">
        <v>13.2</v>
      </c>
      <c r="I23" s="133">
        <f t="shared" si="2"/>
        <v>13.2</v>
      </c>
      <c r="J23" s="134">
        <v>0</v>
      </c>
      <c r="K23" s="134">
        <f t="shared" si="3"/>
        <v>13.2</v>
      </c>
      <c r="L23" s="135">
        <v>0</v>
      </c>
      <c r="M23" s="133">
        <f t="shared" si="4"/>
        <v>13.2</v>
      </c>
      <c r="N23" s="135">
        <v>0</v>
      </c>
      <c r="O23" s="133">
        <f t="shared" si="5"/>
        <v>13.2</v>
      </c>
    </row>
    <row r="24" spans="1:23" ht="22.5" x14ac:dyDescent="0.2">
      <c r="A24" s="123" t="s">
        <v>79</v>
      </c>
      <c r="B24" s="124">
        <v>4260003</v>
      </c>
      <c r="C24" s="125" t="s">
        <v>88</v>
      </c>
      <c r="D24" s="126" t="s">
        <v>80</v>
      </c>
      <c r="E24" s="124" t="s">
        <v>80</v>
      </c>
      <c r="F24" s="127" t="s">
        <v>100</v>
      </c>
      <c r="G24" s="136">
        <v>0</v>
      </c>
      <c r="H24" s="136">
        <v>30</v>
      </c>
      <c r="I24" s="137">
        <f t="shared" si="2"/>
        <v>30</v>
      </c>
      <c r="J24" s="138">
        <v>0</v>
      </c>
      <c r="K24" s="138">
        <f t="shared" si="3"/>
        <v>30</v>
      </c>
      <c r="L24" s="139">
        <v>0</v>
      </c>
      <c r="M24" s="137">
        <f t="shared" si="4"/>
        <v>30</v>
      </c>
      <c r="N24" s="139">
        <v>0</v>
      </c>
      <c r="O24" s="137">
        <f t="shared" si="5"/>
        <v>30</v>
      </c>
    </row>
    <row r="25" spans="1:23" ht="13.5" thickBot="1" x14ac:dyDescent="0.25">
      <c r="A25" s="118"/>
      <c r="B25" s="119"/>
      <c r="C25" s="120"/>
      <c r="D25" s="96">
        <v>3419</v>
      </c>
      <c r="E25" s="119">
        <v>5222</v>
      </c>
      <c r="F25" s="97" t="s">
        <v>99</v>
      </c>
      <c r="G25" s="98">
        <v>0</v>
      </c>
      <c r="H25" s="98">
        <v>30</v>
      </c>
      <c r="I25" s="99">
        <f t="shared" si="2"/>
        <v>30</v>
      </c>
      <c r="J25" s="121">
        <v>0</v>
      </c>
      <c r="K25" s="121">
        <f t="shared" si="3"/>
        <v>30</v>
      </c>
      <c r="L25" s="140">
        <v>0</v>
      </c>
      <c r="M25" s="99">
        <f t="shared" si="4"/>
        <v>30</v>
      </c>
      <c r="N25" s="140">
        <v>0</v>
      </c>
      <c r="O25" s="99">
        <f t="shared" si="5"/>
        <v>30</v>
      </c>
    </row>
    <row r="26" spans="1:23" ht="33.75" x14ac:dyDescent="0.2">
      <c r="A26" s="123" t="s">
        <v>79</v>
      </c>
      <c r="B26" s="124">
        <v>4260004</v>
      </c>
      <c r="C26" s="125" t="s">
        <v>88</v>
      </c>
      <c r="D26" s="126" t="s">
        <v>80</v>
      </c>
      <c r="E26" s="124" t="s">
        <v>80</v>
      </c>
      <c r="F26" s="127" t="s">
        <v>101</v>
      </c>
      <c r="G26" s="128">
        <v>0</v>
      </c>
      <c r="H26" s="128">
        <v>30</v>
      </c>
      <c r="I26" s="129">
        <f t="shared" si="2"/>
        <v>30</v>
      </c>
      <c r="J26" s="130">
        <v>0</v>
      </c>
      <c r="K26" s="130">
        <f t="shared" si="3"/>
        <v>30</v>
      </c>
      <c r="L26" s="131">
        <v>0</v>
      </c>
      <c r="M26" s="129">
        <f t="shared" si="4"/>
        <v>30</v>
      </c>
      <c r="N26" s="131">
        <v>0</v>
      </c>
      <c r="O26" s="129">
        <f t="shared" si="5"/>
        <v>30</v>
      </c>
    </row>
    <row r="27" spans="1:23" ht="13.5" thickBot="1" x14ac:dyDescent="0.25">
      <c r="A27" s="118"/>
      <c r="B27" s="119"/>
      <c r="C27" s="120"/>
      <c r="D27" s="96">
        <v>3419</v>
      </c>
      <c r="E27" s="119">
        <v>5222</v>
      </c>
      <c r="F27" s="97" t="s">
        <v>99</v>
      </c>
      <c r="G27" s="132">
        <v>0</v>
      </c>
      <c r="H27" s="132">
        <v>30</v>
      </c>
      <c r="I27" s="133">
        <f t="shared" si="2"/>
        <v>30</v>
      </c>
      <c r="J27" s="134">
        <v>0</v>
      </c>
      <c r="K27" s="134">
        <f t="shared" si="3"/>
        <v>30</v>
      </c>
      <c r="L27" s="135">
        <v>0</v>
      </c>
      <c r="M27" s="133">
        <f t="shared" si="4"/>
        <v>30</v>
      </c>
      <c r="N27" s="135">
        <v>0</v>
      </c>
      <c r="O27" s="133">
        <f t="shared" si="5"/>
        <v>30</v>
      </c>
    </row>
    <row r="28" spans="1:23" ht="22.5" x14ac:dyDescent="0.2">
      <c r="A28" s="123" t="s">
        <v>79</v>
      </c>
      <c r="B28" s="124">
        <v>4260005</v>
      </c>
      <c r="C28" s="125" t="s">
        <v>88</v>
      </c>
      <c r="D28" s="126" t="s">
        <v>80</v>
      </c>
      <c r="E28" s="124" t="s">
        <v>80</v>
      </c>
      <c r="F28" s="127" t="s">
        <v>102</v>
      </c>
      <c r="G28" s="136">
        <v>0</v>
      </c>
      <c r="H28" s="136">
        <v>30</v>
      </c>
      <c r="I28" s="137">
        <f t="shared" si="2"/>
        <v>30</v>
      </c>
      <c r="J28" s="138">
        <v>0</v>
      </c>
      <c r="K28" s="138">
        <f t="shared" si="3"/>
        <v>30</v>
      </c>
      <c r="L28" s="139">
        <v>0</v>
      </c>
      <c r="M28" s="137">
        <f t="shared" si="4"/>
        <v>30</v>
      </c>
      <c r="N28" s="139">
        <v>0</v>
      </c>
      <c r="O28" s="137">
        <f t="shared" si="5"/>
        <v>30</v>
      </c>
    </row>
    <row r="29" spans="1:23" ht="13.5" thickBot="1" x14ac:dyDescent="0.25">
      <c r="A29" s="118"/>
      <c r="B29" s="119"/>
      <c r="C29" s="120"/>
      <c r="D29" s="96">
        <v>3419</v>
      </c>
      <c r="E29" s="119">
        <v>5222</v>
      </c>
      <c r="F29" s="97" t="s">
        <v>99</v>
      </c>
      <c r="G29" s="141">
        <v>0</v>
      </c>
      <c r="H29" s="141">
        <v>30</v>
      </c>
      <c r="I29" s="142">
        <f t="shared" si="2"/>
        <v>30</v>
      </c>
      <c r="J29" s="121">
        <v>0</v>
      </c>
      <c r="K29" s="121">
        <f t="shared" si="3"/>
        <v>30</v>
      </c>
      <c r="L29" s="140">
        <v>0</v>
      </c>
      <c r="M29" s="99">
        <f t="shared" si="4"/>
        <v>30</v>
      </c>
      <c r="N29" s="140">
        <v>0</v>
      </c>
      <c r="O29" s="99">
        <f t="shared" si="5"/>
        <v>30</v>
      </c>
    </row>
    <row r="30" spans="1:23" ht="33.75" x14ac:dyDescent="0.2">
      <c r="A30" s="123" t="s">
        <v>79</v>
      </c>
      <c r="B30" s="124">
        <v>4260007</v>
      </c>
      <c r="C30" s="125" t="s">
        <v>88</v>
      </c>
      <c r="D30" s="126" t="s">
        <v>80</v>
      </c>
      <c r="E30" s="124" t="s">
        <v>80</v>
      </c>
      <c r="F30" s="127" t="s">
        <v>103</v>
      </c>
      <c r="G30" s="143">
        <v>0</v>
      </c>
      <c r="H30" s="143">
        <v>300</v>
      </c>
      <c r="I30" s="144">
        <f t="shared" si="2"/>
        <v>300</v>
      </c>
      <c r="J30" s="130">
        <v>0</v>
      </c>
      <c r="K30" s="130">
        <f t="shared" si="3"/>
        <v>300</v>
      </c>
      <c r="L30" s="131">
        <v>0</v>
      </c>
      <c r="M30" s="129">
        <f t="shared" si="4"/>
        <v>300</v>
      </c>
      <c r="N30" s="131">
        <v>0</v>
      </c>
      <c r="O30" s="129">
        <f t="shared" si="5"/>
        <v>300</v>
      </c>
    </row>
    <row r="31" spans="1:23" ht="13.5" thickBot="1" x14ac:dyDescent="0.25">
      <c r="A31" s="118"/>
      <c r="B31" s="119"/>
      <c r="C31" s="120"/>
      <c r="D31" s="96">
        <v>3419</v>
      </c>
      <c r="E31" s="119">
        <v>5222</v>
      </c>
      <c r="F31" s="97" t="s">
        <v>99</v>
      </c>
      <c r="G31" s="98">
        <v>0</v>
      </c>
      <c r="H31" s="98">
        <v>300</v>
      </c>
      <c r="I31" s="99">
        <f t="shared" si="2"/>
        <v>300</v>
      </c>
      <c r="J31" s="134">
        <v>0</v>
      </c>
      <c r="K31" s="134">
        <f t="shared" si="3"/>
        <v>300</v>
      </c>
      <c r="L31" s="135">
        <v>0</v>
      </c>
      <c r="M31" s="133">
        <f t="shared" si="4"/>
        <v>300</v>
      </c>
      <c r="N31" s="135">
        <v>0</v>
      </c>
      <c r="O31" s="133">
        <f t="shared" si="5"/>
        <v>300</v>
      </c>
    </row>
    <row r="32" spans="1:23" ht="22.5" x14ac:dyDescent="0.2">
      <c r="A32" s="123" t="s">
        <v>79</v>
      </c>
      <c r="B32" s="124">
        <v>4260008</v>
      </c>
      <c r="C32" s="125" t="s">
        <v>88</v>
      </c>
      <c r="D32" s="126" t="s">
        <v>80</v>
      </c>
      <c r="E32" s="124" t="s">
        <v>80</v>
      </c>
      <c r="F32" s="127" t="s">
        <v>104</v>
      </c>
      <c r="G32" s="128">
        <v>0</v>
      </c>
      <c r="H32" s="128">
        <v>18</v>
      </c>
      <c r="I32" s="129">
        <f t="shared" si="2"/>
        <v>18</v>
      </c>
      <c r="J32" s="138">
        <v>0</v>
      </c>
      <c r="K32" s="138">
        <f t="shared" si="3"/>
        <v>18</v>
      </c>
      <c r="L32" s="139">
        <v>0</v>
      </c>
      <c r="M32" s="137">
        <f t="shared" si="4"/>
        <v>18</v>
      </c>
      <c r="N32" s="139">
        <v>0</v>
      </c>
      <c r="O32" s="137">
        <f t="shared" si="5"/>
        <v>18</v>
      </c>
    </row>
    <row r="33" spans="1:15" ht="13.5" thickBot="1" x14ac:dyDescent="0.25">
      <c r="A33" s="118"/>
      <c r="B33" s="119"/>
      <c r="C33" s="120"/>
      <c r="D33" s="96">
        <v>3419</v>
      </c>
      <c r="E33" s="119">
        <v>5222</v>
      </c>
      <c r="F33" s="97" t="s">
        <v>99</v>
      </c>
      <c r="G33" s="132">
        <v>0</v>
      </c>
      <c r="H33" s="132">
        <v>18</v>
      </c>
      <c r="I33" s="133">
        <f t="shared" si="2"/>
        <v>18</v>
      </c>
      <c r="J33" s="121">
        <v>0</v>
      </c>
      <c r="K33" s="121">
        <f t="shared" si="3"/>
        <v>18</v>
      </c>
      <c r="L33" s="140">
        <v>0</v>
      </c>
      <c r="M33" s="99">
        <f t="shared" si="4"/>
        <v>18</v>
      </c>
      <c r="N33" s="140">
        <v>0</v>
      </c>
      <c r="O33" s="99">
        <f t="shared" si="5"/>
        <v>18</v>
      </c>
    </row>
    <row r="34" spans="1:15" ht="22.5" x14ac:dyDescent="0.2">
      <c r="A34" s="123" t="s">
        <v>79</v>
      </c>
      <c r="B34" s="124">
        <v>4260009</v>
      </c>
      <c r="C34" s="125" t="s">
        <v>88</v>
      </c>
      <c r="D34" s="126" t="s">
        <v>80</v>
      </c>
      <c r="E34" s="124" t="s">
        <v>80</v>
      </c>
      <c r="F34" s="127" t="s">
        <v>105</v>
      </c>
      <c r="G34" s="136">
        <v>0</v>
      </c>
      <c r="H34" s="136">
        <v>30</v>
      </c>
      <c r="I34" s="137">
        <f t="shared" si="2"/>
        <v>30</v>
      </c>
      <c r="J34" s="130">
        <v>0</v>
      </c>
      <c r="K34" s="130">
        <f t="shared" si="3"/>
        <v>30</v>
      </c>
      <c r="L34" s="131">
        <v>0</v>
      </c>
      <c r="M34" s="129">
        <f t="shared" si="4"/>
        <v>30</v>
      </c>
      <c r="N34" s="131">
        <v>0</v>
      </c>
      <c r="O34" s="129">
        <f t="shared" si="5"/>
        <v>30</v>
      </c>
    </row>
    <row r="35" spans="1:15" ht="13.5" thickBot="1" x14ac:dyDescent="0.25">
      <c r="A35" s="118"/>
      <c r="B35" s="119"/>
      <c r="C35" s="120"/>
      <c r="D35" s="96">
        <v>3419</v>
      </c>
      <c r="E35" s="119">
        <v>5222</v>
      </c>
      <c r="F35" s="97" t="s">
        <v>99</v>
      </c>
      <c r="G35" s="98">
        <v>0</v>
      </c>
      <c r="H35" s="98">
        <v>30</v>
      </c>
      <c r="I35" s="99">
        <f t="shared" si="2"/>
        <v>30</v>
      </c>
      <c r="J35" s="134">
        <v>0</v>
      </c>
      <c r="K35" s="134">
        <f t="shared" si="3"/>
        <v>30</v>
      </c>
      <c r="L35" s="135">
        <v>0</v>
      </c>
      <c r="M35" s="133">
        <f t="shared" si="4"/>
        <v>30</v>
      </c>
      <c r="N35" s="135">
        <v>0</v>
      </c>
      <c r="O35" s="133">
        <f t="shared" si="5"/>
        <v>30</v>
      </c>
    </row>
    <row r="36" spans="1:15" ht="22.5" x14ac:dyDescent="0.2">
      <c r="A36" s="123" t="s">
        <v>79</v>
      </c>
      <c r="B36" s="124">
        <v>4260010</v>
      </c>
      <c r="C36" s="125" t="s">
        <v>88</v>
      </c>
      <c r="D36" s="126" t="s">
        <v>80</v>
      </c>
      <c r="E36" s="124" t="s">
        <v>80</v>
      </c>
      <c r="F36" s="127" t="s">
        <v>106</v>
      </c>
      <c r="G36" s="128">
        <v>0</v>
      </c>
      <c r="H36" s="128">
        <v>10.199999999999999</v>
      </c>
      <c r="I36" s="129">
        <f t="shared" si="2"/>
        <v>10.199999999999999</v>
      </c>
      <c r="J36" s="138">
        <v>0</v>
      </c>
      <c r="K36" s="138">
        <f t="shared" si="3"/>
        <v>10.199999999999999</v>
      </c>
      <c r="L36" s="139">
        <v>0</v>
      </c>
      <c r="M36" s="137">
        <f t="shared" si="4"/>
        <v>10.199999999999999</v>
      </c>
      <c r="N36" s="139">
        <v>0</v>
      </c>
      <c r="O36" s="137">
        <f t="shared" si="5"/>
        <v>10.199999999999999</v>
      </c>
    </row>
    <row r="37" spans="1:15" ht="13.5" thickBot="1" x14ac:dyDescent="0.25">
      <c r="A37" s="118"/>
      <c r="B37" s="119"/>
      <c r="C37" s="120"/>
      <c r="D37" s="96">
        <v>3419</v>
      </c>
      <c r="E37" s="119">
        <v>5222</v>
      </c>
      <c r="F37" s="97" t="s">
        <v>99</v>
      </c>
      <c r="G37" s="132">
        <v>0</v>
      </c>
      <c r="H37" s="132">
        <v>10.199999999999999</v>
      </c>
      <c r="I37" s="133">
        <f t="shared" si="2"/>
        <v>10.199999999999999</v>
      </c>
      <c r="J37" s="121">
        <v>0</v>
      </c>
      <c r="K37" s="121">
        <f t="shared" si="3"/>
        <v>10.199999999999999</v>
      </c>
      <c r="L37" s="140">
        <v>0</v>
      </c>
      <c r="M37" s="99">
        <f t="shared" si="4"/>
        <v>10.199999999999999</v>
      </c>
      <c r="N37" s="140">
        <v>0</v>
      </c>
      <c r="O37" s="99">
        <f t="shared" si="5"/>
        <v>10.199999999999999</v>
      </c>
    </row>
    <row r="38" spans="1:15" ht="22.5" x14ac:dyDescent="0.2">
      <c r="A38" s="123" t="s">
        <v>79</v>
      </c>
      <c r="B38" s="124">
        <v>4260011</v>
      </c>
      <c r="C38" s="125" t="s">
        <v>88</v>
      </c>
      <c r="D38" s="126" t="s">
        <v>80</v>
      </c>
      <c r="E38" s="124" t="s">
        <v>80</v>
      </c>
      <c r="F38" s="127" t="s">
        <v>107</v>
      </c>
      <c r="G38" s="136">
        <v>0</v>
      </c>
      <c r="H38" s="136">
        <v>204</v>
      </c>
      <c r="I38" s="137">
        <f t="shared" si="2"/>
        <v>204</v>
      </c>
      <c r="J38" s="130">
        <v>0</v>
      </c>
      <c r="K38" s="130">
        <f t="shared" si="3"/>
        <v>204</v>
      </c>
      <c r="L38" s="131">
        <v>0</v>
      </c>
      <c r="M38" s="129">
        <f t="shared" si="4"/>
        <v>204</v>
      </c>
      <c r="N38" s="131">
        <v>0</v>
      </c>
      <c r="O38" s="129">
        <f t="shared" si="5"/>
        <v>204</v>
      </c>
    </row>
    <row r="39" spans="1:15" ht="13.5" thickBot="1" x14ac:dyDescent="0.25">
      <c r="A39" s="118"/>
      <c r="B39" s="119"/>
      <c r="C39" s="120"/>
      <c r="D39" s="96">
        <v>3419</v>
      </c>
      <c r="E39" s="119">
        <v>5222</v>
      </c>
      <c r="F39" s="97" t="s">
        <v>99</v>
      </c>
      <c r="G39" s="98">
        <v>0</v>
      </c>
      <c r="H39" s="98">
        <v>204</v>
      </c>
      <c r="I39" s="99">
        <f t="shared" si="2"/>
        <v>204</v>
      </c>
      <c r="J39" s="134">
        <v>0</v>
      </c>
      <c r="K39" s="134">
        <f t="shared" si="3"/>
        <v>204</v>
      </c>
      <c r="L39" s="135">
        <v>0</v>
      </c>
      <c r="M39" s="133">
        <f t="shared" si="4"/>
        <v>204</v>
      </c>
      <c r="N39" s="135">
        <v>0</v>
      </c>
      <c r="O39" s="133">
        <f t="shared" si="5"/>
        <v>204</v>
      </c>
    </row>
    <row r="40" spans="1:15" ht="33.75" x14ac:dyDescent="0.2">
      <c r="A40" s="123" t="s">
        <v>79</v>
      </c>
      <c r="B40" s="124">
        <v>4260013</v>
      </c>
      <c r="C40" s="125" t="s">
        <v>88</v>
      </c>
      <c r="D40" s="126" t="s">
        <v>80</v>
      </c>
      <c r="E40" s="124" t="s">
        <v>80</v>
      </c>
      <c r="F40" s="127" t="s">
        <v>108</v>
      </c>
      <c r="G40" s="128">
        <v>0</v>
      </c>
      <c r="H40" s="128">
        <v>40</v>
      </c>
      <c r="I40" s="129">
        <f t="shared" si="2"/>
        <v>40</v>
      </c>
      <c r="J40" s="138">
        <v>0</v>
      </c>
      <c r="K40" s="138">
        <f t="shared" si="3"/>
        <v>40</v>
      </c>
      <c r="L40" s="139">
        <v>0</v>
      </c>
      <c r="M40" s="137">
        <f t="shared" si="4"/>
        <v>40</v>
      </c>
      <c r="N40" s="139">
        <v>0</v>
      </c>
      <c r="O40" s="137">
        <f t="shared" si="5"/>
        <v>40</v>
      </c>
    </row>
    <row r="41" spans="1:15" ht="13.5" thickBot="1" x14ac:dyDescent="0.25">
      <c r="A41" s="118"/>
      <c r="B41" s="119"/>
      <c r="C41" s="120"/>
      <c r="D41" s="96">
        <v>3419</v>
      </c>
      <c r="E41" s="119">
        <v>5222</v>
      </c>
      <c r="F41" s="97" t="s">
        <v>99</v>
      </c>
      <c r="G41" s="132">
        <v>0</v>
      </c>
      <c r="H41" s="132">
        <v>40</v>
      </c>
      <c r="I41" s="133">
        <f t="shared" si="2"/>
        <v>40</v>
      </c>
      <c r="J41" s="121">
        <v>0</v>
      </c>
      <c r="K41" s="121">
        <f t="shared" si="3"/>
        <v>40</v>
      </c>
      <c r="L41" s="140">
        <v>0</v>
      </c>
      <c r="M41" s="99">
        <f t="shared" si="4"/>
        <v>40</v>
      </c>
      <c r="N41" s="140">
        <v>0</v>
      </c>
      <c r="O41" s="99">
        <f t="shared" si="5"/>
        <v>40</v>
      </c>
    </row>
    <row r="42" spans="1:15" ht="33.75" x14ac:dyDescent="0.2">
      <c r="A42" s="123" t="s">
        <v>79</v>
      </c>
      <c r="B42" s="124">
        <v>4260015</v>
      </c>
      <c r="C42" s="125" t="s">
        <v>88</v>
      </c>
      <c r="D42" s="126" t="s">
        <v>80</v>
      </c>
      <c r="E42" s="124" t="s">
        <v>80</v>
      </c>
      <c r="F42" s="127" t="s">
        <v>109</v>
      </c>
      <c r="G42" s="136">
        <v>0</v>
      </c>
      <c r="H42" s="136">
        <v>30</v>
      </c>
      <c r="I42" s="137">
        <f t="shared" si="2"/>
        <v>30</v>
      </c>
      <c r="J42" s="130">
        <v>0</v>
      </c>
      <c r="K42" s="130">
        <f t="shared" si="3"/>
        <v>30</v>
      </c>
      <c r="L42" s="131">
        <v>0</v>
      </c>
      <c r="M42" s="129">
        <f t="shared" si="4"/>
        <v>30</v>
      </c>
      <c r="N42" s="131">
        <v>0</v>
      </c>
      <c r="O42" s="129">
        <f t="shared" si="5"/>
        <v>30</v>
      </c>
    </row>
    <row r="43" spans="1:15" ht="13.5" thickBot="1" x14ac:dyDescent="0.25">
      <c r="A43" s="118"/>
      <c r="B43" s="119"/>
      <c r="C43" s="120"/>
      <c r="D43" s="96">
        <v>3419</v>
      </c>
      <c r="E43" s="119">
        <v>5222</v>
      </c>
      <c r="F43" s="97" t="s">
        <v>99</v>
      </c>
      <c r="G43" s="98">
        <v>0</v>
      </c>
      <c r="H43" s="98">
        <v>30</v>
      </c>
      <c r="I43" s="99">
        <f t="shared" si="2"/>
        <v>30</v>
      </c>
      <c r="J43" s="134">
        <v>0</v>
      </c>
      <c r="K43" s="134">
        <f t="shared" si="3"/>
        <v>30</v>
      </c>
      <c r="L43" s="135">
        <v>0</v>
      </c>
      <c r="M43" s="133">
        <f t="shared" si="4"/>
        <v>30</v>
      </c>
      <c r="N43" s="135">
        <v>0</v>
      </c>
      <c r="O43" s="133">
        <f t="shared" si="5"/>
        <v>30</v>
      </c>
    </row>
    <row r="44" spans="1:15" ht="22.5" x14ac:dyDescent="0.2">
      <c r="A44" s="123" t="s">
        <v>79</v>
      </c>
      <c r="B44" s="124">
        <v>4260016</v>
      </c>
      <c r="C44" s="125" t="s">
        <v>88</v>
      </c>
      <c r="D44" s="126" t="s">
        <v>80</v>
      </c>
      <c r="E44" s="124" t="s">
        <v>80</v>
      </c>
      <c r="F44" s="127" t="s">
        <v>110</v>
      </c>
      <c r="G44" s="128">
        <v>0</v>
      </c>
      <c r="H44" s="128">
        <v>30</v>
      </c>
      <c r="I44" s="129">
        <f t="shared" si="2"/>
        <v>30</v>
      </c>
      <c r="J44" s="138">
        <v>0</v>
      </c>
      <c r="K44" s="138">
        <f t="shared" si="3"/>
        <v>30</v>
      </c>
      <c r="L44" s="139">
        <v>0</v>
      </c>
      <c r="M44" s="137">
        <f t="shared" si="4"/>
        <v>30</v>
      </c>
      <c r="N44" s="139">
        <v>0</v>
      </c>
      <c r="O44" s="137">
        <f t="shared" si="5"/>
        <v>30</v>
      </c>
    </row>
    <row r="45" spans="1:15" ht="13.5" thickBot="1" x14ac:dyDescent="0.25">
      <c r="A45" s="118"/>
      <c r="B45" s="119"/>
      <c r="C45" s="120"/>
      <c r="D45" s="96">
        <v>3419</v>
      </c>
      <c r="E45" s="119">
        <v>5222</v>
      </c>
      <c r="F45" s="97" t="s">
        <v>99</v>
      </c>
      <c r="G45" s="132">
        <v>0</v>
      </c>
      <c r="H45" s="132">
        <v>30</v>
      </c>
      <c r="I45" s="133">
        <f t="shared" si="2"/>
        <v>30</v>
      </c>
      <c r="J45" s="121">
        <v>0</v>
      </c>
      <c r="K45" s="121">
        <f t="shared" si="3"/>
        <v>30</v>
      </c>
      <c r="L45" s="140">
        <v>0</v>
      </c>
      <c r="M45" s="99">
        <f t="shared" si="4"/>
        <v>30</v>
      </c>
      <c r="N45" s="140">
        <v>0</v>
      </c>
      <c r="O45" s="99">
        <f t="shared" si="5"/>
        <v>30</v>
      </c>
    </row>
    <row r="46" spans="1:15" ht="33.75" x14ac:dyDescent="0.2">
      <c r="A46" s="123" t="s">
        <v>79</v>
      </c>
      <c r="B46" s="124">
        <v>4260018</v>
      </c>
      <c r="C46" s="125" t="s">
        <v>88</v>
      </c>
      <c r="D46" s="126" t="s">
        <v>80</v>
      </c>
      <c r="E46" s="124" t="s">
        <v>80</v>
      </c>
      <c r="F46" s="127" t="s">
        <v>111</v>
      </c>
      <c r="G46" s="136">
        <v>0</v>
      </c>
      <c r="H46" s="136">
        <v>24</v>
      </c>
      <c r="I46" s="137">
        <f t="shared" si="2"/>
        <v>24</v>
      </c>
      <c r="J46" s="130">
        <v>0</v>
      </c>
      <c r="K46" s="130">
        <f t="shared" si="3"/>
        <v>24</v>
      </c>
      <c r="L46" s="131">
        <v>0</v>
      </c>
      <c r="M46" s="129">
        <f t="shared" si="4"/>
        <v>24</v>
      </c>
      <c r="N46" s="131">
        <v>0</v>
      </c>
      <c r="O46" s="129">
        <f t="shared" si="5"/>
        <v>24</v>
      </c>
    </row>
    <row r="47" spans="1:15" ht="13.5" thickBot="1" x14ac:dyDescent="0.25">
      <c r="A47" s="118"/>
      <c r="B47" s="119"/>
      <c r="C47" s="120"/>
      <c r="D47" s="96">
        <v>3419</v>
      </c>
      <c r="E47" s="119">
        <v>5222</v>
      </c>
      <c r="F47" s="97" t="s">
        <v>99</v>
      </c>
      <c r="G47" s="98">
        <v>0</v>
      </c>
      <c r="H47" s="98">
        <v>24</v>
      </c>
      <c r="I47" s="99">
        <f t="shared" si="2"/>
        <v>24</v>
      </c>
      <c r="J47" s="134">
        <v>0</v>
      </c>
      <c r="K47" s="134">
        <f t="shared" si="3"/>
        <v>24</v>
      </c>
      <c r="L47" s="135">
        <v>0</v>
      </c>
      <c r="M47" s="133">
        <f t="shared" si="4"/>
        <v>24</v>
      </c>
      <c r="N47" s="135">
        <v>0</v>
      </c>
      <c r="O47" s="133">
        <f t="shared" si="5"/>
        <v>24</v>
      </c>
    </row>
    <row r="48" spans="1:15" ht="22.5" x14ac:dyDescent="0.2">
      <c r="A48" s="123" t="s">
        <v>79</v>
      </c>
      <c r="B48" s="124">
        <v>4260019</v>
      </c>
      <c r="C48" s="125" t="s">
        <v>88</v>
      </c>
      <c r="D48" s="126" t="s">
        <v>80</v>
      </c>
      <c r="E48" s="124" t="s">
        <v>80</v>
      </c>
      <c r="F48" s="127" t="s">
        <v>112</v>
      </c>
      <c r="G48" s="128">
        <v>0</v>
      </c>
      <c r="H48" s="128">
        <v>30</v>
      </c>
      <c r="I48" s="129">
        <f t="shared" si="2"/>
        <v>30</v>
      </c>
      <c r="J48" s="138">
        <v>0</v>
      </c>
      <c r="K48" s="138">
        <f t="shared" si="3"/>
        <v>30</v>
      </c>
      <c r="L48" s="139">
        <v>0</v>
      </c>
      <c r="M48" s="137">
        <f t="shared" si="4"/>
        <v>30</v>
      </c>
      <c r="N48" s="139">
        <v>0</v>
      </c>
      <c r="O48" s="137">
        <f t="shared" si="5"/>
        <v>30</v>
      </c>
    </row>
    <row r="49" spans="1:15" ht="13.5" thickBot="1" x14ac:dyDescent="0.25">
      <c r="A49" s="118"/>
      <c r="B49" s="119"/>
      <c r="C49" s="120"/>
      <c r="D49" s="96">
        <v>3419</v>
      </c>
      <c r="E49" s="119">
        <v>5222</v>
      </c>
      <c r="F49" s="97" t="s">
        <v>99</v>
      </c>
      <c r="G49" s="132">
        <v>0</v>
      </c>
      <c r="H49" s="132">
        <v>30</v>
      </c>
      <c r="I49" s="133">
        <f t="shared" si="2"/>
        <v>30</v>
      </c>
      <c r="J49" s="121">
        <v>0</v>
      </c>
      <c r="K49" s="121">
        <f t="shared" si="3"/>
        <v>30</v>
      </c>
      <c r="L49" s="140">
        <v>0</v>
      </c>
      <c r="M49" s="99">
        <f t="shared" si="4"/>
        <v>30</v>
      </c>
      <c r="N49" s="140">
        <v>0</v>
      </c>
      <c r="O49" s="99">
        <f t="shared" si="5"/>
        <v>30</v>
      </c>
    </row>
    <row r="50" spans="1:15" ht="22.5" x14ac:dyDescent="0.2">
      <c r="A50" s="123" t="s">
        <v>79</v>
      </c>
      <c r="B50" s="124">
        <v>4260021</v>
      </c>
      <c r="C50" s="125" t="s">
        <v>88</v>
      </c>
      <c r="D50" s="126" t="s">
        <v>80</v>
      </c>
      <c r="E50" s="124" t="s">
        <v>80</v>
      </c>
      <c r="F50" s="127" t="s">
        <v>113</v>
      </c>
      <c r="G50" s="136">
        <v>0</v>
      </c>
      <c r="H50" s="136">
        <v>30</v>
      </c>
      <c r="I50" s="137">
        <f t="shared" si="2"/>
        <v>30</v>
      </c>
      <c r="J50" s="130">
        <v>0</v>
      </c>
      <c r="K50" s="130">
        <f t="shared" si="3"/>
        <v>30</v>
      </c>
      <c r="L50" s="131">
        <v>0</v>
      </c>
      <c r="M50" s="129">
        <f t="shared" si="4"/>
        <v>30</v>
      </c>
      <c r="N50" s="131">
        <v>0</v>
      </c>
      <c r="O50" s="129">
        <f t="shared" si="5"/>
        <v>30</v>
      </c>
    </row>
    <row r="51" spans="1:15" ht="13.5" thickBot="1" x14ac:dyDescent="0.25">
      <c r="A51" s="118"/>
      <c r="B51" s="119"/>
      <c r="C51" s="120"/>
      <c r="D51" s="96">
        <v>3419</v>
      </c>
      <c r="E51" s="119">
        <v>5222</v>
      </c>
      <c r="F51" s="97" t="s">
        <v>99</v>
      </c>
      <c r="G51" s="98">
        <v>0</v>
      </c>
      <c r="H51" s="98">
        <v>30</v>
      </c>
      <c r="I51" s="99">
        <f t="shared" si="2"/>
        <v>30</v>
      </c>
      <c r="J51" s="134">
        <v>0</v>
      </c>
      <c r="K51" s="134">
        <f t="shared" si="3"/>
        <v>30</v>
      </c>
      <c r="L51" s="135">
        <v>0</v>
      </c>
      <c r="M51" s="133">
        <f t="shared" si="4"/>
        <v>30</v>
      </c>
      <c r="N51" s="135">
        <v>0</v>
      </c>
      <c r="O51" s="133">
        <f t="shared" si="5"/>
        <v>30</v>
      </c>
    </row>
    <row r="52" spans="1:15" ht="22.5" x14ac:dyDescent="0.2">
      <c r="A52" s="123" t="s">
        <v>79</v>
      </c>
      <c r="B52" s="124">
        <v>4260022</v>
      </c>
      <c r="C52" s="125" t="s">
        <v>88</v>
      </c>
      <c r="D52" s="126" t="s">
        <v>80</v>
      </c>
      <c r="E52" s="124" t="s">
        <v>80</v>
      </c>
      <c r="F52" s="127" t="s">
        <v>114</v>
      </c>
      <c r="G52" s="128">
        <v>0</v>
      </c>
      <c r="H52" s="128">
        <v>11.6</v>
      </c>
      <c r="I52" s="129">
        <f t="shared" si="2"/>
        <v>11.6</v>
      </c>
      <c r="J52" s="138">
        <v>0</v>
      </c>
      <c r="K52" s="138">
        <f t="shared" si="3"/>
        <v>11.6</v>
      </c>
      <c r="L52" s="139">
        <v>0</v>
      </c>
      <c r="M52" s="137">
        <f t="shared" si="4"/>
        <v>11.6</v>
      </c>
      <c r="N52" s="139">
        <v>0</v>
      </c>
      <c r="O52" s="137">
        <f t="shared" si="5"/>
        <v>11.6</v>
      </c>
    </row>
    <row r="53" spans="1:15" ht="13.5" thickBot="1" x14ac:dyDescent="0.25">
      <c r="A53" s="118"/>
      <c r="B53" s="119"/>
      <c r="C53" s="120"/>
      <c r="D53" s="96">
        <v>3419</v>
      </c>
      <c r="E53" s="119">
        <v>5222</v>
      </c>
      <c r="F53" s="97" t="s">
        <v>99</v>
      </c>
      <c r="G53" s="132">
        <v>0</v>
      </c>
      <c r="H53" s="132">
        <v>11.6</v>
      </c>
      <c r="I53" s="133">
        <f t="shared" si="2"/>
        <v>11.6</v>
      </c>
      <c r="J53" s="121">
        <v>0</v>
      </c>
      <c r="K53" s="121">
        <f t="shared" si="3"/>
        <v>11.6</v>
      </c>
      <c r="L53" s="140">
        <v>0</v>
      </c>
      <c r="M53" s="99">
        <f t="shared" si="4"/>
        <v>11.6</v>
      </c>
      <c r="N53" s="140">
        <v>0</v>
      </c>
      <c r="O53" s="99">
        <f t="shared" si="5"/>
        <v>11.6</v>
      </c>
    </row>
    <row r="54" spans="1:15" ht="22.5" x14ac:dyDescent="0.2">
      <c r="A54" s="123" t="s">
        <v>79</v>
      </c>
      <c r="B54" s="124">
        <v>4260023</v>
      </c>
      <c r="C54" s="125" t="s">
        <v>88</v>
      </c>
      <c r="D54" s="126" t="s">
        <v>80</v>
      </c>
      <c r="E54" s="124" t="s">
        <v>80</v>
      </c>
      <c r="F54" s="127" t="s">
        <v>115</v>
      </c>
      <c r="G54" s="128">
        <v>0</v>
      </c>
      <c r="H54" s="128">
        <v>24</v>
      </c>
      <c r="I54" s="129">
        <f t="shared" si="2"/>
        <v>24</v>
      </c>
      <c r="J54" s="130">
        <v>0</v>
      </c>
      <c r="K54" s="130">
        <f t="shared" si="3"/>
        <v>24</v>
      </c>
      <c r="L54" s="131">
        <v>0</v>
      </c>
      <c r="M54" s="129">
        <f t="shared" si="4"/>
        <v>24</v>
      </c>
      <c r="N54" s="131">
        <v>0</v>
      </c>
      <c r="O54" s="129">
        <f t="shared" si="5"/>
        <v>24</v>
      </c>
    </row>
    <row r="55" spans="1:15" ht="13.5" thickBot="1" x14ac:dyDescent="0.25">
      <c r="A55" s="118"/>
      <c r="B55" s="119"/>
      <c r="C55" s="120"/>
      <c r="D55" s="96">
        <v>3419</v>
      </c>
      <c r="E55" s="119">
        <v>5222</v>
      </c>
      <c r="F55" s="97" t="s">
        <v>99</v>
      </c>
      <c r="G55" s="132">
        <v>0</v>
      </c>
      <c r="H55" s="132">
        <v>24</v>
      </c>
      <c r="I55" s="133">
        <f t="shared" si="2"/>
        <v>24</v>
      </c>
      <c r="J55" s="134">
        <v>0</v>
      </c>
      <c r="K55" s="134">
        <f t="shared" si="3"/>
        <v>24</v>
      </c>
      <c r="L55" s="135">
        <v>0</v>
      </c>
      <c r="M55" s="133">
        <f t="shared" si="4"/>
        <v>24</v>
      </c>
      <c r="N55" s="135">
        <v>0</v>
      </c>
      <c r="O55" s="133">
        <f t="shared" si="5"/>
        <v>24</v>
      </c>
    </row>
    <row r="56" spans="1:15" ht="22.5" x14ac:dyDescent="0.2">
      <c r="A56" s="123" t="s">
        <v>79</v>
      </c>
      <c r="B56" s="124">
        <v>4260028</v>
      </c>
      <c r="C56" s="125" t="s">
        <v>88</v>
      </c>
      <c r="D56" s="126" t="s">
        <v>80</v>
      </c>
      <c r="E56" s="124" t="s">
        <v>80</v>
      </c>
      <c r="F56" s="127" t="s">
        <v>116</v>
      </c>
      <c r="G56" s="128">
        <v>0</v>
      </c>
      <c r="H56" s="128">
        <v>17.399999999999999</v>
      </c>
      <c r="I56" s="129">
        <f t="shared" si="2"/>
        <v>17.399999999999999</v>
      </c>
      <c r="J56" s="138">
        <v>0</v>
      </c>
      <c r="K56" s="138">
        <f t="shared" si="3"/>
        <v>17.399999999999999</v>
      </c>
      <c r="L56" s="139">
        <v>0</v>
      </c>
      <c r="M56" s="137">
        <f t="shared" si="4"/>
        <v>17.399999999999999</v>
      </c>
      <c r="N56" s="139">
        <v>0</v>
      </c>
      <c r="O56" s="137">
        <f t="shared" si="5"/>
        <v>17.399999999999999</v>
      </c>
    </row>
    <row r="57" spans="1:15" ht="13.5" thickBot="1" x14ac:dyDescent="0.25">
      <c r="A57" s="118"/>
      <c r="B57" s="119"/>
      <c r="C57" s="120"/>
      <c r="D57" s="96">
        <v>3419</v>
      </c>
      <c r="E57" s="119">
        <v>5222</v>
      </c>
      <c r="F57" s="97" t="s">
        <v>99</v>
      </c>
      <c r="G57" s="132">
        <v>0</v>
      </c>
      <c r="H57" s="132">
        <v>17.399999999999999</v>
      </c>
      <c r="I57" s="133">
        <f t="shared" si="2"/>
        <v>17.399999999999999</v>
      </c>
      <c r="J57" s="145">
        <v>0</v>
      </c>
      <c r="K57" s="145">
        <f t="shared" si="3"/>
        <v>17.399999999999999</v>
      </c>
      <c r="L57" s="140">
        <v>0</v>
      </c>
      <c r="M57" s="99">
        <f t="shared" si="4"/>
        <v>17.399999999999999</v>
      </c>
      <c r="N57" s="140">
        <v>0</v>
      </c>
      <c r="O57" s="99">
        <f t="shared" si="5"/>
        <v>17.399999999999999</v>
      </c>
    </row>
    <row r="58" spans="1:15" ht="22.5" x14ac:dyDescent="0.2">
      <c r="A58" s="123" t="s">
        <v>79</v>
      </c>
      <c r="B58" s="124">
        <v>4260031</v>
      </c>
      <c r="C58" s="125" t="s">
        <v>88</v>
      </c>
      <c r="D58" s="126" t="s">
        <v>80</v>
      </c>
      <c r="E58" s="124" t="s">
        <v>80</v>
      </c>
      <c r="F58" s="127" t="s">
        <v>117</v>
      </c>
      <c r="G58" s="136">
        <v>0</v>
      </c>
      <c r="H58" s="136">
        <v>27</v>
      </c>
      <c r="I58" s="137">
        <f t="shared" si="2"/>
        <v>27</v>
      </c>
      <c r="J58" s="146">
        <v>0</v>
      </c>
      <c r="K58" s="146">
        <f t="shared" si="3"/>
        <v>27</v>
      </c>
      <c r="L58" s="131">
        <v>0</v>
      </c>
      <c r="M58" s="129">
        <f t="shared" si="4"/>
        <v>27</v>
      </c>
      <c r="N58" s="131">
        <v>0</v>
      </c>
      <c r="O58" s="129">
        <f t="shared" si="5"/>
        <v>27</v>
      </c>
    </row>
    <row r="59" spans="1:15" ht="13.5" thickBot="1" x14ac:dyDescent="0.25">
      <c r="A59" s="118"/>
      <c r="B59" s="119"/>
      <c r="C59" s="120"/>
      <c r="D59" s="96">
        <v>3419</v>
      </c>
      <c r="E59" s="119">
        <v>5222</v>
      </c>
      <c r="F59" s="97" t="s">
        <v>99</v>
      </c>
      <c r="G59" s="98">
        <v>0</v>
      </c>
      <c r="H59" s="98">
        <v>27</v>
      </c>
      <c r="I59" s="99">
        <f t="shared" si="2"/>
        <v>27</v>
      </c>
      <c r="J59" s="121">
        <v>0</v>
      </c>
      <c r="K59" s="121">
        <f t="shared" si="3"/>
        <v>27</v>
      </c>
      <c r="L59" s="135">
        <v>0</v>
      </c>
      <c r="M59" s="133">
        <f t="shared" si="4"/>
        <v>27</v>
      </c>
      <c r="N59" s="135">
        <v>0</v>
      </c>
      <c r="O59" s="133">
        <f t="shared" si="5"/>
        <v>27</v>
      </c>
    </row>
    <row r="60" spans="1:15" ht="22.5" x14ac:dyDescent="0.2">
      <c r="A60" s="123" t="s">
        <v>79</v>
      </c>
      <c r="B60" s="124">
        <v>4260033</v>
      </c>
      <c r="C60" s="125" t="s">
        <v>88</v>
      </c>
      <c r="D60" s="126" t="s">
        <v>80</v>
      </c>
      <c r="E60" s="124" t="s">
        <v>80</v>
      </c>
      <c r="F60" s="127" t="s">
        <v>118</v>
      </c>
      <c r="G60" s="128">
        <v>0</v>
      </c>
      <c r="H60" s="128">
        <v>28.5</v>
      </c>
      <c r="I60" s="129">
        <f t="shared" si="2"/>
        <v>28.5</v>
      </c>
      <c r="J60" s="130">
        <v>0</v>
      </c>
      <c r="K60" s="130">
        <f t="shared" si="3"/>
        <v>28.5</v>
      </c>
      <c r="L60" s="139">
        <v>0</v>
      </c>
      <c r="M60" s="137">
        <f t="shared" si="4"/>
        <v>28.5</v>
      </c>
      <c r="N60" s="139">
        <v>0</v>
      </c>
      <c r="O60" s="137">
        <f t="shared" si="5"/>
        <v>28.5</v>
      </c>
    </row>
    <row r="61" spans="1:15" ht="13.5" thickBot="1" x14ac:dyDescent="0.25">
      <c r="A61" s="118"/>
      <c r="B61" s="119"/>
      <c r="C61" s="120"/>
      <c r="D61" s="96">
        <v>3419</v>
      </c>
      <c r="E61" s="119">
        <v>5222</v>
      </c>
      <c r="F61" s="97" t="s">
        <v>99</v>
      </c>
      <c r="G61" s="132">
        <v>0</v>
      </c>
      <c r="H61" s="132">
        <v>28.5</v>
      </c>
      <c r="I61" s="133">
        <f t="shared" si="2"/>
        <v>28.5</v>
      </c>
      <c r="J61" s="134">
        <v>0</v>
      </c>
      <c r="K61" s="134">
        <f t="shared" si="3"/>
        <v>28.5</v>
      </c>
      <c r="L61" s="140">
        <v>0</v>
      </c>
      <c r="M61" s="99">
        <f t="shared" si="4"/>
        <v>28.5</v>
      </c>
      <c r="N61" s="140">
        <v>0</v>
      </c>
      <c r="O61" s="99">
        <f t="shared" si="5"/>
        <v>28.5</v>
      </c>
    </row>
    <row r="62" spans="1:15" ht="22.5" x14ac:dyDescent="0.2">
      <c r="A62" s="123" t="s">
        <v>79</v>
      </c>
      <c r="B62" s="124">
        <v>4260034</v>
      </c>
      <c r="C62" s="125" t="s">
        <v>88</v>
      </c>
      <c r="D62" s="126" t="s">
        <v>80</v>
      </c>
      <c r="E62" s="124" t="s">
        <v>80</v>
      </c>
      <c r="F62" s="127" t="s">
        <v>119</v>
      </c>
      <c r="G62" s="136">
        <v>0</v>
      </c>
      <c r="H62" s="136">
        <v>30</v>
      </c>
      <c r="I62" s="137">
        <f t="shared" si="2"/>
        <v>30</v>
      </c>
      <c r="J62" s="138">
        <v>0</v>
      </c>
      <c r="K62" s="138">
        <f t="shared" si="3"/>
        <v>30</v>
      </c>
      <c r="L62" s="131">
        <v>0</v>
      </c>
      <c r="M62" s="129">
        <f t="shared" si="4"/>
        <v>30</v>
      </c>
      <c r="N62" s="131">
        <v>0</v>
      </c>
      <c r="O62" s="129">
        <f t="shared" si="5"/>
        <v>30</v>
      </c>
    </row>
    <row r="63" spans="1:15" ht="13.5" thickBot="1" x14ac:dyDescent="0.25">
      <c r="A63" s="118"/>
      <c r="B63" s="119"/>
      <c r="C63" s="120"/>
      <c r="D63" s="96">
        <v>3419</v>
      </c>
      <c r="E63" s="119">
        <v>5222</v>
      </c>
      <c r="F63" s="97" t="s">
        <v>99</v>
      </c>
      <c r="G63" s="98">
        <v>0</v>
      </c>
      <c r="H63" s="98">
        <v>30</v>
      </c>
      <c r="I63" s="99">
        <f t="shared" si="2"/>
        <v>30</v>
      </c>
      <c r="J63" s="121">
        <v>0</v>
      </c>
      <c r="K63" s="121">
        <f t="shared" si="3"/>
        <v>30</v>
      </c>
      <c r="L63" s="135">
        <v>0</v>
      </c>
      <c r="M63" s="133">
        <f t="shared" si="4"/>
        <v>30</v>
      </c>
      <c r="N63" s="135">
        <v>0</v>
      </c>
      <c r="O63" s="133">
        <f t="shared" si="5"/>
        <v>30</v>
      </c>
    </row>
    <row r="64" spans="1:15" ht="22.5" x14ac:dyDescent="0.2">
      <c r="A64" s="123" t="s">
        <v>79</v>
      </c>
      <c r="B64" s="124">
        <v>4260035</v>
      </c>
      <c r="C64" s="125" t="s">
        <v>88</v>
      </c>
      <c r="D64" s="126" t="s">
        <v>80</v>
      </c>
      <c r="E64" s="124" t="s">
        <v>80</v>
      </c>
      <c r="F64" s="127" t="s">
        <v>120</v>
      </c>
      <c r="G64" s="128">
        <v>0</v>
      </c>
      <c r="H64" s="128">
        <v>18.3</v>
      </c>
      <c r="I64" s="129">
        <f t="shared" si="2"/>
        <v>18.3</v>
      </c>
      <c r="J64" s="130">
        <v>0</v>
      </c>
      <c r="K64" s="130">
        <f t="shared" si="3"/>
        <v>18.3</v>
      </c>
      <c r="L64" s="139">
        <v>0</v>
      </c>
      <c r="M64" s="137">
        <f t="shared" si="4"/>
        <v>18.3</v>
      </c>
      <c r="N64" s="139">
        <v>0</v>
      </c>
      <c r="O64" s="137">
        <f t="shared" si="5"/>
        <v>18.3</v>
      </c>
    </row>
    <row r="65" spans="1:15" ht="13.5" thickBot="1" x14ac:dyDescent="0.25">
      <c r="A65" s="118"/>
      <c r="B65" s="119"/>
      <c r="C65" s="120"/>
      <c r="D65" s="96">
        <v>3419</v>
      </c>
      <c r="E65" s="119">
        <v>5222</v>
      </c>
      <c r="F65" s="97" t="s">
        <v>99</v>
      </c>
      <c r="G65" s="132">
        <v>0</v>
      </c>
      <c r="H65" s="132">
        <v>18.3</v>
      </c>
      <c r="I65" s="133">
        <f t="shared" si="2"/>
        <v>18.3</v>
      </c>
      <c r="J65" s="134">
        <v>0</v>
      </c>
      <c r="K65" s="134">
        <f t="shared" si="3"/>
        <v>18.3</v>
      </c>
      <c r="L65" s="140">
        <v>0</v>
      </c>
      <c r="M65" s="99">
        <f t="shared" si="4"/>
        <v>18.3</v>
      </c>
      <c r="N65" s="140">
        <v>0</v>
      </c>
      <c r="O65" s="99">
        <f t="shared" si="5"/>
        <v>18.3</v>
      </c>
    </row>
    <row r="66" spans="1:15" ht="22.5" x14ac:dyDescent="0.2">
      <c r="A66" s="123" t="s">
        <v>79</v>
      </c>
      <c r="B66" s="124">
        <v>4260038</v>
      </c>
      <c r="C66" s="125" t="s">
        <v>88</v>
      </c>
      <c r="D66" s="126" t="s">
        <v>80</v>
      </c>
      <c r="E66" s="124" t="s">
        <v>80</v>
      </c>
      <c r="F66" s="127" t="s">
        <v>121</v>
      </c>
      <c r="G66" s="136">
        <v>0</v>
      </c>
      <c r="H66" s="136">
        <v>24</v>
      </c>
      <c r="I66" s="137">
        <f t="shared" si="2"/>
        <v>24</v>
      </c>
      <c r="J66" s="138">
        <v>0</v>
      </c>
      <c r="K66" s="138">
        <f t="shared" si="3"/>
        <v>24</v>
      </c>
      <c r="L66" s="131">
        <v>0</v>
      </c>
      <c r="M66" s="129">
        <f t="shared" si="4"/>
        <v>24</v>
      </c>
      <c r="N66" s="131">
        <v>0</v>
      </c>
      <c r="O66" s="129">
        <f t="shared" si="5"/>
        <v>24</v>
      </c>
    </row>
    <row r="67" spans="1:15" ht="13.5" thickBot="1" x14ac:dyDescent="0.25">
      <c r="A67" s="118"/>
      <c r="B67" s="119"/>
      <c r="C67" s="120"/>
      <c r="D67" s="96">
        <v>3419</v>
      </c>
      <c r="E67" s="119">
        <v>5222</v>
      </c>
      <c r="F67" s="97" t="s">
        <v>99</v>
      </c>
      <c r="G67" s="98">
        <v>0</v>
      </c>
      <c r="H67" s="98">
        <v>24</v>
      </c>
      <c r="I67" s="99">
        <f t="shared" si="2"/>
        <v>24</v>
      </c>
      <c r="J67" s="121">
        <v>0</v>
      </c>
      <c r="K67" s="121">
        <f t="shared" si="3"/>
        <v>24</v>
      </c>
      <c r="L67" s="135">
        <v>0</v>
      </c>
      <c r="M67" s="133">
        <f t="shared" si="4"/>
        <v>24</v>
      </c>
      <c r="N67" s="135">
        <v>0</v>
      </c>
      <c r="O67" s="133">
        <f t="shared" si="5"/>
        <v>24</v>
      </c>
    </row>
    <row r="68" spans="1:15" ht="22.5" x14ac:dyDescent="0.2">
      <c r="A68" s="123" t="s">
        <v>79</v>
      </c>
      <c r="B68" s="124">
        <v>4260039</v>
      </c>
      <c r="C68" s="125" t="s">
        <v>88</v>
      </c>
      <c r="D68" s="126" t="s">
        <v>80</v>
      </c>
      <c r="E68" s="124" t="s">
        <v>80</v>
      </c>
      <c r="F68" s="127" t="s">
        <v>122</v>
      </c>
      <c r="G68" s="128">
        <v>0</v>
      </c>
      <c r="H68" s="128">
        <v>40</v>
      </c>
      <c r="I68" s="129">
        <f t="shared" si="2"/>
        <v>40</v>
      </c>
      <c r="J68" s="130">
        <v>0</v>
      </c>
      <c r="K68" s="130">
        <f t="shared" si="3"/>
        <v>40</v>
      </c>
      <c r="L68" s="139">
        <v>0</v>
      </c>
      <c r="M68" s="137">
        <f t="shared" si="4"/>
        <v>40</v>
      </c>
      <c r="N68" s="139">
        <v>0</v>
      </c>
      <c r="O68" s="137">
        <f t="shared" si="5"/>
        <v>40</v>
      </c>
    </row>
    <row r="69" spans="1:15" ht="13.5" thickBot="1" x14ac:dyDescent="0.25">
      <c r="A69" s="118"/>
      <c r="B69" s="119"/>
      <c r="C69" s="120"/>
      <c r="D69" s="96">
        <v>3419</v>
      </c>
      <c r="E69" s="119">
        <v>5222</v>
      </c>
      <c r="F69" s="97" t="s">
        <v>99</v>
      </c>
      <c r="G69" s="132">
        <v>0</v>
      </c>
      <c r="H69" s="132">
        <v>40</v>
      </c>
      <c r="I69" s="133">
        <f t="shared" si="2"/>
        <v>40</v>
      </c>
      <c r="J69" s="134">
        <v>0</v>
      </c>
      <c r="K69" s="134">
        <f t="shared" si="3"/>
        <v>40</v>
      </c>
      <c r="L69" s="140">
        <v>0</v>
      </c>
      <c r="M69" s="99">
        <f t="shared" si="4"/>
        <v>40</v>
      </c>
      <c r="N69" s="140">
        <v>0</v>
      </c>
      <c r="O69" s="99">
        <f t="shared" si="5"/>
        <v>40</v>
      </c>
    </row>
    <row r="70" spans="1:15" ht="22.5" x14ac:dyDescent="0.2">
      <c r="A70" s="123" t="s">
        <v>79</v>
      </c>
      <c r="B70" s="124">
        <v>4260044</v>
      </c>
      <c r="C70" s="125" t="s">
        <v>88</v>
      </c>
      <c r="D70" s="126" t="s">
        <v>80</v>
      </c>
      <c r="E70" s="124" t="s">
        <v>80</v>
      </c>
      <c r="F70" s="127" t="s">
        <v>123</v>
      </c>
      <c r="G70" s="136">
        <v>0</v>
      </c>
      <c r="H70" s="136">
        <v>10.5</v>
      </c>
      <c r="I70" s="137">
        <f t="shared" si="2"/>
        <v>10.5</v>
      </c>
      <c r="J70" s="138">
        <v>0</v>
      </c>
      <c r="K70" s="138">
        <f t="shared" si="3"/>
        <v>10.5</v>
      </c>
      <c r="L70" s="131">
        <v>0</v>
      </c>
      <c r="M70" s="129">
        <f t="shared" si="4"/>
        <v>10.5</v>
      </c>
      <c r="N70" s="131">
        <v>0</v>
      </c>
      <c r="O70" s="129">
        <f t="shared" si="5"/>
        <v>10.5</v>
      </c>
    </row>
    <row r="71" spans="1:15" ht="13.5" thickBot="1" x14ac:dyDescent="0.25">
      <c r="A71" s="118"/>
      <c r="B71" s="119"/>
      <c r="C71" s="120"/>
      <c r="D71" s="96">
        <v>3419</v>
      </c>
      <c r="E71" s="119">
        <v>5222</v>
      </c>
      <c r="F71" s="97" t="s">
        <v>99</v>
      </c>
      <c r="G71" s="98">
        <v>0</v>
      </c>
      <c r="H71" s="98">
        <v>10.5</v>
      </c>
      <c r="I71" s="99">
        <f t="shared" si="2"/>
        <v>10.5</v>
      </c>
      <c r="J71" s="121">
        <v>0</v>
      </c>
      <c r="K71" s="121">
        <f t="shared" si="3"/>
        <v>10.5</v>
      </c>
      <c r="L71" s="135">
        <v>0</v>
      </c>
      <c r="M71" s="133">
        <f t="shared" si="4"/>
        <v>10.5</v>
      </c>
      <c r="N71" s="135">
        <v>0</v>
      </c>
      <c r="O71" s="133">
        <f t="shared" si="5"/>
        <v>10.5</v>
      </c>
    </row>
    <row r="72" spans="1:15" ht="22.5" x14ac:dyDescent="0.2">
      <c r="A72" s="123" t="s">
        <v>79</v>
      </c>
      <c r="B72" s="124">
        <v>4260046</v>
      </c>
      <c r="C72" s="125" t="s">
        <v>88</v>
      </c>
      <c r="D72" s="126" t="s">
        <v>80</v>
      </c>
      <c r="E72" s="124" t="s">
        <v>80</v>
      </c>
      <c r="F72" s="127" t="s">
        <v>124</v>
      </c>
      <c r="G72" s="128">
        <v>0</v>
      </c>
      <c r="H72" s="128">
        <v>60</v>
      </c>
      <c r="I72" s="129">
        <f t="shared" si="2"/>
        <v>60</v>
      </c>
      <c r="J72" s="130">
        <v>0</v>
      </c>
      <c r="K72" s="130">
        <f t="shared" si="3"/>
        <v>60</v>
      </c>
      <c r="L72" s="139">
        <v>0</v>
      </c>
      <c r="M72" s="137">
        <f t="shared" si="4"/>
        <v>60</v>
      </c>
      <c r="N72" s="139">
        <v>0</v>
      </c>
      <c r="O72" s="137">
        <f t="shared" si="5"/>
        <v>60</v>
      </c>
    </row>
    <row r="73" spans="1:15" ht="13.5" thickBot="1" x14ac:dyDescent="0.25">
      <c r="A73" s="118"/>
      <c r="B73" s="119"/>
      <c r="C73" s="120"/>
      <c r="D73" s="96">
        <v>3419</v>
      </c>
      <c r="E73" s="119">
        <v>5222</v>
      </c>
      <c r="F73" s="97" t="s">
        <v>99</v>
      </c>
      <c r="G73" s="132">
        <v>0</v>
      </c>
      <c r="H73" s="132">
        <v>60</v>
      </c>
      <c r="I73" s="133">
        <f t="shared" si="2"/>
        <v>60</v>
      </c>
      <c r="J73" s="134">
        <v>0</v>
      </c>
      <c r="K73" s="134">
        <f t="shared" si="3"/>
        <v>60</v>
      </c>
      <c r="L73" s="140">
        <v>0</v>
      </c>
      <c r="M73" s="99">
        <f t="shared" si="4"/>
        <v>60</v>
      </c>
      <c r="N73" s="140">
        <v>0</v>
      </c>
      <c r="O73" s="99">
        <f t="shared" si="5"/>
        <v>60</v>
      </c>
    </row>
    <row r="74" spans="1:15" ht="22.5" x14ac:dyDescent="0.2">
      <c r="A74" s="123" t="s">
        <v>79</v>
      </c>
      <c r="B74" s="124">
        <v>4260056</v>
      </c>
      <c r="C74" s="125" t="s">
        <v>88</v>
      </c>
      <c r="D74" s="126" t="s">
        <v>80</v>
      </c>
      <c r="E74" s="124" t="s">
        <v>80</v>
      </c>
      <c r="F74" s="127" t="s">
        <v>125</v>
      </c>
      <c r="G74" s="136">
        <v>0</v>
      </c>
      <c r="H74" s="136">
        <v>30</v>
      </c>
      <c r="I74" s="137">
        <f t="shared" si="2"/>
        <v>30</v>
      </c>
      <c r="J74" s="138">
        <v>0</v>
      </c>
      <c r="K74" s="138">
        <f t="shared" si="3"/>
        <v>30</v>
      </c>
      <c r="L74" s="131">
        <v>0</v>
      </c>
      <c r="M74" s="129">
        <f t="shared" si="4"/>
        <v>30</v>
      </c>
      <c r="N74" s="131">
        <v>0</v>
      </c>
      <c r="O74" s="129">
        <f t="shared" si="5"/>
        <v>30</v>
      </c>
    </row>
    <row r="75" spans="1:15" ht="13.5" thickBot="1" x14ac:dyDescent="0.25">
      <c r="A75" s="118"/>
      <c r="B75" s="119"/>
      <c r="C75" s="120"/>
      <c r="D75" s="96">
        <v>3419</v>
      </c>
      <c r="E75" s="119">
        <v>5222</v>
      </c>
      <c r="F75" s="97" t="s">
        <v>99</v>
      </c>
      <c r="G75" s="98">
        <v>0</v>
      </c>
      <c r="H75" s="98">
        <v>30</v>
      </c>
      <c r="I75" s="99">
        <f t="shared" si="2"/>
        <v>30</v>
      </c>
      <c r="J75" s="121">
        <v>0</v>
      </c>
      <c r="K75" s="121">
        <f t="shared" si="3"/>
        <v>30</v>
      </c>
      <c r="L75" s="135">
        <v>0</v>
      </c>
      <c r="M75" s="133">
        <f t="shared" si="4"/>
        <v>30</v>
      </c>
      <c r="N75" s="135">
        <v>0</v>
      </c>
      <c r="O75" s="133">
        <f t="shared" si="5"/>
        <v>30</v>
      </c>
    </row>
    <row r="76" spans="1:15" ht="22.5" x14ac:dyDescent="0.2">
      <c r="A76" s="123" t="s">
        <v>79</v>
      </c>
      <c r="B76" s="124">
        <v>4260061</v>
      </c>
      <c r="C76" s="125" t="s">
        <v>88</v>
      </c>
      <c r="D76" s="126" t="s">
        <v>80</v>
      </c>
      <c r="E76" s="124" t="s">
        <v>80</v>
      </c>
      <c r="F76" s="127" t="s">
        <v>126</v>
      </c>
      <c r="G76" s="128">
        <v>0</v>
      </c>
      <c r="H76" s="128">
        <v>11.7</v>
      </c>
      <c r="I76" s="129">
        <f t="shared" si="2"/>
        <v>11.7</v>
      </c>
      <c r="J76" s="130">
        <v>0</v>
      </c>
      <c r="K76" s="130">
        <f t="shared" si="3"/>
        <v>11.7</v>
      </c>
      <c r="L76" s="139">
        <v>0</v>
      </c>
      <c r="M76" s="137">
        <f t="shared" si="4"/>
        <v>11.7</v>
      </c>
      <c r="N76" s="139">
        <v>0</v>
      </c>
      <c r="O76" s="137">
        <f t="shared" si="5"/>
        <v>11.7</v>
      </c>
    </row>
    <row r="77" spans="1:15" ht="13.5" thickBot="1" x14ac:dyDescent="0.25">
      <c r="A77" s="118"/>
      <c r="B77" s="119"/>
      <c r="C77" s="120"/>
      <c r="D77" s="96">
        <v>3419</v>
      </c>
      <c r="E77" s="119">
        <v>5222</v>
      </c>
      <c r="F77" s="97" t="s">
        <v>99</v>
      </c>
      <c r="G77" s="132">
        <v>0</v>
      </c>
      <c r="H77" s="132">
        <v>11.7</v>
      </c>
      <c r="I77" s="133">
        <f t="shared" si="2"/>
        <v>11.7</v>
      </c>
      <c r="J77" s="134">
        <v>0</v>
      </c>
      <c r="K77" s="134">
        <f t="shared" si="3"/>
        <v>11.7</v>
      </c>
      <c r="L77" s="140">
        <v>0</v>
      </c>
      <c r="M77" s="99">
        <f t="shared" si="4"/>
        <v>11.7</v>
      </c>
      <c r="N77" s="140">
        <v>0</v>
      </c>
      <c r="O77" s="99">
        <f t="shared" si="5"/>
        <v>11.7</v>
      </c>
    </row>
    <row r="78" spans="1:15" ht="22.5" x14ac:dyDescent="0.2">
      <c r="A78" s="123" t="s">
        <v>79</v>
      </c>
      <c r="B78" s="124">
        <v>4260067</v>
      </c>
      <c r="C78" s="125" t="s">
        <v>88</v>
      </c>
      <c r="D78" s="126" t="s">
        <v>80</v>
      </c>
      <c r="E78" s="124" t="s">
        <v>80</v>
      </c>
      <c r="F78" s="127" t="s">
        <v>127</v>
      </c>
      <c r="G78" s="136">
        <v>0</v>
      </c>
      <c r="H78" s="136">
        <v>18</v>
      </c>
      <c r="I78" s="137">
        <f t="shared" si="2"/>
        <v>18</v>
      </c>
      <c r="J78" s="138">
        <v>0</v>
      </c>
      <c r="K78" s="138">
        <f t="shared" si="3"/>
        <v>18</v>
      </c>
      <c r="L78" s="131">
        <v>0</v>
      </c>
      <c r="M78" s="129">
        <f t="shared" si="4"/>
        <v>18</v>
      </c>
      <c r="N78" s="131">
        <v>0</v>
      </c>
      <c r="O78" s="129">
        <f t="shared" si="5"/>
        <v>18</v>
      </c>
    </row>
    <row r="79" spans="1:15" ht="13.5" thickBot="1" x14ac:dyDescent="0.25">
      <c r="A79" s="118"/>
      <c r="B79" s="119"/>
      <c r="C79" s="120"/>
      <c r="D79" s="96">
        <v>3419</v>
      </c>
      <c r="E79" s="119">
        <v>5222</v>
      </c>
      <c r="F79" s="97" t="s">
        <v>99</v>
      </c>
      <c r="G79" s="98">
        <v>0</v>
      </c>
      <c r="H79" s="98">
        <v>18</v>
      </c>
      <c r="I79" s="99">
        <f t="shared" si="2"/>
        <v>18</v>
      </c>
      <c r="J79" s="121">
        <v>0</v>
      </c>
      <c r="K79" s="121">
        <f t="shared" si="3"/>
        <v>18</v>
      </c>
      <c r="L79" s="135">
        <v>0</v>
      </c>
      <c r="M79" s="133">
        <f t="shared" si="4"/>
        <v>18</v>
      </c>
      <c r="N79" s="135">
        <v>0</v>
      </c>
      <c r="O79" s="133">
        <f t="shared" si="5"/>
        <v>18</v>
      </c>
    </row>
    <row r="80" spans="1:15" ht="33.75" x14ac:dyDescent="0.2">
      <c r="A80" s="123" t="s">
        <v>79</v>
      </c>
      <c r="B80" s="124">
        <v>4260072</v>
      </c>
      <c r="C80" s="125" t="s">
        <v>88</v>
      </c>
      <c r="D80" s="126" t="s">
        <v>80</v>
      </c>
      <c r="E80" s="124" t="s">
        <v>80</v>
      </c>
      <c r="F80" s="127" t="s">
        <v>128</v>
      </c>
      <c r="G80" s="128">
        <v>0</v>
      </c>
      <c r="H80" s="128">
        <v>40</v>
      </c>
      <c r="I80" s="129">
        <f t="shared" si="2"/>
        <v>40</v>
      </c>
      <c r="J80" s="130">
        <v>0</v>
      </c>
      <c r="K80" s="130">
        <f t="shared" si="3"/>
        <v>40</v>
      </c>
      <c r="L80" s="139">
        <v>0</v>
      </c>
      <c r="M80" s="137">
        <f t="shared" si="4"/>
        <v>40</v>
      </c>
      <c r="N80" s="139">
        <v>0</v>
      </c>
      <c r="O80" s="137">
        <f t="shared" si="5"/>
        <v>40</v>
      </c>
    </row>
    <row r="81" spans="1:256" ht="13.5" thickBot="1" x14ac:dyDescent="0.25">
      <c r="A81" s="118"/>
      <c r="B81" s="119"/>
      <c r="C81" s="120"/>
      <c r="D81" s="96">
        <v>3419</v>
      </c>
      <c r="E81" s="119">
        <v>5222</v>
      </c>
      <c r="F81" s="97" t="s">
        <v>99</v>
      </c>
      <c r="G81" s="132">
        <v>0</v>
      </c>
      <c r="H81" s="132">
        <v>40</v>
      </c>
      <c r="I81" s="133">
        <f t="shared" si="2"/>
        <v>40</v>
      </c>
      <c r="J81" s="134">
        <v>0</v>
      </c>
      <c r="K81" s="134">
        <f t="shared" si="3"/>
        <v>40</v>
      </c>
      <c r="L81" s="140">
        <v>0</v>
      </c>
      <c r="M81" s="99">
        <f t="shared" si="4"/>
        <v>40</v>
      </c>
      <c r="N81" s="140">
        <v>0</v>
      </c>
      <c r="O81" s="99">
        <f t="shared" si="5"/>
        <v>40</v>
      </c>
    </row>
    <row r="82" spans="1:256" ht="22.5" x14ac:dyDescent="0.2">
      <c r="A82" s="123" t="s">
        <v>79</v>
      </c>
      <c r="B82" s="124">
        <v>4260073</v>
      </c>
      <c r="C82" s="125" t="s">
        <v>88</v>
      </c>
      <c r="D82" s="126" t="s">
        <v>80</v>
      </c>
      <c r="E82" s="124" t="s">
        <v>80</v>
      </c>
      <c r="F82" s="127" t="s">
        <v>129</v>
      </c>
      <c r="G82" s="136">
        <v>0</v>
      </c>
      <c r="H82" s="136">
        <v>109</v>
      </c>
      <c r="I82" s="137">
        <f t="shared" si="2"/>
        <v>109</v>
      </c>
      <c r="J82" s="138">
        <v>0</v>
      </c>
      <c r="K82" s="138">
        <f t="shared" si="3"/>
        <v>109</v>
      </c>
      <c r="L82" s="131">
        <v>0</v>
      </c>
      <c r="M82" s="129">
        <f t="shared" si="4"/>
        <v>109</v>
      </c>
      <c r="N82" s="131">
        <v>0</v>
      </c>
      <c r="O82" s="129">
        <f t="shared" si="5"/>
        <v>109</v>
      </c>
    </row>
    <row r="83" spans="1:256" ht="13.5" thickBot="1" x14ac:dyDescent="0.25">
      <c r="A83" s="118"/>
      <c r="B83" s="119"/>
      <c r="C83" s="120"/>
      <c r="D83" s="96">
        <v>3419</v>
      </c>
      <c r="E83" s="119">
        <v>5222</v>
      </c>
      <c r="F83" s="97" t="s">
        <v>99</v>
      </c>
      <c r="G83" s="98">
        <v>0</v>
      </c>
      <c r="H83" s="98">
        <v>109</v>
      </c>
      <c r="I83" s="99">
        <f t="shared" ref="I83:I146" si="6">+G83+H83</f>
        <v>109</v>
      </c>
      <c r="J83" s="121">
        <v>0</v>
      </c>
      <c r="K83" s="121">
        <f t="shared" ref="K83:K146" si="7">+I83+J83</f>
        <v>109</v>
      </c>
      <c r="L83" s="135">
        <v>0</v>
      </c>
      <c r="M83" s="133">
        <f t="shared" ref="M83:M89" si="8">+K83+L83</f>
        <v>109</v>
      </c>
      <c r="N83" s="135">
        <v>0</v>
      </c>
      <c r="O83" s="133">
        <f t="shared" ref="O83:O146" si="9">+M83+N83</f>
        <v>109</v>
      </c>
    </row>
    <row r="84" spans="1:256" ht="33.75" x14ac:dyDescent="0.2">
      <c r="A84" s="123" t="s">
        <v>79</v>
      </c>
      <c r="B84" s="124">
        <v>4260081</v>
      </c>
      <c r="C84" s="125" t="s">
        <v>88</v>
      </c>
      <c r="D84" s="126" t="s">
        <v>80</v>
      </c>
      <c r="E84" s="124" t="s">
        <v>80</v>
      </c>
      <c r="F84" s="127" t="s">
        <v>130</v>
      </c>
      <c r="G84" s="128">
        <v>0</v>
      </c>
      <c r="H84" s="128">
        <v>13.5</v>
      </c>
      <c r="I84" s="129">
        <f t="shared" si="6"/>
        <v>13.5</v>
      </c>
      <c r="J84" s="130">
        <v>0</v>
      </c>
      <c r="K84" s="130">
        <f t="shared" si="7"/>
        <v>13.5</v>
      </c>
      <c r="L84" s="139">
        <v>0</v>
      </c>
      <c r="M84" s="137">
        <f t="shared" si="8"/>
        <v>13.5</v>
      </c>
      <c r="N84" s="139">
        <v>0</v>
      </c>
      <c r="O84" s="137">
        <f t="shared" si="9"/>
        <v>13.5</v>
      </c>
    </row>
    <row r="85" spans="1:256" ht="13.5" thickBot="1" x14ac:dyDescent="0.25">
      <c r="A85" s="118"/>
      <c r="B85" s="119"/>
      <c r="C85" s="120"/>
      <c r="D85" s="96">
        <v>3419</v>
      </c>
      <c r="E85" s="119">
        <v>5222</v>
      </c>
      <c r="F85" s="97" t="s">
        <v>99</v>
      </c>
      <c r="G85" s="132">
        <v>0</v>
      </c>
      <c r="H85" s="132">
        <v>13.5</v>
      </c>
      <c r="I85" s="133">
        <f t="shared" si="6"/>
        <v>13.5</v>
      </c>
      <c r="J85" s="134">
        <v>0</v>
      </c>
      <c r="K85" s="134">
        <f t="shared" si="7"/>
        <v>13.5</v>
      </c>
      <c r="L85" s="140">
        <v>0</v>
      </c>
      <c r="M85" s="99">
        <f t="shared" si="8"/>
        <v>13.5</v>
      </c>
      <c r="N85" s="140">
        <v>0</v>
      </c>
      <c r="O85" s="99">
        <f t="shared" si="9"/>
        <v>13.5</v>
      </c>
    </row>
    <row r="86" spans="1:256" ht="22.5" x14ac:dyDescent="0.2">
      <c r="A86" s="123" t="s">
        <v>79</v>
      </c>
      <c r="B86" s="124">
        <v>4260089</v>
      </c>
      <c r="C86" s="125" t="s">
        <v>88</v>
      </c>
      <c r="D86" s="126" t="s">
        <v>80</v>
      </c>
      <c r="E86" s="124" t="s">
        <v>80</v>
      </c>
      <c r="F86" s="127" t="s">
        <v>131</v>
      </c>
      <c r="G86" s="136">
        <v>0</v>
      </c>
      <c r="H86" s="136">
        <v>10.199999999999999</v>
      </c>
      <c r="I86" s="137">
        <f t="shared" si="6"/>
        <v>10.199999999999999</v>
      </c>
      <c r="J86" s="138">
        <v>0</v>
      </c>
      <c r="K86" s="138">
        <f t="shared" si="7"/>
        <v>10.199999999999999</v>
      </c>
      <c r="L86" s="131">
        <v>0</v>
      </c>
      <c r="M86" s="129">
        <f t="shared" si="8"/>
        <v>10.199999999999999</v>
      </c>
      <c r="N86" s="131">
        <v>0</v>
      </c>
      <c r="O86" s="129">
        <f t="shared" si="9"/>
        <v>10.199999999999999</v>
      </c>
    </row>
    <row r="87" spans="1:256" ht="13.5" thickBot="1" x14ac:dyDescent="0.25">
      <c r="A87" s="118"/>
      <c r="B87" s="119"/>
      <c r="C87" s="120"/>
      <c r="D87" s="96">
        <v>3419</v>
      </c>
      <c r="E87" s="119">
        <v>5222</v>
      </c>
      <c r="F87" s="97" t="s">
        <v>99</v>
      </c>
      <c r="G87" s="98">
        <v>0</v>
      </c>
      <c r="H87" s="98">
        <v>10.199999999999999</v>
      </c>
      <c r="I87" s="99">
        <f t="shared" si="6"/>
        <v>10.199999999999999</v>
      </c>
      <c r="J87" s="121">
        <v>0</v>
      </c>
      <c r="K87" s="121">
        <f t="shared" si="7"/>
        <v>10.199999999999999</v>
      </c>
      <c r="L87" s="135">
        <v>0</v>
      </c>
      <c r="M87" s="133">
        <f t="shared" si="8"/>
        <v>10.199999999999999</v>
      </c>
      <c r="N87" s="135">
        <v>0</v>
      </c>
      <c r="O87" s="133">
        <f t="shared" si="9"/>
        <v>10.199999999999999</v>
      </c>
    </row>
    <row r="88" spans="1:256" ht="33.75" x14ac:dyDescent="0.2">
      <c r="A88" s="123" t="s">
        <v>79</v>
      </c>
      <c r="B88" s="124">
        <v>4260096</v>
      </c>
      <c r="C88" s="125" t="s">
        <v>88</v>
      </c>
      <c r="D88" s="126" t="s">
        <v>80</v>
      </c>
      <c r="E88" s="124" t="s">
        <v>80</v>
      </c>
      <c r="F88" s="127" t="s">
        <v>132</v>
      </c>
      <c r="G88" s="128">
        <v>0</v>
      </c>
      <c r="H88" s="128">
        <v>13.8</v>
      </c>
      <c r="I88" s="129">
        <f t="shared" si="6"/>
        <v>13.8</v>
      </c>
      <c r="J88" s="130">
        <v>0</v>
      </c>
      <c r="K88" s="130">
        <f t="shared" si="7"/>
        <v>13.8</v>
      </c>
      <c r="L88" s="139">
        <v>0</v>
      </c>
      <c r="M88" s="137">
        <f t="shared" si="8"/>
        <v>13.8</v>
      </c>
      <c r="N88" s="139">
        <v>0</v>
      </c>
      <c r="O88" s="137">
        <f t="shared" si="9"/>
        <v>13.8</v>
      </c>
    </row>
    <row r="89" spans="1:256" s="159" customFormat="1" ht="13.5" thickBot="1" x14ac:dyDescent="0.25">
      <c r="A89" s="147"/>
      <c r="B89" s="175"/>
      <c r="C89" s="176"/>
      <c r="D89" s="177">
        <v>3419</v>
      </c>
      <c r="E89" s="175">
        <v>5222</v>
      </c>
      <c r="F89" s="178" t="s">
        <v>99</v>
      </c>
      <c r="G89" s="151">
        <v>0</v>
      </c>
      <c r="H89" s="151">
        <v>13.8</v>
      </c>
      <c r="I89" s="152">
        <f t="shared" si="6"/>
        <v>13.8</v>
      </c>
      <c r="J89" s="122">
        <v>0</v>
      </c>
      <c r="K89" s="122">
        <f t="shared" si="7"/>
        <v>13.8</v>
      </c>
      <c r="L89" s="153">
        <v>0</v>
      </c>
      <c r="M89" s="152">
        <f t="shared" si="8"/>
        <v>13.8</v>
      </c>
      <c r="N89" s="153">
        <v>0</v>
      </c>
      <c r="O89" s="152">
        <f t="shared" si="9"/>
        <v>13.8</v>
      </c>
      <c r="P89" s="94"/>
      <c r="Q89" s="42"/>
      <c r="R89" s="43"/>
      <c r="S89" s="43"/>
      <c r="T89" s="43"/>
      <c r="U89" s="43"/>
      <c r="V89" s="43"/>
      <c r="W89" s="43"/>
      <c r="X89" s="43"/>
      <c r="Y89" s="43"/>
      <c r="Z89" s="43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</row>
    <row r="90" spans="1:256" s="159" customFormat="1" ht="22.5" x14ac:dyDescent="0.2">
      <c r="A90" s="179" t="s">
        <v>79</v>
      </c>
      <c r="B90" s="180">
        <v>4260102</v>
      </c>
      <c r="C90" s="181" t="s">
        <v>88</v>
      </c>
      <c r="D90" s="180" t="s">
        <v>80</v>
      </c>
      <c r="E90" s="180" t="s">
        <v>80</v>
      </c>
      <c r="F90" s="182" t="s">
        <v>133</v>
      </c>
      <c r="G90" s="88">
        <v>0</v>
      </c>
      <c r="H90" s="88">
        <v>13.5</v>
      </c>
      <c r="I90" s="89">
        <f t="shared" si="6"/>
        <v>13.5</v>
      </c>
      <c r="J90" s="183">
        <v>0</v>
      </c>
      <c r="K90" s="183">
        <f t="shared" si="7"/>
        <v>13.5</v>
      </c>
      <c r="L90" s="184">
        <v>0</v>
      </c>
      <c r="M90" s="185">
        <v>0</v>
      </c>
      <c r="N90" s="184">
        <f>N91</f>
        <v>250</v>
      </c>
      <c r="O90" s="185">
        <f t="shared" si="9"/>
        <v>250</v>
      </c>
      <c r="P90" s="93" t="s">
        <v>82</v>
      </c>
      <c r="Q90" s="82"/>
      <c r="R90" s="43"/>
      <c r="S90" s="43"/>
      <c r="T90" s="43"/>
      <c r="U90" s="43"/>
      <c r="V90" s="43"/>
      <c r="W90" s="43"/>
      <c r="X90" s="43"/>
      <c r="Y90" s="43"/>
      <c r="Z90" s="43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</row>
    <row r="91" spans="1:256" s="159" customFormat="1" ht="13.5" thickBot="1" x14ac:dyDescent="0.25">
      <c r="A91" s="147"/>
      <c r="B91" s="148"/>
      <c r="C91" s="149"/>
      <c r="D91" s="148">
        <v>3419</v>
      </c>
      <c r="E91" s="148">
        <v>5222</v>
      </c>
      <c r="F91" s="150" t="s">
        <v>99</v>
      </c>
      <c r="G91" s="151">
        <v>0</v>
      </c>
      <c r="H91" s="151">
        <v>13.5</v>
      </c>
      <c r="I91" s="152">
        <f t="shared" si="6"/>
        <v>13.5</v>
      </c>
      <c r="J91" s="122">
        <v>0</v>
      </c>
      <c r="K91" s="122">
        <f t="shared" si="7"/>
        <v>13.5</v>
      </c>
      <c r="L91" s="153">
        <v>0</v>
      </c>
      <c r="M91" s="152">
        <v>0</v>
      </c>
      <c r="N91" s="153">
        <v>250</v>
      </c>
      <c r="O91" s="152">
        <f t="shared" si="9"/>
        <v>250</v>
      </c>
      <c r="P91" s="94"/>
      <c r="Q91" s="42"/>
      <c r="R91" s="43"/>
      <c r="S91" s="43"/>
      <c r="T91" s="43"/>
      <c r="U91" s="43"/>
      <c r="V91" s="43"/>
      <c r="W91" s="43"/>
      <c r="X91" s="43"/>
      <c r="Y91" s="43"/>
      <c r="Z91" s="43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</row>
    <row r="92" spans="1:256" s="159" customFormat="1" ht="33.75" x14ac:dyDescent="0.2">
      <c r="A92" s="179" t="s">
        <v>79</v>
      </c>
      <c r="B92" s="180">
        <v>4260103</v>
      </c>
      <c r="C92" s="181" t="s">
        <v>88</v>
      </c>
      <c r="D92" s="180" t="s">
        <v>80</v>
      </c>
      <c r="E92" s="180" t="s">
        <v>80</v>
      </c>
      <c r="F92" s="182" t="s">
        <v>134</v>
      </c>
      <c r="G92" s="88">
        <v>0</v>
      </c>
      <c r="H92" s="88">
        <v>13.5</v>
      </c>
      <c r="I92" s="89">
        <f t="shared" si="6"/>
        <v>13.5</v>
      </c>
      <c r="J92" s="183">
        <v>0</v>
      </c>
      <c r="K92" s="183">
        <f t="shared" si="7"/>
        <v>13.5</v>
      </c>
      <c r="L92" s="184">
        <v>0</v>
      </c>
      <c r="M92" s="185">
        <v>0</v>
      </c>
      <c r="N92" s="184">
        <f>N93</f>
        <v>500</v>
      </c>
      <c r="O92" s="185">
        <f t="shared" si="9"/>
        <v>500</v>
      </c>
      <c r="P92" s="93" t="s">
        <v>82</v>
      </c>
      <c r="Q92" s="82"/>
      <c r="R92" s="43"/>
      <c r="S92" s="43"/>
      <c r="T92" s="43"/>
      <c r="U92" s="43"/>
      <c r="V92" s="43"/>
      <c r="W92" s="43"/>
      <c r="X92" s="43"/>
      <c r="Y92" s="43"/>
      <c r="Z92" s="43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</row>
    <row r="93" spans="1:256" s="159" customFormat="1" ht="13.5" thickBot="1" x14ac:dyDescent="0.25">
      <c r="A93" s="147"/>
      <c r="B93" s="148"/>
      <c r="C93" s="149"/>
      <c r="D93" s="148">
        <v>3419</v>
      </c>
      <c r="E93" s="148">
        <v>5222</v>
      </c>
      <c r="F93" s="150" t="s">
        <v>99</v>
      </c>
      <c r="G93" s="151">
        <v>0</v>
      </c>
      <c r="H93" s="151">
        <v>13.5</v>
      </c>
      <c r="I93" s="152">
        <f t="shared" si="6"/>
        <v>13.5</v>
      </c>
      <c r="J93" s="122">
        <v>0</v>
      </c>
      <c r="K93" s="122">
        <f t="shared" si="7"/>
        <v>13.5</v>
      </c>
      <c r="L93" s="153">
        <v>0</v>
      </c>
      <c r="M93" s="152">
        <v>0</v>
      </c>
      <c r="N93" s="153">
        <v>500</v>
      </c>
      <c r="O93" s="152">
        <f t="shared" si="9"/>
        <v>500</v>
      </c>
      <c r="P93" s="94"/>
      <c r="Q93" s="42"/>
      <c r="R93" s="43"/>
      <c r="S93" s="43"/>
      <c r="T93" s="43"/>
      <c r="U93" s="43"/>
      <c r="V93" s="43"/>
      <c r="W93" s="43"/>
      <c r="X93" s="43"/>
      <c r="Y93" s="43"/>
      <c r="Z93" s="43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</row>
    <row r="94" spans="1:256" s="159" customFormat="1" ht="22.5" x14ac:dyDescent="0.2">
      <c r="A94" s="179" t="s">
        <v>79</v>
      </c>
      <c r="B94" s="180">
        <v>4260104</v>
      </c>
      <c r="C94" s="181" t="s">
        <v>88</v>
      </c>
      <c r="D94" s="180" t="s">
        <v>80</v>
      </c>
      <c r="E94" s="180" t="s">
        <v>80</v>
      </c>
      <c r="F94" s="182" t="s">
        <v>135</v>
      </c>
      <c r="G94" s="88">
        <v>0</v>
      </c>
      <c r="H94" s="88">
        <v>13.5</v>
      </c>
      <c r="I94" s="89">
        <f t="shared" si="6"/>
        <v>13.5</v>
      </c>
      <c r="J94" s="183">
        <v>0</v>
      </c>
      <c r="K94" s="183">
        <f t="shared" si="7"/>
        <v>13.5</v>
      </c>
      <c r="L94" s="184">
        <v>0</v>
      </c>
      <c r="M94" s="185">
        <v>0</v>
      </c>
      <c r="N94" s="184">
        <f>N95</f>
        <v>500</v>
      </c>
      <c r="O94" s="185">
        <f t="shared" si="9"/>
        <v>500</v>
      </c>
      <c r="P94" s="93" t="s">
        <v>82</v>
      </c>
      <c r="Q94" s="82"/>
      <c r="R94" s="43"/>
      <c r="S94" s="43"/>
      <c r="T94" s="43"/>
      <c r="U94" s="43"/>
      <c r="V94" s="43"/>
      <c r="W94" s="43"/>
      <c r="X94" s="43"/>
      <c r="Y94" s="43"/>
      <c r="Z94" s="43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</row>
    <row r="95" spans="1:256" s="159" customFormat="1" ht="13.5" thickBot="1" x14ac:dyDescent="0.25">
      <c r="A95" s="147"/>
      <c r="B95" s="148"/>
      <c r="C95" s="149"/>
      <c r="D95" s="148">
        <v>3419</v>
      </c>
      <c r="E95" s="148">
        <v>5222</v>
      </c>
      <c r="F95" s="150" t="s">
        <v>99</v>
      </c>
      <c r="G95" s="151">
        <v>0</v>
      </c>
      <c r="H95" s="151">
        <v>13.5</v>
      </c>
      <c r="I95" s="152">
        <f t="shared" si="6"/>
        <v>13.5</v>
      </c>
      <c r="J95" s="122">
        <v>0</v>
      </c>
      <c r="K95" s="122">
        <f t="shared" si="7"/>
        <v>13.5</v>
      </c>
      <c r="L95" s="153">
        <v>0</v>
      </c>
      <c r="M95" s="152">
        <v>0</v>
      </c>
      <c r="N95" s="153">
        <v>500</v>
      </c>
      <c r="O95" s="152">
        <f t="shared" si="9"/>
        <v>500</v>
      </c>
      <c r="P95" s="94"/>
      <c r="Q95" s="42"/>
      <c r="R95" s="43"/>
      <c r="S95" s="43"/>
      <c r="T95" s="43"/>
      <c r="U95" s="43"/>
      <c r="V95" s="43"/>
      <c r="W95" s="43"/>
      <c r="X95" s="43"/>
      <c r="Y95" s="43"/>
      <c r="Z95" s="43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</row>
    <row r="96" spans="1:256" s="159" customFormat="1" ht="33.75" x14ac:dyDescent="0.2">
      <c r="A96" s="179" t="s">
        <v>79</v>
      </c>
      <c r="B96" s="180">
        <v>4260105</v>
      </c>
      <c r="C96" s="181" t="s">
        <v>88</v>
      </c>
      <c r="D96" s="180" t="s">
        <v>80</v>
      </c>
      <c r="E96" s="180" t="s">
        <v>80</v>
      </c>
      <c r="F96" s="182" t="s">
        <v>136</v>
      </c>
      <c r="G96" s="88">
        <v>0</v>
      </c>
      <c r="H96" s="88">
        <v>13.5</v>
      </c>
      <c r="I96" s="89">
        <f t="shared" si="6"/>
        <v>13.5</v>
      </c>
      <c r="J96" s="183">
        <v>0</v>
      </c>
      <c r="K96" s="183">
        <f t="shared" si="7"/>
        <v>13.5</v>
      </c>
      <c r="L96" s="184">
        <v>0</v>
      </c>
      <c r="M96" s="185">
        <v>0</v>
      </c>
      <c r="N96" s="184">
        <f>N97</f>
        <v>116</v>
      </c>
      <c r="O96" s="185">
        <f t="shared" si="9"/>
        <v>116</v>
      </c>
      <c r="P96" s="93" t="s">
        <v>82</v>
      </c>
      <c r="Q96" s="42"/>
      <c r="R96" s="43"/>
      <c r="S96" s="43"/>
      <c r="T96" s="43"/>
      <c r="U96" s="43"/>
      <c r="V96" s="43"/>
      <c r="W96" s="43"/>
      <c r="X96" s="43"/>
      <c r="Y96" s="43"/>
      <c r="Z96" s="43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</row>
    <row r="97" spans="1:256" s="159" customFormat="1" ht="13.5" thickBot="1" x14ac:dyDescent="0.25">
      <c r="A97" s="147"/>
      <c r="B97" s="148"/>
      <c r="C97" s="149"/>
      <c r="D97" s="148">
        <v>3419</v>
      </c>
      <c r="E97" s="148">
        <v>5222</v>
      </c>
      <c r="F97" s="150" t="s">
        <v>99</v>
      </c>
      <c r="G97" s="151">
        <v>0</v>
      </c>
      <c r="H97" s="151">
        <v>13.5</v>
      </c>
      <c r="I97" s="152">
        <f t="shared" si="6"/>
        <v>13.5</v>
      </c>
      <c r="J97" s="122">
        <v>0</v>
      </c>
      <c r="K97" s="122">
        <f t="shared" si="7"/>
        <v>13.5</v>
      </c>
      <c r="L97" s="153">
        <v>0</v>
      </c>
      <c r="M97" s="152">
        <v>0</v>
      </c>
      <c r="N97" s="153">
        <v>116</v>
      </c>
      <c r="O97" s="152">
        <f t="shared" si="9"/>
        <v>116</v>
      </c>
      <c r="P97" s="94"/>
      <c r="Q97" s="42"/>
      <c r="R97" s="43"/>
      <c r="S97" s="43"/>
      <c r="T97" s="43"/>
      <c r="U97" s="43"/>
      <c r="V97" s="43"/>
      <c r="W97" s="43"/>
      <c r="X97" s="43"/>
      <c r="Y97" s="43"/>
      <c r="Z97" s="43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</row>
    <row r="98" spans="1:256" s="159" customFormat="1" ht="33.75" x14ac:dyDescent="0.2">
      <c r="A98" s="179" t="s">
        <v>79</v>
      </c>
      <c r="B98" s="180">
        <v>4260106</v>
      </c>
      <c r="C98" s="181" t="s">
        <v>88</v>
      </c>
      <c r="D98" s="180" t="s">
        <v>80</v>
      </c>
      <c r="E98" s="180" t="s">
        <v>80</v>
      </c>
      <c r="F98" s="182" t="s">
        <v>137</v>
      </c>
      <c r="G98" s="88">
        <v>0</v>
      </c>
      <c r="H98" s="88">
        <v>13.5</v>
      </c>
      <c r="I98" s="89">
        <f t="shared" si="6"/>
        <v>13.5</v>
      </c>
      <c r="J98" s="183">
        <v>0</v>
      </c>
      <c r="K98" s="183">
        <f t="shared" si="7"/>
        <v>13.5</v>
      </c>
      <c r="L98" s="184">
        <v>0</v>
      </c>
      <c r="M98" s="185">
        <v>0</v>
      </c>
      <c r="N98" s="184">
        <f>N99</f>
        <v>500</v>
      </c>
      <c r="O98" s="185">
        <f t="shared" si="9"/>
        <v>500</v>
      </c>
      <c r="P98" s="93" t="s">
        <v>82</v>
      </c>
      <c r="Q98" s="42"/>
      <c r="R98" s="43"/>
      <c r="S98" s="43"/>
      <c r="T98" s="43"/>
      <c r="U98" s="43"/>
      <c r="V98" s="43"/>
      <c r="W98" s="43"/>
      <c r="X98" s="43"/>
      <c r="Y98" s="43"/>
      <c r="Z98" s="43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</row>
    <row r="99" spans="1:256" s="159" customFormat="1" ht="13.5" thickBot="1" x14ac:dyDescent="0.25">
      <c r="A99" s="147"/>
      <c r="B99" s="148"/>
      <c r="C99" s="149"/>
      <c r="D99" s="148">
        <v>3419</v>
      </c>
      <c r="E99" s="148">
        <v>5222</v>
      </c>
      <c r="F99" s="150" t="s">
        <v>99</v>
      </c>
      <c r="G99" s="151">
        <v>0</v>
      </c>
      <c r="H99" s="151">
        <v>13.5</v>
      </c>
      <c r="I99" s="152">
        <f t="shared" si="6"/>
        <v>13.5</v>
      </c>
      <c r="J99" s="122">
        <v>0</v>
      </c>
      <c r="K99" s="122">
        <f t="shared" si="7"/>
        <v>13.5</v>
      </c>
      <c r="L99" s="153">
        <v>0</v>
      </c>
      <c r="M99" s="152">
        <v>0</v>
      </c>
      <c r="N99" s="153">
        <v>500</v>
      </c>
      <c r="O99" s="152">
        <f t="shared" si="9"/>
        <v>500</v>
      </c>
      <c r="P99" s="94"/>
      <c r="Q99" s="42"/>
      <c r="R99" s="43"/>
      <c r="S99" s="43"/>
      <c r="T99" s="43"/>
      <c r="U99" s="43"/>
      <c r="V99" s="43"/>
      <c r="W99" s="43"/>
      <c r="X99" s="43"/>
      <c r="Y99" s="43"/>
      <c r="Z99" s="43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</row>
    <row r="100" spans="1:256" s="159" customFormat="1" ht="33.75" x14ac:dyDescent="0.2">
      <c r="A100" s="179" t="s">
        <v>79</v>
      </c>
      <c r="B100" s="180">
        <v>4260107</v>
      </c>
      <c r="C100" s="181" t="s">
        <v>88</v>
      </c>
      <c r="D100" s="180" t="s">
        <v>80</v>
      </c>
      <c r="E100" s="180" t="s">
        <v>80</v>
      </c>
      <c r="F100" s="182" t="s">
        <v>138</v>
      </c>
      <c r="G100" s="88">
        <v>0</v>
      </c>
      <c r="H100" s="88">
        <v>13.5</v>
      </c>
      <c r="I100" s="89">
        <f t="shared" si="6"/>
        <v>13.5</v>
      </c>
      <c r="J100" s="183">
        <v>0</v>
      </c>
      <c r="K100" s="183">
        <f t="shared" si="7"/>
        <v>13.5</v>
      </c>
      <c r="L100" s="184">
        <v>0</v>
      </c>
      <c r="M100" s="185">
        <v>0</v>
      </c>
      <c r="N100" s="184">
        <f>N101</f>
        <v>100</v>
      </c>
      <c r="O100" s="185">
        <f t="shared" si="9"/>
        <v>100</v>
      </c>
      <c r="P100" s="93" t="s">
        <v>82</v>
      </c>
      <c r="Q100" s="42"/>
      <c r="R100" s="43"/>
      <c r="S100" s="43"/>
      <c r="T100" s="43"/>
      <c r="U100" s="43"/>
      <c r="V100" s="43"/>
      <c r="W100" s="43"/>
      <c r="X100" s="43"/>
      <c r="Y100" s="43"/>
      <c r="Z100" s="43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</row>
    <row r="101" spans="1:256" s="159" customFormat="1" ht="13.5" thickBot="1" x14ac:dyDescent="0.25">
      <c r="A101" s="147"/>
      <c r="B101" s="148"/>
      <c r="C101" s="149"/>
      <c r="D101" s="148">
        <v>3419</v>
      </c>
      <c r="E101" s="148">
        <v>5222</v>
      </c>
      <c r="F101" s="150" t="s">
        <v>99</v>
      </c>
      <c r="G101" s="151">
        <v>0</v>
      </c>
      <c r="H101" s="151">
        <v>13.5</v>
      </c>
      <c r="I101" s="152">
        <f t="shared" si="6"/>
        <v>13.5</v>
      </c>
      <c r="J101" s="122">
        <v>0</v>
      </c>
      <c r="K101" s="122">
        <f t="shared" si="7"/>
        <v>13.5</v>
      </c>
      <c r="L101" s="153">
        <v>0</v>
      </c>
      <c r="M101" s="152">
        <v>0</v>
      </c>
      <c r="N101" s="153">
        <v>100</v>
      </c>
      <c r="O101" s="152">
        <f t="shared" si="9"/>
        <v>100</v>
      </c>
      <c r="P101" s="94"/>
      <c r="Q101" s="42"/>
      <c r="R101" s="43"/>
      <c r="S101" s="43"/>
      <c r="T101" s="43"/>
      <c r="U101" s="43"/>
      <c r="V101" s="43"/>
      <c r="W101" s="43"/>
      <c r="X101" s="43"/>
      <c r="Y101" s="43"/>
      <c r="Z101" s="43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</row>
    <row r="102" spans="1:256" s="159" customFormat="1" ht="22.5" x14ac:dyDescent="0.2">
      <c r="A102" s="179" t="s">
        <v>79</v>
      </c>
      <c r="B102" s="180">
        <v>4260108</v>
      </c>
      <c r="C102" s="181" t="s">
        <v>88</v>
      </c>
      <c r="D102" s="180" t="s">
        <v>80</v>
      </c>
      <c r="E102" s="180" t="s">
        <v>80</v>
      </c>
      <c r="F102" s="182" t="s">
        <v>139</v>
      </c>
      <c r="G102" s="88">
        <v>0</v>
      </c>
      <c r="H102" s="88">
        <v>13.5</v>
      </c>
      <c r="I102" s="89">
        <f t="shared" si="6"/>
        <v>13.5</v>
      </c>
      <c r="J102" s="183">
        <v>0</v>
      </c>
      <c r="K102" s="183">
        <f t="shared" si="7"/>
        <v>13.5</v>
      </c>
      <c r="L102" s="184">
        <v>0</v>
      </c>
      <c r="M102" s="185">
        <v>0</v>
      </c>
      <c r="N102" s="184">
        <f>N103</f>
        <v>300</v>
      </c>
      <c r="O102" s="185">
        <f t="shared" si="9"/>
        <v>300</v>
      </c>
      <c r="P102" s="93" t="s">
        <v>82</v>
      </c>
      <c r="Q102" s="42"/>
      <c r="R102" s="43"/>
      <c r="S102" s="43"/>
      <c r="T102" s="43"/>
      <c r="U102" s="43"/>
      <c r="V102" s="43"/>
      <c r="W102" s="43"/>
      <c r="X102" s="43"/>
      <c r="Y102" s="43"/>
      <c r="Z102" s="43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</row>
    <row r="103" spans="1:256" s="159" customFormat="1" ht="13.5" thickBot="1" x14ac:dyDescent="0.25">
      <c r="A103" s="147"/>
      <c r="B103" s="148"/>
      <c r="C103" s="149"/>
      <c r="D103" s="148">
        <v>3419</v>
      </c>
      <c r="E103" s="148">
        <v>5222</v>
      </c>
      <c r="F103" s="150" t="s">
        <v>99</v>
      </c>
      <c r="G103" s="151">
        <v>0</v>
      </c>
      <c r="H103" s="151">
        <v>13.5</v>
      </c>
      <c r="I103" s="152">
        <f t="shared" si="6"/>
        <v>13.5</v>
      </c>
      <c r="J103" s="122">
        <v>0</v>
      </c>
      <c r="K103" s="122">
        <f t="shared" si="7"/>
        <v>13.5</v>
      </c>
      <c r="L103" s="153">
        <v>0</v>
      </c>
      <c r="M103" s="152">
        <v>0</v>
      </c>
      <c r="N103" s="153">
        <v>300</v>
      </c>
      <c r="O103" s="152">
        <f t="shared" si="9"/>
        <v>300</v>
      </c>
      <c r="P103" s="94"/>
      <c r="Q103" s="42"/>
      <c r="R103" s="43"/>
      <c r="S103" s="43"/>
      <c r="T103" s="43"/>
      <c r="U103" s="43"/>
      <c r="V103" s="43"/>
      <c r="W103" s="43"/>
      <c r="X103" s="43"/>
      <c r="Y103" s="43"/>
      <c r="Z103" s="43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</row>
    <row r="104" spans="1:256" s="159" customFormat="1" ht="22.5" x14ac:dyDescent="0.2">
      <c r="A104" s="179" t="s">
        <v>79</v>
      </c>
      <c r="B104" s="180">
        <v>4260109</v>
      </c>
      <c r="C104" s="181" t="s">
        <v>88</v>
      </c>
      <c r="D104" s="180" t="s">
        <v>80</v>
      </c>
      <c r="E104" s="180" t="s">
        <v>80</v>
      </c>
      <c r="F104" s="182" t="s">
        <v>140</v>
      </c>
      <c r="G104" s="88">
        <v>0</v>
      </c>
      <c r="H104" s="88">
        <v>13.5</v>
      </c>
      <c r="I104" s="89">
        <f t="shared" si="6"/>
        <v>13.5</v>
      </c>
      <c r="J104" s="183">
        <v>0</v>
      </c>
      <c r="K104" s="183">
        <f t="shared" si="7"/>
        <v>13.5</v>
      </c>
      <c r="L104" s="184">
        <v>0</v>
      </c>
      <c r="M104" s="185">
        <v>0</v>
      </c>
      <c r="N104" s="184">
        <f>N105</f>
        <v>100</v>
      </c>
      <c r="O104" s="185">
        <f t="shared" si="9"/>
        <v>100</v>
      </c>
      <c r="P104" s="93" t="s">
        <v>82</v>
      </c>
      <c r="Q104" s="42"/>
      <c r="R104" s="43"/>
      <c r="S104" s="43"/>
      <c r="T104" s="43"/>
      <c r="U104" s="43"/>
      <c r="V104" s="43"/>
      <c r="W104" s="43"/>
      <c r="X104" s="43"/>
      <c r="Y104" s="43"/>
      <c r="Z104" s="43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</row>
    <row r="105" spans="1:256" s="159" customFormat="1" ht="13.5" thickBot="1" x14ac:dyDescent="0.25">
      <c r="A105" s="147"/>
      <c r="B105" s="148"/>
      <c r="C105" s="149"/>
      <c r="D105" s="148">
        <v>3419</v>
      </c>
      <c r="E105" s="148">
        <v>5222</v>
      </c>
      <c r="F105" s="150" t="s">
        <v>99</v>
      </c>
      <c r="G105" s="151">
        <v>0</v>
      </c>
      <c r="H105" s="151">
        <v>13.5</v>
      </c>
      <c r="I105" s="152">
        <f t="shared" si="6"/>
        <v>13.5</v>
      </c>
      <c r="J105" s="122">
        <v>0</v>
      </c>
      <c r="K105" s="122">
        <f t="shared" si="7"/>
        <v>13.5</v>
      </c>
      <c r="L105" s="153">
        <v>0</v>
      </c>
      <c r="M105" s="152">
        <v>0</v>
      </c>
      <c r="N105" s="153">
        <v>100</v>
      </c>
      <c r="O105" s="152">
        <f t="shared" si="9"/>
        <v>100</v>
      </c>
      <c r="P105" s="94"/>
      <c r="Q105" s="42"/>
      <c r="R105" s="43"/>
      <c r="S105" s="43"/>
      <c r="T105" s="43"/>
      <c r="U105" s="43"/>
      <c r="V105" s="43"/>
      <c r="W105" s="43"/>
      <c r="X105" s="43"/>
      <c r="Y105" s="43"/>
      <c r="Z105" s="43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</row>
    <row r="106" spans="1:256" s="159" customFormat="1" ht="22.5" x14ac:dyDescent="0.2">
      <c r="A106" s="179" t="s">
        <v>79</v>
      </c>
      <c r="B106" s="180">
        <v>4260110</v>
      </c>
      <c r="C106" s="181" t="s">
        <v>88</v>
      </c>
      <c r="D106" s="180" t="s">
        <v>80</v>
      </c>
      <c r="E106" s="180" t="s">
        <v>80</v>
      </c>
      <c r="F106" s="182" t="s">
        <v>141</v>
      </c>
      <c r="G106" s="88">
        <v>0</v>
      </c>
      <c r="H106" s="88">
        <v>13.5</v>
      </c>
      <c r="I106" s="89">
        <f t="shared" si="6"/>
        <v>13.5</v>
      </c>
      <c r="J106" s="183">
        <v>0</v>
      </c>
      <c r="K106" s="183">
        <f t="shared" si="7"/>
        <v>13.5</v>
      </c>
      <c r="L106" s="184">
        <v>0</v>
      </c>
      <c r="M106" s="185">
        <v>0</v>
      </c>
      <c r="N106" s="184">
        <f>N107</f>
        <v>500</v>
      </c>
      <c r="O106" s="185">
        <f t="shared" si="9"/>
        <v>500</v>
      </c>
      <c r="P106" s="93" t="s">
        <v>82</v>
      </c>
      <c r="Q106" s="42"/>
      <c r="R106" s="43"/>
      <c r="S106" s="43"/>
      <c r="T106" s="43"/>
      <c r="U106" s="43"/>
      <c r="V106" s="43"/>
      <c r="W106" s="43"/>
      <c r="X106" s="43"/>
      <c r="Y106" s="43"/>
      <c r="Z106" s="43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</row>
    <row r="107" spans="1:256" s="159" customFormat="1" ht="13.5" thickBot="1" x14ac:dyDescent="0.25">
      <c r="A107" s="147"/>
      <c r="B107" s="148"/>
      <c r="C107" s="149"/>
      <c r="D107" s="148">
        <v>3419</v>
      </c>
      <c r="E107" s="148">
        <v>5222</v>
      </c>
      <c r="F107" s="150" t="s">
        <v>99</v>
      </c>
      <c r="G107" s="151">
        <v>0</v>
      </c>
      <c r="H107" s="151">
        <v>13.5</v>
      </c>
      <c r="I107" s="152">
        <f t="shared" si="6"/>
        <v>13.5</v>
      </c>
      <c r="J107" s="122">
        <v>0</v>
      </c>
      <c r="K107" s="122">
        <f t="shared" si="7"/>
        <v>13.5</v>
      </c>
      <c r="L107" s="153">
        <v>0</v>
      </c>
      <c r="M107" s="152">
        <v>0</v>
      </c>
      <c r="N107" s="153">
        <v>500</v>
      </c>
      <c r="O107" s="152">
        <f t="shared" si="9"/>
        <v>500</v>
      </c>
      <c r="P107" s="94"/>
      <c r="Q107" s="42"/>
      <c r="R107" s="43"/>
      <c r="S107" s="43"/>
      <c r="T107" s="43"/>
      <c r="U107" s="43"/>
      <c r="V107" s="43"/>
      <c r="W107" s="43"/>
      <c r="X107" s="43"/>
      <c r="Y107" s="43"/>
      <c r="Z107" s="43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</row>
    <row r="108" spans="1:256" s="159" customFormat="1" ht="33.75" x14ac:dyDescent="0.2">
      <c r="A108" s="179" t="s">
        <v>79</v>
      </c>
      <c r="B108" s="180">
        <v>4260111</v>
      </c>
      <c r="C108" s="181" t="s">
        <v>88</v>
      </c>
      <c r="D108" s="180" t="s">
        <v>80</v>
      </c>
      <c r="E108" s="180" t="s">
        <v>80</v>
      </c>
      <c r="F108" s="182" t="s">
        <v>142</v>
      </c>
      <c r="G108" s="88">
        <v>0</v>
      </c>
      <c r="H108" s="88">
        <v>13.5</v>
      </c>
      <c r="I108" s="89">
        <f t="shared" si="6"/>
        <v>13.5</v>
      </c>
      <c r="J108" s="183">
        <v>0</v>
      </c>
      <c r="K108" s="183">
        <f t="shared" si="7"/>
        <v>13.5</v>
      </c>
      <c r="L108" s="184">
        <v>0</v>
      </c>
      <c r="M108" s="185">
        <v>0</v>
      </c>
      <c r="N108" s="184">
        <f>N109</f>
        <v>500</v>
      </c>
      <c r="O108" s="185">
        <f t="shared" si="9"/>
        <v>500</v>
      </c>
      <c r="P108" s="93" t="s">
        <v>82</v>
      </c>
      <c r="Q108" s="42"/>
      <c r="R108" s="43"/>
      <c r="S108" s="43"/>
      <c r="T108" s="43"/>
      <c r="U108" s="43"/>
      <c r="V108" s="43"/>
      <c r="W108" s="43"/>
      <c r="X108" s="43"/>
      <c r="Y108" s="43"/>
      <c r="Z108" s="43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94"/>
      <c r="FI108" s="94"/>
      <c r="FJ108" s="94"/>
      <c r="FK108" s="94"/>
      <c r="FL108" s="94"/>
      <c r="FM108" s="94"/>
      <c r="FN108" s="94"/>
      <c r="FO108" s="94"/>
      <c r="FP108" s="94"/>
      <c r="FQ108" s="94"/>
      <c r="FR108" s="94"/>
      <c r="FS108" s="94"/>
      <c r="FT108" s="94"/>
      <c r="FU108" s="94"/>
      <c r="FV108" s="94"/>
      <c r="FW108" s="94"/>
      <c r="FX108" s="94"/>
      <c r="FY108" s="94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  <c r="GJ108" s="94"/>
      <c r="GK108" s="94"/>
      <c r="GL108" s="94"/>
      <c r="GM108" s="94"/>
      <c r="GN108" s="94"/>
      <c r="GO108" s="94"/>
      <c r="GP108" s="94"/>
      <c r="GQ108" s="94"/>
      <c r="GR108" s="94"/>
      <c r="GS108" s="94"/>
      <c r="GT108" s="94"/>
      <c r="GU108" s="94"/>
      <c r="GV108" s="94"/>
      <c r="GW108" s="94"/>
      <c r="GX108" s="94"/>
      <c r="GY108" s="94"/>
      <c r="GZ108" s="94"/>
      <c r="HA108" s="94"/>
      <c r="HB108" s="94"/>
      <c r="HC108" s="94"/>
      <c r="HD108" s="94"/>
      <c r="HE108" s="94"/>
      <c r="HF108" s="94"/>
      <c r="HG108" s="94"/>
      <c r="HH108" s="94"/>
      <c r="HI108" s="94"/>
      <c r="HJ108" s="94"/>
      <c r="HK108" s="94"/>
      <c r="HL108" s="94"/>
      <c r="HM108" s="94"/>
      <c r="HN108" s="94"/>
      <c r="HO108" s="94"/>
      <c r="HP108" s="94"/>
      <c r="HQ108" s="94"/>
      <c r="HR108" s="94"/>
      <c r="HS108" s="94"/>
      <c r="HT108" s="94"/>
      <c r="HU108" s="94"/>
      <c r="HV108" s="94"/>
      <c r="HW108" s="94"/>
      <c r="HX108" s="94"/>
      <c r="HY108" s="94"/>
      <c r="HZ108" s="94"/>
      <c r="IA108" s="94"/>
      <c r="IB108" s="94"/>
      <c r="IC108" s="94"/>
      <c r="ID108" s="94"/>
      <c r="IE108" s="94"/>
      <c r="IF108" s="94"/>
      <c r="IG108" s="94"/>
      <c r="IH108" s="94"/>
      <c r="II108" s="94"/>
      <c r="IJ108" s="94"/>
      <c r="IK108" s="94"/>
      <c r="IL108" s="94"/>
      <c r="IM108" s="94"/>
      <c r="IN108" s="94"/>
      <c r="IO108" s="94"/>
      <c r="IP108" s="94"/>
      <c r="IQ108" s="94"/>
      <c r="IR108" s="94"/>
      <c r="IS108" s="94"/>
      <c r="IT108" s="94"/>
      <c r="IU108" s="94"/>
      <c r="IV108" s="94"/>
    </row>
    <row r="109" spans="1:256" s="159" customFormat="1" ht="13.5" thickBot="1" x14ac:dyDescent="0.25">
      <c r="A109" s="147"/>
      <c r="B109" s="148"/>
      <c r="C109" s="149"/>
      <c r="D109" s="148">
        <v>3419</v>
      </c>
      <c r="E109" s="148">
        <v>5222</v>
      </c>
      <c r="F109" s="150" t="s">
        <v>99</v>
      </c>
      <c r="G109" s="151">
        <v>0</v>
      </c>
      <c r="H109" s="151">
        <v>13.5</v>
      </c>
      <c r="I109" s="152">
        <f t="shared" si="6"/>
        <v>13.5</v>
      </c>
      <c r="J109" s="122">
        <v>0</v>
      </c>
      <c r="K109" s="122">
        <f t="shared" si="7"/>
        <v>13.5</v>
      </c>
      <c r="L109" s="153">
        <v>0</v>
      </c>
      <c r="M109" s="152">
        <v>0</v>
      </c>
      <c r="N109" s="153">
        <v>500</v>
      </c>
      <c r="O109" s="152">
        <f t="shared" si="9"/>
        <v>500</v>
      </c>
      <c r="P109" s="94"/>
      <c r="Q109" s="42"/>
      <c r="R109" s="43"/>
      <c r="S109" s="43"/>
      <c r="T109" s="43"/>
      <c r="U109" s="43"/>
      <c r="V109" s="43"/>
      <c r="W109" s="43"/>
      <c r="X109" s="43"/>
      <c r="Y109" s="43"/>
      <c r="Z109" s="43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94"/>
      <c r="IJ109" s="94"/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</row>
    <row r="110" spans="1:256" s="159" customFormat="1" ht="33.75" x14ac:dyDescent="0.2">
      <c r="A110" s="179" t="s">
        <v>79</v>
      </c>
      <c r="B110" s="180">
        <v>4260112</v>
      </c>
      <c r="C110" s="181" t="s">
        <v>88</v>
      </c>
      <c r="D110" s="180" t="s">
        <v>80</v>
      </c>
      <c r="E110" s="180" t="s">
        <v>80</v>
      </c>
      <c r="F110" s="182" t="s">
        <v>143</v>
      </c>
      <c r="G110" s="88">
        <v>0</v>
      </c>
      <c r="H110" s="88">
        <v>13.5</v>
      </c>
      <c r="I110" s="89">
        <f t="shared" si="6"/>
        <v>13.5</v>
      </c>
      <c r="J110" s="183">
        <v>0</v>
      </c>
      <c r="K110" s="183">
        <f t="shared" si="7"/>
        <v>13.5</v>
      </c>
      <c r="L110" s="184">
        <v>0</v>
      </c>
      <c r="M110" s="185">
        <v>0</v>
      </c>
      <c r="N110" s="184">
        <f>N111</f>
        <v>100</v>
      </c>
      <c r="O110" s="185">
        <f t="shared" si="9"/>
        <v>100</v>
      </c>
      <c r="P110" s="93" t="s">
        <v>82</v>
      </c>
      <c r="Q110" s="42"/>
      <c r="R110" s="43"/>
      <c r="S110" s="43"/>
      <c r="T110" s="43"/>
      <c r="U110" s="43"/>
      <c r="V110" s="43"/>
      <c r="W110" s="43"/>
      <c r="X110" s="43"/>
      <c r="Y110" s="43"/>
      <c r="Z110" s="43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94"/>
      <c r="GT110" s="94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94"/>
      <c r="IJ110" s="94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</row>
    <row r="111" spans="1:256" s="159" customFormat="1" ht="13.5" thickBot="1" x14ac:dyDescent="0.25">
      <c r="A111" s="147"/>
      <c r="B111" s="148"/>
      <c r="C111" s="149"/>
      <c r="D111" s="148">
        <v>3419</v>
      </c>
      <c r="E111" s="148">
        <v>5222</v>
      </c>
      <c r="F111" s="150" t="s">
        <v>99</v>
      </c>
      <c r="G111" s="151">
        <v>0</v>
      </c>
      <c r="H111" s="151">
        <v>13.5</v>
      </c>
      <c r="I111" s="152">
        <f t="shared" si="6"/>
        <v>13.5</v>
      </c>
      <c r="J111" s="122">
        <v>0</v>
      </c>
      <c r="K111" s="122">
        <f t="shared" si="7"/>
        <v>13.5</v>
      </c>
      <c r="L111" s="153">
        <v>0</v>
      </c>
      <c r="M111" s="152">
        <v>0</v>
      </c>
      <c r="N111" s="153">
        <v>100</v>
      </c>
      <c r="O111" s="152">
        <f t="shared" si="9"/>
        <v>100</v>
      </c>
      <c r="P111" s="94"/>
      <c r="Q111" s="42"/>
      <c r="R111" s="43"/>
      <c r="S111" s="43"/>
      <c r="T111" s="43"/>
      <c r="U111" s="43"/>
      <c r="V111" s="43"/>
      <c r="W111" s="43"/>
      <c r="X111" s="43"/>
      <c r="Y111" s="43"/>
      <c r="Z111" s="43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94"/>
      <c r="GT111" s="94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94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</row>
    <row r="112" spans="1:256" s="159" customFormat="1" ht="22.5" x14ac:dyDescent="0.2">
      <c r="A112" s="179" t="s">
        <v>79</v>
      </c>
      <c r="B112" s="180">
        <v>4260113</v>
      </c>
      <c r="C112" s="181" t="s">
        <v>88</v>
      </c>
      <c r="D112" s="180" t="s">
        <v>80</v>
      </c>
      <c r="E112" s="180" t="s">
        <v>80</v>
      </c>
      <c r="F112" s="182" t="s">
        <v>144</v>
      </c>
      <c r="G112" s="88">
        <v>0</v>
      </c>
      <c r="H112" s="88">
        <v>13.5</v>
      </c>
      <c r="I112" s="89">
        <f t="shared" si="6"/>
        <v>13.5</v>
      </c>
      <c r="J112" s="183">
        <v>0</v>
      </c>
      <c r="K112" s="183">
        <f t="shared" si="7"/>
        <v>13.5</v>
      </c>
      <c r="L112" s="184">
        <v>0</v>
      </c>
      <c r="M112" s="185">
        <v>0</v>
      </c>
      <c r="N112" s="184">
        <f>N113</f>
        <v>100</v>
      </c>
      <c r="O112" s="185">
        <f t="shared" si="9"/>
        <v>100</v>
      </c>
      <c r="P112" s="93" t="s">
        <v>82</v>
      </c>
      <c r="Q112" s="42"/>
      <c r="R112" s="43"/>
      <c r="S112" s="43"/>
      <c r="T112" s="43"/>
      <c r="U112" s="43"/>
      <c r="V112" s="43"/>
      <c r="W112" s="43"/>
      <c r="X112" s="43"/>
      <c r="Y112" s="43"/>
      <c r="Z112" s="43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94"/>
      <c r="FI112" s="94"/>
      <c r="FJ112" s="94"/>
      <c r="FK112" s="94"/>
      <c r="FL112" s="94"/>
      <c r="FM112" s="94"/>
      <c r="FN112" s="94"/>
      <c r="FO112" s="94"/>
      <c r="FP112" s="94"/>
      <c r="FQ112" s="94"/>
      <c r="FR112" s="94"/>
      <c r="FS112" s="94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  <c r="GO112" s="94"/>
      <c r="GP112" s="94"/>
      <c r="GQ112" s="94"/>
      <c r="GR112" s="94"/>
      <c r="GS112" s="94"/>
      <c r="GT112" s="94"/>
      <c r="GU112" s="94"/>
      <c r="GV112" s="94"/>
      <c r="GW112" s="94"/>
      <c r="GX112" s="94"/>
      <c r="GY112" s="94"/>
      <c r="GZ112" s="94"/>
      <c r="HA112" s="94"/>
      <c r="HB112" s="94"/>
      <c r="HC112" s="94"/>
      <c r="HD112" s="94"/>
      <c r="HE112" s="94"/>
      <c r="HF112" s="94"/>
      <c r="HG112" s="94"/>
      <c r="HH112" s="94"/>
      <c r="HI112" s="94"/>
      <c r="HJ112" s="94"/>
      <c r="HK112" s="94"/>
      <c r="HL112" s="94"/>
      <c r="HM112" s="94"/>
      <c r="HN112" s="94"/>
      <c r="HO112" s="94"/>
      <c r="HP112" s="94"/>
      <c r="HQ112" s="94"/>
      <c r="HR112" s="94"/>
      <c r="HS112" s="94"/>
      <c r="HT112" s="94"/>
      <c r="HU112" s="94"/>
      <c r="HV112" s="94"/>
      <c r="HW112" s="94"/>
      <c r="HX112" s="94"/>
      <c r="HY112" s="94"/>
      <c r="HZ112" s="94"/>
      <c r="IA112" s="94"/>
      <c r="IB112" s="94"/>
      <c r="IC112" s="94"/>
      <c r="ID112" s="94"/>
      <c r="IE112" s="94"/>
      <c r="IF112" s="94"/>
      <c r="IG112" s="94"/>
      <c r="IH112" s="94"/>
      <c r="II112" s="94"/>
      <c r="IJ112" s="94"/>
      <c r="IK112" s="94"/>
      <c r="IL112" s="94"/>
      <c r="IM112" s="94"/>
      <c r="IN112" s="94"/>
      <c r="IO112" s="94"/>
      <c r="IP112" s="94"/>
      <c r="IQ112" s="94"/>
      <c r="IR112" s="94"/>
      <c r="IS112" s="94"/>
      <c r="IT112" s="94"/>
      <c r="IU112" s="94"/>
      <c r="IV112" s="94"/>
    </row>
    <row r="113" spans="1:256" s="159" customFormat="1" ht="13.5" thickBot="1" x14ac:dyDescent="0.25">
      <c r="A113" s="147"/>
      <c r="B113" s="148"/>
      <c r="C113" s="149"/>
      <c r="D113" s="148">
        <v>3419</v>
      </c>
      <c r="E113" s="148">
        <v>5222</v>
      </c>
      <c r="F113" s="150" t="s">
        <v>99</v>
      </c>
      <c r="G113" s="151">
        <v>0</v>
      </c>
      <c r="H113" s="151">
        <v>13.5</v>
      </c>
      <c r="I113" s="152">
        <f t="shared" si="6"/>
        <v>13.5</v>
      </c>
      <c r="J113" s="122">
        <v>0</v>
      </c>
      <c r="K113" s="122">
        <f t="shared" si="7"/>
        <v>13.5</v>
      </c>
      <c r="L113" s="153">
        <v>0</v>
      </c>
      <c r="M113" s="152">
        <v>0</v>
      </c>
      <c r="N113" s="153">
        <v>100</v>
      </c>
      <c r="O113" s="152">
        <f t="shared" si="9"/>
        <v>100</v>
      </c>
      <c r="P113" s="94"/>
      <c r="Q113" s="42"/>
      <c r="R113" s="43"/>
      <c r="S113" s="43"/>
      <c r="T113" s="43"/>
      <c r="U113" s="43"/>
      <c r="V113" s="43"/>
      <c r="W113" s="43"/>
      <c r="X113" s="43"/>
      <c r="Y113" s="43"/>
      <c r="Z113" s="43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94"/>
      <c r="FI113" s="94"/>
      <c r="FJ113" s="94"/>
      <c r="FK113" s="94"/>
      <c r="FL113" s="94"/>
      <c r="FM113" s="94"/>
      <c r="FN113" s="94"/>
      <c r="FO113" s="94"/>
      <c r="FP113" s="94"/>
      <c r="FQ113" s="94"/>
      <c r="FR113" s="94"/>
      <c r="FS113" s="94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  <c r="GO113" s="94"/>
      <c r="GP113" s="94"/>
      <c r="GQ113" s="94"/>
      <c r="GR113" s="94"/>
      <c r="GS113" s="94"/>
      <c r="GT113" s="94"/>
      <c r="GU113" s="94"/>
      <c r="GV113" s="94"/>
      <c r="GW113" s="94"/>
      <c r="GX113" s="94"/>
      <c r="GY113" s="94"/>
      <c r="GZ113" s="94"/>
      <c r="HA113" s="94"/>
      <c r="HB113" s="94"/>
      <c r="HC113" s="94"/>
      <c r="HD113" s="94"/>
      <c r="HE113" s="94"/>
      <c r="HF113" s="94"/>
      <c r="HG113" s="94"/>
      <c r="HH113" s="94"/>
      <c r="HI113" s="94"/>
      <c r="HJ113" s="94"/>
      <c r="HK113" s="94"/>
      <c r="HL113" s="94"/>
      <c r="HM113" s="94"/>
      <c r="HN113" s="94"/>
      <c r="HO113" s="94"/>
      <c r="HP113" s="94"/>
      <c r="HQ113" s="94"/>
      <c r="HR113" s="94"/>
      <c r="HS113" s="94"/>
      <c r="HT113" s="94"/>
      <c r="HU113" s="94"/>
      <c r="HV113" s="94"/>
      <c r="HW113" s="94"/>
      <c r="HX113" s="94"/>
      <c r="HY113" s="94"/>
      <c r="HZ113" s="94"/>
      <c r="IA113" s="94"/>
      <c r="IB113" s="94"/>
      <c r="IC113" s="94"/>
      <c r="ID113" s="94"/>
      <c r="IE113" s="94"/>
      <c r="IF113" s="94"/>
      <c r="IG113" s="94"/>
      <c r="IH113" s="94"/>
      <c r="II113" s="94"/>
      <c r="IJ113" s="94"/>
      <c r="IK113" s="94"/>
      <c r="IL113" s="94"/>
      <c r="IM113" s="94"/>
      <c r="IN113" s="94"/>
      <c r="IO113" s="94"/>
      <c r="IP113" s="94"/>
      <c r="IQ113" s="94"/>
      <c r="IR113" s="94"/>
      <c r="IS113" s="94"/>
      <c r="IT113" s="94"/>
      <c r="IU113" s="94"/>
      <c r="IV113" s="94"/>
    </row>
    <row r="114" spans="1:256" s="159" customFormat="1" ht="45" x14ac:dyDescent="0.2">
      <c r="A114" s="179" t="s">
        <v>79</v>
      </c>
      <c r="B114" s="180">
        <v>4260114</v>
      </c>
      <c r="C114" s="181" t="s">
        <v>88</v>
      </c>
      <c r="D114" s="180" t="s">
        <v>80</v>
      </c>
      <c r="E114" s="180" t="s">
        <v>80</v>
      </c>
      <c r="F114" s="182" t="s">
        <v>145</v>
      </c>
      <c r="G114" s="88">
        <v>0</v>
      </c>
      <c r="H114" s="88">
        <v>13.5</v>
      </c>
      <c r="I114" s="89">
        <f t="shared" si="6"/>
        <v>13.5</v>
      </c>
      <c r="J114" s="183">
        <v>0</v>
      </c>
      <c r="K114" s="183">
        <f t="shared" si="7"/>
        <v>13.5</v>
      </c>
      <c r="L114" s="184">
        <v>0</v>
      </c>
      <c r="M114" s="185">
        <v>0</v>
      </c>
      <c r="N114" s="184">
        <f>N115</f>
        <v>100</v>
      </c>
      <c r="O114" s="185">
        <f t="shared" si="9"/>
        <v>100</v>
      </c>
      <c r="P114" s="93" t="s">
        <v>82</v>
      </c>
      <c r="Q114" s="42"/>
      <c r="R114" s="43"/>
      <c r="S114" s="43"/>
      <c r="T114" s="43"/>
      <c r="U114" s="43"/>
      <c r="V114" s="43"/>
      <c r="W114" s="43"/>
      <c r="X114" s="43"/>
      <c r="Y114" s="43"/>
      <c r="Z114" s="43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</row>
    <row r="115" spans="1:256" s="159" customFormat="1" ht="13.5" thickBot="1" x14ac:dyDescent="0.25">
      <c r="A115" s="147"/>
      <c r="B115" s="148"/>
      <c r="C115" s="149"/>
      <c r="D115" s="148">
        <v>3419</v>
      </c>
      <c r="E115" s="148">
        <v>5222</v>
      </c>
      <c r="F115" s="150" t="s">
        <v>99</v>
      </c>
      <c r="G115" s="151">
        <v>0</v>
      </c>
      <c r="H115" s="151">
        <v>13.5</v>
      </c>
      <c r="I115" s="152">
        <f t="shared" si="6"/>
        <v>13.5</v>
      </c>
      <c r="J115" s="122">
        <v>0</v>
      </c>
      <c r="K115" s="122">
        <f t="shared" si="7"/>
        <v>13.5</v>
      </c>
      <c r="L115" s="153">
        <v>0</v>
      </c>
      <c r="M115" s="152">
        <v>0</v>
      </c>
      <c r="N115" s="153">
        <v>100</v>
      </c>
      <c r="O115" s="152">
        <f t="shared" si="9"/>
        <v>100</v>
      </c>
      <c r="P115" s="94"/>
      <c r="Q115" s="42"/>
      <c r="R115" s="43"/>
      <c r="S115" s="43"/>
      <c r="T115" s="43"/>
      <c r="U115" s="43"/>
      <c r="V115" s="43"/>
      <c r="W115" s="43"/>
      <c r="X115" s="43"/>
      <c r="Y115" s="43"/>
      <c r="Z115" s="43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</row>
    <row r="116" spans="1:256" s="159" customFormat="1" ht="22.5" x14ac:dyDescent="0.2">
      <c r="A116" s="179" t="s">
        <v>79</v>
      </c>
      <c r="B116" s="180">
        <v>4260115</v>
      </c>
      <c r="C116" s="181" t="s">
        <v>88</v>
      </c>
      <c r="D116" s="180" t="s">
        <v>80</v>
      </c>
      <c r="E116" s="180" t="s">
        <v>80</v>
      </c>
      <c r="F116" s="182" t="s">
        <v>146</v>
      </c>
      <c r="G116" s="88">
        <v>0</v>
      </c>
      <c r="H116" s="88">
        <v>13.5</v>
      </c>
      <c r="I116" s="89">
        <f t="shared" si="6"/>
        <v>13.5</v>
      </c>
      <c r="J116" s="183">
        <v>0</v>
      </c>
      <c r="K116" s="183">
        <f t="shared" si="7"/>
        <v>13.5</v>
      </c>
      <c r="L116" s="184">
        <v>0</v>
      </c>
      <c r="M116" s="185">
        <v>0</v>
      </c>
      <c r="N116" s="184">
        <f>N117</f>
        <v>245</v>
      </c>
      <c r="O116" s="185">
        <f t="shared" si="9"/>
        <v>245</v>
      </c>
      <c r="P116" s="93" t="s">
        <v>82</v>
      </c>
      <c r="Q116" s="42"/>
      <c r="R116" s="43"/>
      <c r="S116" s="43"/>
      <c r="T116" s="43"/>
      <c r="U116" s="43"/>
      <c r="V116" s="43"/>
      <c r="W116" s="43"/>
      <c r="X116" s="43"/>
      <c r="Y116" s="43"/>
      <c r="Z116" s="43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</row>
    <row r="117" spans="1:256" s="159" customFormat="1" ht="13.5" thickBot="1" x14ac:dyDescent="0.25">
      <c r="A117" s="147"/>
      <c r="B117" s="148"/>
      <c r="C117" s="149"/>
      <c r="D117" s="148">
        <v>3419</v>
      </c>
      <c r="E117" s="148">
        <v>5222</v>
      </c>
      <c r="F117" s="150" t="s">
        <v>99</v>
      </c>
      <c r="G117" s="151">
        <v>0</v>
      </c>
      <c r="H117" s="151">
        <v>13.5</v>
      </c>
      <c r="I117" s="152">
        <f t="shared" si="6"/>
        <v>13.5</v>
      </c>
      <c r="J117" s="122">
        <v>0</v>
      </c>
      <c r="K117" s="122">
        <f t="shared" si="7"/>
        <v>13.5</v>
      </c>
      <c r="L117" s="153">
        <v>0</v>
      </c>
      <c r="M117" s="152">
        <v>0</v>
      </c>
      <c r="N117" s="153">
        <v>245</v>
      </c>
      <c r="O117" s="152">
        <f t="shared" si="9"/>
        <v>245</v>
      </c>
      <c r="P117" s="94"/>
      <c r="Q117" s="42"/>
      <c r="R117" s="43"/>
      <c r="S117" s="43"/>
      <c r="T117" s="43"/>
      <c r="U117" s="43"/>
      <c r="V117" s="43"/>
      <c r="W117" s="43"/>
      <c r="X117" s="43"/>
      <c r="Y117" s="43"/>
      <c r="Z117" s="43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</row>
    <row r="118" spans="1:256" s="159" customFormat="1" ht="33.75" x14ac:dyDescent="0.2">
      <c r="A118" s="179" t="s">
        <v>79</v>
      </c>
      <c r="B118" s="180">
        <v>4260116</v>
      </c>
      <c r="C118" s="181" t="s">
        <v>88</v>
      </c>
      <c r="D118" s="180" t="s">
        <v>80</v>
      </c>
      <c r="E118" s="180" t="s">
        <v>80</v>
      </c>
      <c r="F118" s="182" t="s">
        <v>147</v>
      </c>
      <c r="G118" s="88">
        <v>0</v>
      </c>
      <c r="H118" s="88">
        <v>13.5</v>
      </c>
      <c r="I118" s="89">
        <f t="shared" si="6"/>
        <v>13.5</v>
      </c>
      <c r="J118" s="183">
        <v>0</v>
      </c>
      <c r="K118" s="183">
        <f t="shared" si="7"/>
        <v>13.5</v>
      </c>
      <c r="L118" s="184">
        <v>0</v>
      </c>
      <c r="M118" s="185">
        <v>0</v>
      </c>
      <c r="N118" s="184">
        <f>N119</f>
        <v>425</v>
      </c>
      <c r="O118" s="185">
        <f t="shared" si="9"/>
        <v>425</v>
      </c>
      <c r="P118" s="93" t="s">
        <v>82</v>
      </c>
      <c r="Q118" s="42"/>
      <c r="R118" s="43"/>
      <c r="S118" s="43"/>
      <c r="T118" s="43"/>
      <c r="U118" s="43"/>
      <c r="V118" s="43"/>
      <c r="W118" s="43"/>
      <c r="X118" s="43"/>
      <c r="Y118" s="43"/>
      <c r="Z118" s="43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</row>
    <row r="119" spans="1:256" s="159" customFormat="1" ht="13.5" thickBot="1" x14ac:dyDescent="0.25">
      <c r="A119" s="147"/>
      <c r="B119" s="148"/>
      <c r="C119" s="149"/>
      <c r="D119" s="148">
        <v>3419</v>
      </c>
      <c r="E119" s="148">
        <v>5222</v>
      </c>
      <c r="F119" s="150" t="s">
        <v>99</v>
      </c>
      <c r="G119" s="151">
        <v>0</v>
      </c>
      <c r="H119" s="151">
        <v>13.5</v>
      </c>
      <c r="I119" s="152">
        <f t="shared" si="6"/>
        <v>13.5</v>
      </c>
      <c r="J119" s="122">
        <v>0</v>
      </c>
      <c r="K119" s="122">
        <f t="shared" si="7"/>
        <v>13.5</v>
      </c>
      <c r="L119" s="153">
        <v>0</v>
      </c>
      <c r="M119" s="152">
        <v>0</v>
      </c>
      <c r="N119" s="153">
        <v>425</v>
      </c>
      <c r="O119" s="152">
        <f t="shared" si="9"/>
        <v>425</v>
      </c>
      <c r="P119" s="94"/>
      <c r="Q119" s="42"/>
      <c r="R119" s="43"/>
      <c r="S119" s="43"/>
      <c r="T119" s="43"/>
      <c r="U119" s="43"/>
      <c r="V119" s="43"/>
      <c r="W119" s="43"/>
      <c r="X119" s="43"/>
      <c r="Y119" s="43"/>
      <c r="Z119" s="43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</row>
    <row r="120" spans="1:256" s="159" customFormat="1" ht="33.75" x14ac:dyDescent="0.2">
      <c r="A120" s="179" t="s">
        <v>79</v>
      </c>
      <c r="B120" s="180">
        <v>4260117</v>
      </c>
      <c r="C120" s="181" t="s">
        <v>88</v>
      </c>
      <c r="D120" s="180" t="s">
        <v>80</v>
      </c>
      <c r="E120" s="180" t="s">
        <v>80</v>
      </c>
      <c r="F120" s="182" t="s">
        <v>148</v>
      </c>
      <c r="G120" s="88">
        <v>0</v>
      </c>
      <c r="H120" s="88">
        <v>13.5</v>
      </c>
      <c r="I120" s="89">
        <f t="shared" si="6"/>
        <v>13.5</v>
      </c>
      <c r="J120" s="183">
        <v>0</v>
      </c>
      <c r="K120" s="183">
        <f t="shared" si="7"/>
        <v>13.5</v>
      </c>
      <c r="L120" s="184">
        <v>0</v>
      </c>
      <c r="M120" s="185">
        <v>0</v>
      </c>
      <c r="N120" s="184">
        <f>N121</f>
        <v>300</v>
      </c>
      <c r="O120" s="185">
        <f t="shared" si="9"/>
        <v>300</v>
      </c>
      <c r="P120" s="93" t="s">
        <v>82</v>
      </c>
      <c r="Q120" s="42"/>
      <c r="R120" s="43"/>
      <c r="S120" s="43"/>
      <c r="T120" s="43"/>
      <c r="U120" s="43"/>
      <c r="V120" s="43"/>
      <c r="W120" s="43"/>
      <c r="X120" s="43"/>
      <c r="Y120" s="43"/>
      <c r="Z120" s="43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</row>
    <row r="121" spans="1:256" s="159" customFormat="1" ht="13.5" thickBot="1" x14ac:dyDescent="0.25">
      <c r="A121" s="147"/>
      <c r="B121" s="148"/>
      <c r="C121" s="149"/>
      <c r="D121" s="148">
        <v>3419</v>
      </c>
      <c r="E121" s="148">
        <v>5222</v>
      </c>
      <c r="F121" s="150" t="s">
        <v>99</v>
      </c>
      <c r="G121" s="151">
        <v>0</v>
      </c>
      <c r="H121" s="151">
        <v>13.5</v>
      </c>
      <c r="I121" s="152">
        <f t="shared" si="6"/>
        <v>13.5</v>
      </c>
      <c r="J121" s="122">
        <v>0</v>
      </c>
      <c r="K121" s="122">
        <f t="shared" si="7"/>
        <v>13.5</v>
      </c>
      <c r="L121" s="153">
        <v>0</v>
      </c>
      <c r="M121" s="152">
        <v>0</v>
      </c>
      <c r="N121" s="153">
        <v>300</v>
      </c>
      <c r="O121" s="152">
        <f t="shared" si="9"/>
        <v>300</v>
      </c>
      <c r="P121" s="94"/>
      <c r="Q121" s="42"/>
      <c r="R121" s="43"/>
      <c r="S121" s="43"/>
      <c r="T121" s="43"/>
      <c r="U121" s="43"/>
      <c r="V121" s="43"/>
      <c r="W121" s="43"/>
      <c r="X121" s="43"/>
      <c r="Y121" s="43"/>
      <c r="Z121" s="43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</row>
    <row r="122" spans="1:256" s="159" customFormat="1" ht="33.75" x14ac:dyDescent="0.2">
      <c r="A122" s="179" t="s">
        <v>79</v>
      </c>
      <c r="B122" s="180">
        <v>4260118</v>
      </c>
      <c r="C122" s="181" t="s">
        <v>88</v>
      </c>
      <c r="D122" s="180" t="s">
        <v>80</v>
      </c>
      <c r="E122" s="180" t="s">
        <v>80</v>
      </c>
      <c r="F122" s="182" t="s">
        <v>149</v>
      </c>
      <c r="G122" s="88">
        <v>0</v>
      </c>
      <c r="H122" s="88">
        <v>13.5</v>
      </c>
      <c r="I122" s="89">
        <f t="shared" si="6"/>
        <v>13.5</v>
      </c>
      <c r="J122" s="183">
        <v>0</v>
      </c>
      <c r="K122" s="183">
        <f t="shared" si="7"/>
        <v>13.5</v>
      </c>
      <c r="L122" s="184">
        <v>0</v>
      </c>
      <c r="M122" s="185">
        <v>0</v>
      </c>
      <c r="N122" s="184">
        <f>N123</f>
        <v>500</v>
      </c>
      <c r="O122" s="185">
        <f t="shared" si="9"/>
        <v>500</v>
      </c>
      <c r="P122" s="93" t="s">
        <v>82</v>
      </c>
      <c r="Q122" s="42"/>
      <c r="R122" s="43"/>
      <c r="S122" s="43"/>
      <c r="T122" s="43"/>
      <c r="U122" s="43"/>
      <c r="V122" s="43"/>
      <c r="W122" s="43"/>
      <c r="X122" s="43"/>
      <c r="Y122" s="43"/>
      <c r="Z122" s="43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</row>
    <row r="123" spans="1:256" s="159" customFormat="1" ht="13.5" thickBot="1" x14ac:dyDescent="0.25">
      <c r="A123" s="147"/>
      <c r="B123" s="148"/>
      <c r="C123" s="149"/>
      <c r="D123" s="148">
        <v>3419</v>
      </c>
      <c r="E123" s="148">
        <v>5222</v>
      </c>
      <c r="F123" s="150" t="s">
        <v>99</v>
      </c>
      <c r="G123" s="151">
        <v>0</v>
      </c>
      <c r="H123" s="151">
        <v>13.5</v>
      </c>
      <c r="I123" s="152">
        <f t="shared" si="6"/>
        <v>13.5</v>
      </c>
      <c r="J123" s="122">
        <v>0</v>
      </c>
      <c r="K123" s="122">
        <f t="shared" si="7"/>
        <v>13.5</v>
      </c>
      <c r="L123" s="153">
        <v>0</v>
      </c>
      <c r="M123" s="152">
        <v>0</v>
      </c>
      <c r="N123" s="153">
        <v>500</v>
      </c>
      <c r="O123" s="152">
        <f t="shared" si="9"/>
        <v>500</v>
      </c>
      <c r="P123" s="94"/>
      <c r="Q123" s="42"/>
      <c r="R123" s="43"/>
      <c r="S123" s="43"/>
      <c r="T123" s="43"/>
      <c r="U123" s="43"/>
      <c r="V123" s="43"/>
      <c r="W123" s="43"/>
      <c r="X123" s="43"/>
      <c r="Y123" s="43"/>
      <c r="Z123" s="43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</row>
    <row r="124" spans="1:256" s="159" customFormat="1" ht="22.5" x14ac:dyDescent="0.2">
      <c r="A124" s="179" t="s">
        <v>79</v>
      </c>
      <c r="B124" s="180">
        <v>4260119</v>
      </c>
      <c r="C124" s="181" t="s">
        <v>88</v>
      </c>
      <c r="D124" s="180" t="s">
        <v>80</v>
      </c>
      <c r="E124" s="180" t="s">
        <v>80</v>
      </c>
      <c r="F124" s="182" t="s">
        <v>150</v>
      </c>
      <c r="G124" s="88">
        <v>0</v>
      </c>
      <c r="H124" s="88">
        <v>13.5</v>
      </c>
      <c r="I124" s="89">
        <f t="shared" si="6"/>
        <v>13.5</v>
      </c>
      <c r="J124" s="183">
        <v>0</v>
      </c>
      <c r="K124" s="183">
        <f t="shared" si="7"/>
        <v>13.5</v>
      </c>
      <c r="L124" s="184">
        <v>0</v>
      </c>
      <c r="M124" s="185">
        <v>0</v>
      </c>
      <c r="N124" s="184">
        <f>N125</f>
        <v>500</v>
      </c>
      <c r="O124" s="185">
        <f t="shared" si="9"/>
        <v>500</v>
      </c>
      <c r="P124" s="93" t="s">
        <v>82</v>
      </c>
      <c r="Q124" s="42"/>
      <c r="R124" s="43"/>
      <c r="S124" s="43"/>
      <c r="T124" s="43"/>
      <c r="U124" s="43"/>
      <c r="V124" s="43"/>
      <c r="W124" s="43"/>
      <c r="X124" s="43"/>
      <c r="Y124" s="43"/>
      <c r="Z124" s="43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</row>
    <row r="125" spans="1:256" s="159" customFormat="1" ht="13.5" thickBot="1" x14ac:dyDescent="0.25">
      <c r="A125" s="147"/>
      <c r="B125" s="148"/>
      <c r="C125" s="149"/>
      <c r="D125" s="148">
        <v>3419</v>
      </c>
      <c r="E125" s="148">
        <v>5222</v>
      </c>
      <c r="F125" s="150" t="s">
        <v>99</v>
      </c>
      <c r="G125" s="151">
        <v>0</v>
      </c>
      <c r="H125" s="151">
        <v>13.5</v>
      </c>
      <c r="I125" s="152">
        <f t="shared" si="6"/>
        <v>13.5</v>
      </c>
      <c r="J125" s="122">
        <v>0</v>
      </c>
      <c r="K125" s="122">
        <f t="shared" si="7"/>
        <v>13.5</v>
      </c>
      <c r="L125" s="153">
        <v>0</v>
      </c>
      <c r="M125" s="152">
        <v>0</v>
      </c>
      <c r="N125" s="153">
        <v>500</v>
      </c>
      <c r="O125" s="152">
        <f t="shared" si="9"/>
        <v>500</v>
      </c>
      <c r="P125" s="94"/>
      <c r="Q125" s="42"/>
      <c r="R125" s="43"/>
      <c r="S125" s="43"/>
      <c r="T125" s="43"/>
      <c r="U125" s="43"/>
      <c r="V125" s="43"/>
      <c r="W125" s="43"/>
      <c r="X125" s="43"/>
      <c r="Y125" s="43"/>
      <c r="Z125" s="43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</row>
    <row r="126" spans="1:256" s="159" customFormat="1" ht="22.5" x14ac:dyDescent="0.2">
      <c r="A126" s="179" t="s">
        <v>79</v>
      </c>
      <c r="B126" s="180">
        <v>4260120</v>
      </c>
      <c r="C126" s="181" t="s">
        <v>88</v>
      </c>
      <c r="D126" s="180" t="s">
        <v>80</v>
      </c>
      <c r="E126" s="180" t="s">
        <v>80</v>
      </c>
      <c r="F126" s="182" t="s">
        <v>151</v>
      </c>
      <c r="G126" s="88">
        <v>0</v>
      </c>
      <c r="H126" s="88">
        <v>13.5</v>
      </c>
      <c r="I126" s="89">
        <f t="shared" si="6"/>
        <v>13.5</v>
      </c>
      <c r="J126" s="183">
        <v>0</v>
      </c>
      <c r="K126" s="183">
        <f t="shared" si="7"/>
        <v>13.5</v>
      </c>
      <c r="L126" s="184">
        <v>0</v>
      </c>
      <c r="M126" s="185">
        <v>0</v>
      </c>
      <c r="N126" s="184">
        <f>N127</f>
        <v>400</v>
      </c>
      <c r="O126" s="185">
        <f t="shared" si="9"/>
        <v>400</v>
      </c>
      <c r="P126" s="93" t="s">
        <v>82</v>
      </c>
      <c r="Q126" s="42"/>
      <c r="R126" s="43"/>
      <c r="S126" s="43"/>
      <c r="T126" s="43"/>
      <c r="U126" s="43"/>
      <c r="V126" s="43"/>
      <c r="W126" s="43"/>
      <c r="X126" s="43"/>
      <c r="Y126" s="43"/>
      <c r="Z126" s="43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94"/>
      <c r="IV126" s="94"/>
    </row>
    <row r="127" spans="1:256" s="159" customFormat="1" ht="13.5" thickBot="1" x14ac:dyDescent="0.25">
      <c r="A127" s="147"/>
      <c r="B127" s="148"/>
      <c r="C127" s="149"/>
      <c r="D127" s="148">
        <v>3419</v>
      </c>
      <c r="E127" s="148">
        <v>5222</v>
      </c>
      <c r="F127" s="150" t="s">
        <v>99</v>
      </c>
      <c r="G127" s="151">
        <v>0</v>
      </c>
      <c r="H127" s="151">
        <v>13.5</v>
      </c>
      <c r="I127" s="152">
        <f t="shared" si="6"/>
        <v>13.5</v>
      </c>
      <c r="J127" s="122">
        <v>0</v>
      </c>
      <c r="K127" s="122">
        <f t="shared" si="7"/>
        <v>13.5</v>
      </c>
      <c r="L127" s="153">
        <v>0</v>
      </c>
      <c r="M127" s="152">
        <v>0</v>
      </c>
      <c r="N127" s="153">
        <v>400</v>
      </c>
      <c r="O127" s="152">
        <f t="shared" si="9"/>
        <v>400</v>
      </c>
      <c r="P127" s="94"/>
      <c r="Q127" s="42"/>
      <c r="R127" s="43"/>
      <c r="S127" s="43"/>
      <c r="T127" s="43"/>
      <c r="U127" s="43"/>
      <c r="V127" s="43"/>
      <c r="W127" s="43"/>
      <c r="X127" s="43"/>
      <c r="Y127" s="43"/>
      <c r="Z127" s="43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  <c r="IT127" s="94"/>
      <c r="IU127" s="94"/>
      <c r="IV127" s="94"/>
    </row>
    <row r="128" spans="1:256" s="159" customFormat="1" ht="22.5" x14ac:dyDescent="0.2">
      <c r="A128" s="179" t="s">
        <v>79</v>
      </c>
      <c r="B128" s="180">
        <v>4260121</v>
      </c>
      <c r="C128" s="181" t="s">
        <v>88</v>
      </c>
      <c r="D128" s="180" t="s">
        <v>80</v>
      </c>
      <c r="E128" s="180" t="s">
        <v>80</v>
      </c>
      <c r="F128" s="182" t="s">
        <v>152</v>
      </c>
      <c r="G128" s="88">
        <v>0</v>
      </c>
      <c r="H128" s="88">
        <v>13.5</v>
      </c>
      <c r="I128" s="89">
        <f t="shared" si="6"/>
        <v>13.5</v>
      </c>
      <c r="J128" s="183">
        <v>0</v>
      </c>
      <c r="K128" s="183">
        <f t="shared" si="7"/>
        <v>13.5</v>
      </c>
      <c r="L128" s="184">
        <v>0</v>
      </c>
      <c r="M128" s="185">
        <v>0</v>
      </c>
      <c r="N128" s="184">
        <f>N129</f>
        <v>150</v>
      </c>
      <c r="O128" s="185">
        <f t="shared" si="9"/>
        <v>150</v>
      </c>
      <c r="P128" s="93" t="s">
        <v>82</v>
      </c>
      <c r="Q128" s="42"/>
      <c r="R128" s="43"/>
      <c r="S128" s="43"/>
      <c r="T128" s="43"/>
      <c r="U128" s="43"/>
      <c r="V128" s="43"/>
      <c r="W128" s="43"/>
      <c r="X128" s="43"/>
      <c r="Y128" s="43"/>
      <c r="Z128" s="43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  <c r="IT128" s="94"/>
      <c r="IU128" s="94"/>
      <c r="IV128" s="94"/>
    </row>
    <row r="129" spans="1:256" s="159" customFormat="1" ht="13.5" thickBot="1" x14ac:dyDescent="0.25">
      <c r="A129" s="147"/>
      <c r="B129" s="148"/>
      <c r="C129" s="149"/>
      <c r="D129" s="148">
        <v>3419</v>
      </c>
      <c r="E129" s="148">
        <v>5222</v>
      </c>
      <c r="F129" s="150" t="s">
        <v>99</v>
      </c>
      <c r="G129" s="151">
        <v>0</v>
      </c>
      <c r="H129" s="151">
        <v>13.5</v>
      </c>
      <c r="I129" s="152">
        <f t="shared" si="6"/>
        <v>13.5</v>
      </c>
      <c r="J129" s="122">
        <v>0</v>
      </c>
      <c r="K129" s="122">
        <f t="shared" si="7"/>
        <v>13.5</v>
      </c>
      <c r="L129" s="186">
        <v>0</v>
      </c>
      <c r="M129" s="152">
        <v>0</v>
      </c>
      <c r="N129" s="153">
        <v>150</v>
      </c>
      <c r="O129" s="152">
        <f t="shared" si="9"/>
        <v>150</v>
      </c>
      <c r="P129" s="94"/>
      <c r="Q129" s="42"/>
      <c r="R129" s="43"/>
      <c r="S129" s="43"/>
      <c r="T129" s="43"/>
      <c r="U129" s="43"/>
      <c r="V129" s="43"/>
      <c r="W129" s="43"/>
      <c r="X129" s="43"/>
      <c r="Y129" s="43"/>
      <c r="Z129" s="43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  <c r="IT129" s="94"/>
      <c r="IU129" s="94"/>
      <c r="IV129" s="94"/>
    </row>
    <row r="130" spans="1:256" s="159" customFormat="1" ht="22.5" x14ac:dyDescent="0.2">
      <c r="A130" s="179" t="s">
        <v>79</v>
      </c>
      <c r="B130" s="180">
        <v>4260122</v>
      </c>
      <c r="C130" s="181" t="s">
        <v>88</v>
      </c>
      <c r="D130" s="180" t="s">
        <v>80</v>
      </c>
      <c r="E130" s="180" t="s">
        <v>80</v>
      </c>
      <c r="F130" s="182" t="s">
        <v>153</v>
      </c>
      <c r="G130" s="88">
        <v>0</v>
      </c>
      <c r="H130" s="88">
        <v>13.5</v>
      </c>
      <c r="I130" s="89">
        <f t="shared" si="6"/>
        <v>13.5</v>
      </c>
      <c r="J130" s="183">
        <v>0</v>
      </c>
      <c r="K130" s="183">
        <f t="shared" si="7"/>
        <v>13.5</v>
      </c>
      <c r="L130" s="184">
        <v>0</v>
      </c>
      <c r="M130" s="185">
        <v>0</v>
      </c>
      <c r="N130" s="184">
        <f>N131</f>
        <v>100</v>
      </c>
      <c r="O130" s="185">
        <f t="shared" si="9"/>
        <v>100</v>
      </c>
      <c r="P130" s="93" t="s">
        <v>82</v>
      </c>
      <c r="Q130" s="42"/>
      <c r="R130" s="43"/>
      <c r="S130" s="43"/>
      <c r="T130" s="43"/>
      <c r="U130" s="43"/>
      <c r="V130" s="43"/>
      <c r="W130" s="43"/>
      <c r="X130" s="43"/>
      <c r="Y130" s="43"/>
      <c r="Z130" s="43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  <c r="IT130" s="94"/>
      <c r="IU130" s="94"/>
      <c r="IV130" s="94"/>
    </row>
    <row r="131" spans="1:256" s="159" customFormat="1" ht="13.5" thickBot="1" x14ac:dyDescent="0.25">
      <c r="A131" s="147"/>
      <c r="B131" s="148"/>
      <c r="C131" s="149"/>
      <c r="D131" s="148">
        <v>3419</v>
      </c>
      <c r="E131" s="148">
        <v>5222</v>
      </c>
      <c r="F131" s="150" t="s">
        <v>99</v>
      </c>
      <c r="G131" s="151">
        <v>0</v>
      </c>
      <c r="H131" s="151">
        <v>13.5</v>
      </c>
      <c r="I131" s="152">
        <f t="shared" si="6"/>
        <v>13.5</v>
      </c>
      <c r="J131" s="122">
        <v>0</v>
      </c>
      <c r="K131" s="122">
        <f t="shared" si="7"/>
        <v>13.5</v>
      </c>
      <c r="L131" s="153">
        <v>0</v>
      </c>
      <c r="M131" s="152">
        <v>0</v>
      </c>
      <c r="N131" s="153">
        <v>100</v>
      </c>
      <c r="O131" s="152">
        <f t="shared" si="9"/>
        <v>100</v>
      </c>
      <c r="P131" s="94"/>
      <c r="Q131" s="42"/>
      <c r="R131" s="43"/>
      <c r="S131" s="43"/>
      <c r="T131" s="43"/>
      <c r="U131" s="43"/>
      <c r="V131" s="43"/>
      <c r="W131" s="43"/>
      <c r="X131" s="43"/>
      <c r="Y131" s="43"/>
      <c r="Z131" s="43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</row>
    <row r="132" spans="1:256" s="159" customFormat="1" ht="33.75" x14ac:dyDescent="0.2">
      <c r="A132" s="179" t="s">
        <v>79</v>
      </c>
      <c r="B132" s="180">
        <v>4260123</v>
      </c>
      <c r="C132" s="181" t="s">
        <v>88</v>
      </c>
      <c r="D132" s="180" t="s">
        <v>80</v>
      </c>
      <c r="E132" s="180" t="s">
        <v>80</v>
      </c>
      <c r="F132" s="182" t="s">
        <v>154</v>
      </c>
      <c r="G132" s="88">
        <v>0</v>
      </c>
      <c r="H132" s="88">
        <v>13.5</v>
      </c>
      <c r="I132" s="89">
        <f t="shared" si="6"/>
        <v>13.5</v>
      </c>
      <c r="J132" s="183">
        <v>0</v>
      </c>
      <c r="K132" s="183">
        <f t="shared" si="7"/>
        <v>13.5</v>
      </c>
      <c r="L132" s="184">
        <v>0</v>
      </c>
      <c r="M132" s="185">
        <v>0</v>
      </c>
      <c r="N132" s="184">
        <f>N133</f>
        <v>450</v>
      </c>
      <c r="O132" s="185">
        <f t="shared" si="9"/>
        <v>450</v>
      </c>
      <c r="P132" s="93" t="s">
        <v>82</v>
      </c>
      <c r="Q132" s="42"/>
      <c r="R132" s="43"/>
      <c r="S132" s="43"/>
      <c r="T132" s="43"/>
      <c r="U132" s="43"/>
      <c r="V132" s="43"/>
      <c r="W132" s="43"/>
      <c r="X132" s="43"/>
      <c r="Y132" s="43"/>
      <c r="Z132" s="43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  <c r="IT132" s="94"/>
      <c r="IU132" s="94"/>
      <c r="IV132" s="94"/>
    </row>
    <row r="133" spans="1:256" s="159" customFormat="1" ht="13.5" thickBot="1" x14ac:dyDescent="0.25">
      <c r="A133" s="147"/>
      <c r="B133" s="148"/>
      <c r="C133" s="149"/>
      <c r="D133" s="148">
        <v>3419</v>
      </c>
      <c r="E133" s="148">
        <v>5222</v>
      </c>
      <c r="F133" s="150" t="s">
        <v>99</v>
      </c>
      <c r="G133" s="151">
        <v>0</v>
      </c>
      <c r="H133" s="151">
        <v>13.5</v>
      </c>
      <c r="I133" s="152">
        <f t="shared" si="6"/>
        <v>13.5</v>
      </c>
      <c r="J133" s="122">
        <v>0</v>
      </c>
      <c r="K133" s="122">
        <f t="shared" si="7"/>
        <v>13.5</v>
      </c>
      <c r="L133" s="153">
        <v>0</v>
      </c>
      <c r="M133" s="152">
        <v>0</v>
      </c>
      <c r="N133" s="153">
        <v>450</v>
      </c>
      <c r="O133" s="152">
        <f t="shared" si="9"/>
        <v>450</v>
      </c>
      <c r="P133" s="94"/>
      <c r="Q133" s="42"/>
      <c r="R133" s="43"/>
      <c r="S133" s="43"/>
      <c r="T133" s="43"/>
      <c r="U133" s="43"/>
      <c r="V133" s="43"/>
      <c r="W133" s="43"/>
      <c r="X133" s="43"/>
      <c r="Y133" s="43"/>
      <c r="Z133" s="43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  <c r="IT133" s="94"/>
      <c r="IU133" s="94"/>
      <c r="IV133" s="94"/>
    </row>
    <row r="134" spans="1:256" s="159" customFormat="1" ht="33.75" x14ac:dyDescent="0.2">
      <c r="A134" s="179" t="s">
        <v>79</v>
      </c>
      <c r="B134" s="180">
        <v>4260124</v>
      </c>
      <c r="C134" s="181" t="s">
        <v>88</v>
      </c>
      <c r="D134" s="180" t="s">
        <v>80</v>
      </c>
      <c r="E134" s="180" t="s">
        <v>80</v>
      </c>
      <c r="F134" s="182" t="s">
        <v>155</v>
      </c>
      <c r="G134" s="88">
        <v>0</v>
      </c>
      <c r="H134" s="88">
        <v>13.5</v>
      </c>
      <c r="I134" s="89">
        <f t="shared" si="6"/>
        <v>13.5</v>
      </c>
      <c r="J134" s="183">
        <v>0</v>
      </c>
      <c r="K134" s="183">
        <f t="shared" si="7"/>
        <v>13.5</v>
      </c>
      <c r="L134" s="184">
        <v>0</v>
      </c>
      <c r="M134" s="185">
        <v>0</v>
      </c>
      <c r="N134" s="184">
        <f>N135</f>
        <v>100</v>
      </c>
      <c r="O134" s="185">
        <f t="shared" si="9"/>
        <v>100</v>
      </c>
      <c r="P134" s="93" t="s">
        <v>82</v>
      </c>
      <c r="Q134" s="42"/>
      <c r="R134" s="43"/>
      <c r="S134" s="43"/>
      <c r="T134" s="43"/>
      <c r="U134" s="43"/>
      <c r="V134" s="43"/>
      <c r="W134" s="43"/>
      <c r="X134" s="43"/>
      <c r="Y134" s="43"/>
      <c r="Z134" s="43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  <c r="IT134" s="94"/>
      <c r="IU134" s="94"/>
      <c r="IV134" s="94"/>
    </row>
    <row r="135" spans="1:256" s="159" customFormat="1" ht="13.5" thickBot="1" x14ac:dyDescent="0.25">
      <c r="A135" s="147"/>
      <c r="B135" s="148"/>
      <c r="C135" s="149"/>
      <c r="D135" s="148">
        <v>3419</v>
      </c>
      <c r="E135" s="148">
        <v>5222</v>
      </c>
      <c r="F135" s="150" t="s">
        <v>99</v>
      </c>
      <c r="G135" s="151">
        <v>0</v>
      </c>
      <c r="H135" s="151">
        <v>13.5</v>
      </c>
      <c r="I135" s="152">
        <f t="shared" si="6"/>
        <v>13.5</v>
      </c>
      <c r="J135" s="122">
        <v>0</v>
      </c>
      <c r="K135" s="122">
        <f t="shared" si="7"/>
        <v>13.5</v>
      </c>
      <c r="L135" s="153">
        <v>0</v>
      </c>
      <c r="M135" s="152">
        <v>0</v>
      </c>
      <c r="N135" s="153">
        <v>100</v>
      </c>
      <c r="O135" s="152">
        <f t="shared" si="9"/>
        <v>100</v>
      </c>
      <c r="P135" s="94"/>
      <c r="Q135" s="42"/>
      <c r="R135" s="43"/>
      <c r="S135" s="43"/>
      <c r="T135" s="43"/>
      <c r="U135" s="43"/>
      <c r="V135" s="43"/>
      <c r="W135" s="43"/>
      <c r="X135" s="43"/>
      <c r="Y135" s="43"/>
      <c r="Z135" s="43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  <c r="IT135" s="94"/>
      <c r="IU135" s="94"/>
      <c r="IV135" s="94"/>
    </row>
    <row r="136" spans="1:256" s="159" customFormat="1" ht="22.5" x14ac:dyDescent="0.2">
      <c r="A136" s="179" t="s">
        <v>79</v>
      </c>
      <c r="B136" s="180">
        <v>4260125</v>
      </c>
      <c r="C136" s="181" t="s">
        <v>88</v>
      </c>
      <c r="D136" s="180" t="s">
        <v>80</v>
      </c>
      <c r="E136" s="180" t="s">
        <v>80</v>
      </c>
      <c r="F136" s="182" t="s">
        <v>156</v>
      </c>
      <c r="G136" s="88">
        <v>0</v>
      </c>
      <c r="H136" s="88">
        <v>13.5</v>
      </c>
      <c r="I136" s="89">
        <f t="shared" si="6"/>
        <v>13.5</v>
      </c>
      <c r="J136" s="183">
        <v>0</v>
      </c>
      <c r="K136" s="183">
        <f t="shared" si="7"/>
        <v>13.5</v>
      </c>
      <c r="L136" s="184">
        <v>0</v>
      </c>
      <c r="M136" s="185">
        <v>0</v>
      </c>
      <c r="N136" s="184">
        <f>N137</f>
        <v>200</v>
      </c>
      <c r="O136" s="185">
        <f t="shared" si="9"/>
        <v>200</v>
      </c>
      <c r="P136" s="93" t="s">
        <v>82</v>
      </c>
      <c r="Q136" s="42"/>
      <c r="R136" s="43"/>
      <c r="S136" s="43"/>
      <c r="T136" s="43"/>
      <c r="U136" s="43"/>
      <c r="V136" s="43"/>
      <c r="W136" s="43"/>
      <c r="X136" s="43"/>
      <c r="Y136" s="43"/>
      <c r="Z136" s="43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94"/>
      <c r="IV136" s="94"/>
    </row>
    <row r="137" spans="1:256" s="159" customFormat="1" ht="13.5" thickBot="1" x14ac:dyDescent="0.25">
      <c r="A137" s="147"/>
      <c r="B137" s="148"/>
      <c r="C137" s="149"/>
      <c r="D137" s="148">
        <v>3419</v>
      </c>
      <c r="E137" s="148">
        <v>5222</v>
      </c>
      <c r="F137" s="150" t="s">
        <v>99</v>
      </c>
      <c r="G137" s="151">
        <v>0</v>
      </c>
      <c r="H137" s="151">
        <v>13.5</v>
      </c>
      <c r="I137" s="152">
        <f t="shared" si="6"/>
        <v>13.5</v>
      </c>
      <c r="J137" s="122">
        <v>0</v>
      </c>
      <c r="K137" s="122">
        <f t="shared" si="7"/>
        <v>13.5</v>
      </c>
      <c r="L137" s="153">
        <v>0</v>
      </c>
      <c r="M137" s="152">
        <v>0</v>
      </c>
      <c r="N137" s="153">
        <v>200</v>
      </c>
      <c r="O137" s="152">
        <f t="shared" si="9"/>
        <v>200</v>
      </c>
      <c r="P137" s="94"/>
      <c r="Q137" s="42"/>
      <c r="R137" s="43"/>
      <c r="S137" s="43"/>
      <c r="T137" s="43"/>
      <c r="U137" s="43"/>
      <c r="V137" s="43"/>
      <c r="W137" s="43"/>
      <c r="X137" s="43"/>
      <c r="Y137" s="43"/>
      <c r="Z137" s="43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  <c r="IT137" s="94"/>
      <c r="IU137" s="94"/>
      <c r="IV137" s="94"/>
    </row>
    <row r="138" spans="1:256" s="159" customFormat="1" ht="22.5" x14ac:dyDescent="0.2">
      <c r="A138" s="179" t="s">
        <v>79</v>
      </c>
      <c r="B138" s="180">
        <v>4260126</v>
      </c>
      <c r="C138" s="181" t="s">
        <v>88</v>
      </c>
      <c r="D138" s="180" t="s">
        <v>80</v>
      </c>
      <c r="E138" s="180" t="s">
        <v>80</v>
      </c>
      <c r="F138" s="182" t="s">
        <v>157</v>
      </c>
      <c r="G138" s="88">
        <v>0</v>
      </c>
      <c r="H138" s="88">
        <v>13.5</v>
      </c>
      <c r="I138" s="89">
        <f t="shared" si="6"/>
        <v>13.5</v>
      </c>
      <c r="J138" s="183">
        <v>0</v>
      </c>
      <c r="K138" s="183">
        <f t="shared" si="7"/>
        <v>13.5</v>
      </c>
      <c r="L138" s="184">
        <v>0</v>
      </c>
      <c r="M138" s="185">
        <v>0</v>
      </c>
      <c r="N138" s="184">
        <f>N139</f>
        <v>100</v>
      </c>
      <c r="O138" s="185">
        <f t="shared" si="9"/>
        <v>100</v>
      </c>
      <c r="P138" s="93" t="s">
        <v>82</v>
      </c>
      <c r="Q138" s="42"/>
      <c r="R138" s="43"/>
      <c r="S138" s="43"/>
      <c r="T138" s="43"/>
      <c r="U138" s="43"/>
      <c r="V138" s="43"/>
      <c r="W138" s="43"/>
      <c r="X138" s="43"/>
      <c r="Y138" s="43"/>
      <c r="Z138" s="43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</row>
    <row r="139" spans="1:256" s="159" customFormat="1" ht="13.5" thickBot="1" x14ac:dyDescent="0.25">
      <c r="A139" s="147"/>
      <c r="B139" s="148"/>
      <c r="C139" s="149"/>
      <c r="D139" s="148">
        <v>3419</v>
      </c>
      <c r="E139" s="148">
        <v>5222</v>
      </c>
      <c r="F139" s="150" t="s">
        <v>99</v>
      </c>
      <c r="G139" s="151">
        <v>0</v>
      </c>
      <c r="H139" s="151">
        <v>13.5</v>
      </c>
      <c r="I139" s="152">
        <f t="shared" si="6"/>
        <v>13.5</v>
      </c>
      <c r="J139" s="122">
        <v>0</v>
      </c>
      <c r="K139" s="122">
        <f t="shared" si="7"/>
        <v>13.5</v>
      </c>
      <c r="L139" s="153">
        <v>0</v>
      </c>
      <c r="M139" s="152">
        <v>0</v>
      </c>
      <c r="N139" s="153">
        <v>100</v>
      </c>
      <c r="O139" s="152">
        <f t="shared" si="9"/>
        <v>100</v>
      </c>
      <c r="P139" s="94"/>
      <c r="Q139" s="42"/>
      <c r="R139" s="43"/>
      <c r="S139" s="43"/>
      <c r="T139" s="43"/>
      <c r="U139" s="43"/>
      <c r="V139" s="43"/>
      <c r="W139" s="43"/>
      <c r="X139" s="43"/>
      <c r="Y139" s="43"/>
      <c r="Z139" s="43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94"/>
      <c r="GT139" s="94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94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94"/>
      <c r="IO139" s="94"/>
      <c r="IP139" s="94"/>
      <c r="IQ139" s="94"/>
      <c r="IR139" s="94"/>
      <c r="IS139" s="94"/>
      <c r="IT139" s="94"/>
      <c r="IU139" s="94"/>
      <c r="IV139" s="94"/>
    </row>
    <row r="140" spans="1:256" s="159" customFormat="1" ht="22.5" x14ac:dyDescent="0.2">
      <c r="A140" s="179" t="s">
        <v>79</v>
      </c>
      <c r="B140" s="180">
        <v>4260127</v>
      </c>
      <c r="C140" s="181" t="s">
        <v>88</v>
      </c>
      <c r="D140" s="180" t="s">
        <v>80</v>
      </c>
      <c r="E140" s="180" t="s">
        <v>80</v>
      </c>
      <c r="F140" s="182" t="s">
        <v>158</v>
      </c>
      <c r="G140" s="88">
        <v>0</v>
      </c>
      <c r="H140" s="88">
        <v>13.5</v>
      </c>
      <c r="I140" s="89">
        <f t="shared" si="6"/>
        <v>13.5</v>
      </c>
      <c r="J140" s="183">
        <v>0</v>
      </c>
      <c r="K140" s="183">
        <f t="shared" si="7"/>
        <v>13.5</v>
      </c>
      <c r="L140" s="184">
        <v>0</v>
      </c>
      <c r="M140" s="185">
        <v>0</v>
      </c>
      <c r="N140" s="184">
        <f>N141</f>
        <v>100</v>
      </c>
      <c r="O140" s="185">
        <f t="shared" si="9"/>
        <v>100</v>
      </c>
      <c r="P140" s="93" t="s">
        <v>82</v>
      </c>
      <c r="Q140" s="42"/>
      <c r="R140" s="43"/>
      <c r="S140" s="43"/>
      <c r="T140" s="43"/>
      <c r="U140" s="43"/>
      <c r="V140" s="43"/>
      <c r="W140" s="43"/>
      <c r="X140" s="43"/>
      <c r="Y140" s="43"/>
      <c r="Z140" s="43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  <c r="GO140" s="94"/>
      <c r="GP140" s="94"/>
      <c r="GQ140" s="94"/>
      <c r="GR140" s="94"/>
      <c r="GS140" s="94"/>
      <c r="GT140" s="94"/>
      <c r="GU140" s="94"/>
      <c r="GV140" s="94"/>
      <c r="GW140" s="94"/>
      <c r="GX140" s="94"/>
      <c r="GY140" s="94"/>
      <c r="GZ140" s="94"/>
      <c r="HA140" s="94"/>
      <c r="HB140" s="94"/>
      <c r="HC140" s="94"/>
      <c r="HD140" s="94"/>
      <c r="HE140" s="94"/>
      <c r="HF140" s="94"/>
      <c r="HG140" s="94"/>
      <c r="HH140" s="94"/>
      <c r="HI140" s="94"/>
      <c r="HJ140" s="94"/>
      <c r="HK140" s="94"/>
      <c r="HL140" s="94"/>
      <c r="HM140" s="94"/>
      <c r="HN140" s="94"/>
      <c r="HO140" s="94"/>
      <c r="HP140" s="94"/>
      <c r="HQ140" s="94"/>
      <c r="HR140" s="94"/>
      <c r="HS140" s="94"/>
      <c r="HT140" s="94"/>
      <c r="HU140" s="94"/>
      <c r="HV140" s="94"/>
      <c r="HW140" s="94"/>
      <c r="HX140" s="94"/>
      <c r="HY140" s="94"/>
      <c r="HZ140" s="94"/>
      <c r="IA140" s="94"/>
      <c r="IB140" s="94"/>
      <c r="IC140" s="94"/>
      <c r="ID140" s="94"/>
      <c r="IE140" s="94"/>
      <c r="IF140" s="94"/>
      <c r="IG140" s="94"/>
      <c r="IH140" s="94"/>
      <c r="II140" s="94"/>
      <c r="IJ140" s="94"/>
      <c r="IK140" s="94"/>
      <c r="IL140" s="94"/>
      <c r="IM140" s="94"/>
      <c r="IN140" s="94"/>
      <c r="IO140" s="94"/>
      <c r="IP140" s="94"/>
      <c r="IQ140" s="94"/>
      <c r="IR140" s="94"/>
      <c r="IS140" s="94"/>
      <c r="IT140" s="94"/>
      <c r="IU140" s="94"/>
      <c r="IV140" s="94"/>
    </row>
    <row r="141" spans="1:256" s="159" customFormat="1" ht="13.5" thickBot="1" x14ac:dyDescent="0.25">
      <c r="A141" s="147"/>
      <c r="B141" s="148"/>
      <c r="C141" s="149"/>
      <c r="D141" s="148">
        <v>3419</v>
      </c>
      <c r="E141" s="148">
        <v>5222</v>
      </c>
      <c r="F141" s="150" t="s">
        <v>99</v>
      </c>
      <c r="G141" s="151">
        <v>0</v>
      </c>
      <c r="H141" s="151">
        <v>13.5</v>
      </c>
      <c r="I141" s="152">
        <f t="shared" si="6"/>
        <v>13.5</v>
      </c>
      <c r="J141" s="122">
        <v>0</v>
      </c>
      <c r="K141" s="122">
        <f t="shared" si="7"/>
        <v>13.5</v>
      </c>
      <c r="L141" s="153">
        <v>0</v>
      </c>
      <c r="M141" s="152">
        <v>0</v>
      </c>
      <c r="N141" s="153">
        <v>100</v>
      </c>
      <c r="O141" s="152">
        <f t="shared" si="9"/>
        <v>100</v>
      </c>
      <c r="P141" s="94"/>
      <c r="Q141" s="42"/>
      <c r="R141" s="43"/>
      <c r="S141" s="43"/>
      <c r="T141" s="43"/>
      <c r="U141" s="43"/>
      <c r="V141" s="43"/>
      <c r="W141" s="43"/>
      <c r="X141" s="43"/>
      <c r="Y141" s="43"/>
      <c r="Z141" s="43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  <c r="GO141" s="94"/>
      <c r="GP141" s="94"/>
      <c r="GQ141" s="94"/>
      <c r="GR141" s="94"/>
      <c r="GS141" s="94"/>
      <c r="GT141" s="94"/>
      <c r="GU141" s="94"/>
      <c r="GV141" s="94"/>
      <c r="GW141" s="94"/>
      <c r="GX141" s="94"/>
      <c r="GY141" s="94"/>
      <c r="GZ141" s="94"/>
      <c r="HA141" s="94"/>
      <c r="HB141" s="94"/>
      <c r="HC141" s="94"/>
      <c r="HD141" s="94"/>
      <c r="HE141" s="94"/>
      <c r="HF141" s="94"/>
      <c r="HG141" s="94"/>
      <c r="HH141" s="94"/>
      <c r="HI141" s="94"/>
      <c r="HJ141" s="94"/>
      <c r="HK141" s="94"/>
      <c r="HL141" s="94"/>
      <c r="HM141" s="94"/>
      <c r="HN141" s="94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94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94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94"/>
      <c r="IV141" s="94"/>
    </row>
    <row r="142" spans="1:256" s="159" customFormat="1" ht="22.5" x14ac:dyDescent="0.2">
      <c r="A142" s="179" t="s">
        <v>79</v>
      </c>
      <c r="B142" s="180">
        <v>4260128</v>
      </c>
      <c r="C142" s="181" t="s">
        <v>88</v>
      </c>
      <c r="D142" s="180" t="s">
        <v>80</v>
      </c>
      <c r="E142" s="180" t="s">
        <v>80</v>
      </c>
      <c r="F142" s="182" t="s">
        <v>115</v>
      </c>
      <c r="G142" s="88">
        <v>0</v>
      </c>
      <c r="H142" s="88">
        <v>13.5</v>
      </c>
      <c r="I142" s="89">
        <f t="shared" si="6"/>
        <v>13.5</v>
      </c>
      <c r="J142" s="183">
        <v>0</v>
      </c>
      <c r="K142" s="183">
        <f t="shared" si="7"/>
        <v>13.5</v>
      </c>
      <c r="L142" s="184">
        <v>0</v>
      </c>
      <c r="M142" s="185">
        <v>0</v>
      </c>
      <c r="N142" s="184">
        <f>N143</f>
        <v>350</v>
      </c>
      <c r="O142" s="185">
        <f t="shared" si="9"/>
        <v>350</v>
      </c>
      <c r="P142" s="93" t="s">
        <v>82</v>
      </c>
      <c r="Q142" s="42"/>
      <c r="R142" s="43"/>
      <c r="S142" s="43"/>
      <c r="T142" s="43"/>
      <c r="U142" s="43"/>
      <c r="V142" s="43"/>
      <c r="W142" s="43"/>
      <c r="X142" s="43"/>
      <c r="Y142" s="43"/>
      <c r="Z142" s="43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94"/>
      <c r="GT142" s="94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94"/>
      <c r="HI142" s="94"/>
      <c r="HJ142" s="94"/>
      <c r="HK142" s="94"/>
      <c r="HL142" s="94"/>
      <c r="HM142" s="94"/>
      <c r="HN142" s="94"/>
      <c r="HO142" s="94"/>
      <c r="HP142" s="94"/>
      <c r="HQ142" s="94"/>
      <c r="HR142" s="94"/>
      <c r="HS142" s="94"/>
      <c r="HT142" s="94"/>
      <c r="HU142" s="94"/>
      <c r="HV142" s="94"/>
      <c r="HW142" s="94"/>
      <c r="HX142" s="94"/>
      <c r="HY142" s="94"/>
      <c r="HZ142" s="94"/>
      <c r="IA142" s="94"/>
      <c r="IB142" s="94"/>
      <c r="IC142" s="94"/>
      <c r="ID142" s="94"/>
      <c r="IE142" s="94"/>
      <c r="IF142" s="94"/>
      <c r="IG142" s="94"/>
      <c r="IH142" s="94"/>
      <c r="II142" s="94"/>
      <c r="IJ142" s="94"/>
      <c r="IK142" s="94"/>
      <c r="IL142" s="94"/>
      <c r="IM142" s="94"/>
      <c r="IN142" s="94"/>
      <c r="IO142" s="94"/>
      <c r="IP142" s="94"/>
      <c r="IQ142" s="94"/>
      <c r="IR142" s="94"/>
      <c r="IS142" s="94"/>
      <c r="IT142" s="94"/>
      <c r="IU142" s="94"/>
      <c r="IV142" s="94"/>
    </row>
    <row r="143" spans="1:256" s="159" customFormat="1" ht="13.5" thickBot="1" x14ac:dyDescent="0.25">
      <c r="A143" s="147"/>
      <c r="B143" s="148"/>
      <c r="C143" s="149"/>
      <c r="D143" s="148">
        <v>3419</v>
      </c>
      <c r="E143" s="148">
        <v>5222</v>
      </c>
      <c r="F143" s="150" t="s">
        <v>99</v>
      </c>
      <c r="G143" s="151">
        <v>0</v>
      </c>
      <c r="H143" s="151">
        <v>13.5</v>
      </c>
      <c r="I143" s="152">
        <f t="shared" si="6"/>
        <v>13.5</v>
      </c>
      <c r="J143" s="122">
        <v>0</v>
      </c>
      <c r="K143" s="122">
        <f t="shared" si="7"/>
        <v>13.5</v>
      </c>
      <c r="L143" s="153">
        <v>0</v>
      </c>
      <c r="M143" s="152">
        <v>0</v>
      </c>
      <c r="N143" s="153">
        <v>350</v>
      </c>
      <c r="O143" s="152">
        <f t="shared" si="9"/>
        <v>350</v>
      </c>
      <c r="P143" s="94"/>
      <c r="Q143" s="42"/>
      <c r="R143" s="43"/>
      <c r="S143" s="43"/>
      <c r="T143" s="43"/>
      <c r="U143" s="43"/>
      <c r="V143" s="43"/>
      <c r="W143" s="43"/>
      <c r="X143" s="43"/>
      <c r="Y143" s="43"/>
      <c r="Z143" s="43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94"/>
      <c r="GT143" s="94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94"/>
      <c r="HI143" s="94"/>
      <c r="HJ143" s="94"/>
      <c r="HK143" s="94"/>
      <c r="HL143" s="94"/>
      <c r="HM143" s="94"/>
      <c r="HN143" s="94"/>
      <c r="HO143" s="94"/>
      <c r="HP143" s="94"/>
      <c r="HQ143" s="94"/>
      <c r="HR143" s="94"/>
      <c r="HS143" s="94"/>
      <c r="HT143" s="94"/>
      <c r="HU143" s="94"/>
      <c r="HV143" s="94"/>
      <c r="HW143" s="94"/>
      <c r="HX143" s="94"/>
      <c r="HY143" s="94"/>
      <c r="HZ143" s="94"/>
      <c r="IA143" s="94"/>
      <c r="IB143" s="94"/>
      <c r="IC143" s="94"/>
      <c r="ID143" s="94"/>
      <c r="IE143" s="94"/>
      <c r="IF143" s="94"/>
      <c r="IG143" s="94"/>
      <c r="IH143" s="94"/>
      <c r="II143" s="94"/>
      <c r="IJ143" s="94"/>
      <c r="IK143" s="94"/>
      <c r="IL143" s="94"/>
      <c r="IM143" s="94"/>
      <c r="IN143" s="94"/>
      <c r="IO143" s="94"/>
      <c r="IP143" s="94"/>
      <c r="IQ143" s="94"/>
      <c r="IR143" s="94"/>
      <c r="IS143" s="94"/>
      <c r="IT143" s="94"/>
      <c r="IU143" s="94"/>
      <c r="IV143" s="94"/>
    </row>
    <row r="144" spans="1:256" s="159" customFormat="1" ht="22.5" x14ac:dyDescent="0.2">
      <c r="A144" s="179" t="s">
        <v>79</v>
      </c>
      <c r="B144" s="180">
        <v>4260129</v>
      </c>
      <c r="C144" s="181" t="s">
        <v>88</v>
      </c>
      <c r="D144" s="180" t="s">
        <v>80</v>
      </c>
      <c r="E144" s="180" t="s">
        <v>80</v>
      </c>
      <c r="F144" s="182" t="s">
        <v>159</v>
      </c>
      <c r="G144" s="88">
        <v>0</v>
      </c>
      <c r="H144" s="88">
        <v>13.5</v>
      </c>
      <c r="I144" s="89">
        <f t="shared" si="6"/>
        <v>13.5</v>
      </c>
      <c r="J144" s="183">
        <v>0</v>
      </c>
      <c r="K144" s="183">
        <f t="shared" si="7"/>
        <v>13.5</v>
      </c>
      <c r="L144" s="184">
        <v>0</v>
      </c>
      <c r="M144" s="185">
        <v>0</v>
      </c>
      <c r="N144" s="184">
        <f>N145</f>
        <v>187.5</v>
      </c>
      <c r="O144" s="185">
        <f t="shared" si="9"/>
        <v>187.5</v>
      </c>
      <c r="P144" s="93" t="s">
        <v>82</v>
      </c>
      <c r="Q144" s="42"/>
      <c r="R144" s="43"/>
      <c r="S144" s="43"/>
      <c r="T144" s="43"/>
      <c r="U144" s="43"/>
      <c r="V144" s="43"/>
      <c r="W144" s="43"/>
      <c r="X144" s="43"/>
      <c r="Y144" s="43"/>
      <c r="Z144" s="43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94"/>
      <c r="EZ144" s="94"/>
      <c r="FA144" s="94"/>
      <c r="FB144" s="94"/>
      <c r="FC144" s="94"/>
      <c r="FD144" s="94"/>
      <c r="FE144" s="94"/>
      <c r="FF144" s="94"/>
      <c r="FG144" s="94"/>
      <c r="FH144" s="94"/>
      <c r="FI144" s="94"/>
      <c r="FJ144" s="94"/>
      <c r="FK144" s="94"/>
      <c r="FL144" s="94"/>
      <c r="FM144" s="94"/>
      <c r="FN144" s="94"/>
      <c r="FO144" s="94"/>
      <c r="FP144" s="94"/>
      <c r="FQ144" s="94"/>
      <c r="FR144" s="94"/>
      <c r="FS144" s="94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  <c r="IB144" s="94"/>
      <c r="IC144" s="94"/>
      <c r="ID144" s="94"/>
      <c r="IE144" s="94"/>
      <c r="IF144" s="94"/>
      <c r="IG144" s="94"/>
      <c r="IH144" s="94"/>
      <c r="II144" s="94"/>
      <c r="IJ144" s="94"/>
      <c r="IK144" s="94"/>
      <c r="IL144" s="94"/>
      <c r="IM144" s="94"/>
      <c r="IN144" s="94"/>
      <c r="IO144" s="94"/>
      <c r="IP144" s="94"/>
      <c r="IQ144" s="94"/>
      <c r="IR144" s="94"/>
      <c r="IS144" s="94"/>
      <c r="IT144" s="94"/>
      <c r="IU144" s="94"/>
      <c r="IV144" s="94"/>
    </row>
    <row r="145" spans="1:256" s="159" customFormat="1" ht="13.5" thickBot="1" x14ac:dyDescent="0.25">
      <c r="A145" s="147"/>
      <c r="B145" s="148"/>
      <c r="C145" s="149"/>
      <c r="D145" s="148">
        <v>3419</v>
      </c>
      <c r="E145" s="148">
        <v>5222</v>
      </c>
      <c r="F145" s="150" t="s">
        <v>99</v>
      </c>
      <c r="G145" s="151">
        <v>0</v>
      </c>
      <c r="H145" s="151">
        <v>13.5</v>
      </c>
      <c r="I145" s="152">
        <f t="shared" si="6"/>
        <v>13.5</v>
      </c>
      <c r="J145" s="122">
        <v>0</v>
      </c>
      <c r="K145" s="122">
        <f t="shared" si="7"/>
        <v>13.5</v>
      </c>
      <c r="L145" s="153">
        <v>0</v>
      </c>
      <c r="M145" s="152">
        <v>0</v>
      </c>
      <c r="N145" s="153">
        <v>187.5</v>
      </c>
      <c r="O145" s="152">
        <f t="shared" si="9"/>
        <v>187.5</v>
      </c>
      <c r="P145" s="94"/>
      <c r="Q145" s="42"/>
      <c r="R145" s="43"/>
      <c r="S145" s="43"/>
      <c r="T145" s="43"/>
      <c r="U145" s="43"/>
      <c r="V145" s="43"/>
      <c r="W145" s="43"/>
      <c r="X145" s="43"/>
      <c r="Y145" s="43"/>
      <c r="Z145" s="43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94"/>
      <c r="EZ145" s="94"/>
      <c r="FA145" s="94"/>
      <c r="FB145" s="94"/>
      <c r="FC145" s="94"/>
      <c r="FD145" s="94"/>
      <c r="FE145" s="94"/>
      <c r="FF145" s="94"/>
      <c r="FG145" s="94"/>
      <c r="FH145" s="94"/>
      <c r="FI145" s="94"/>
      <c r="FJ145" s="94"/>
      <c r="FK145" s="94"/>
      <c r="FL145" s="94"/>
      <c r="FM145" s="94"/>
      <c r="FN145" s="94"/>
      <c r="FO145" s="94"/>
      <c r="FP145" s="94"/>
      <c r="FQ145" s="94"/>
      <c r="FR145" s="94"/>
      <c r="FS145" s="94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  <c r="IB145" s="94"/>
      <c r="IC145" s="94"/>
      <c r="ID145" s="94"/>
      <c r="IE145" s="94"/>
      <c r="IF145" s="94"/>
      <c r="IG145" s="94"/>
      <c r="IH145" s="94"/>
      <c r="II145" s="94"/>
      <c r="IJ145" s="94"/>
      <c r="IK145" s="94"/>
      <c r="IL145" s="94"/>
      <c r="IM145" s="94"/>
      <c r="IN145" s="94"/>
      <c r="IO145" s="94"/>
      <c r="IP145" s="94"/>
      <c r="IQ145" s="94"/>
      <c r="IR145" s="94"/>
      <c r="IS145" s="94"/>
      <c r="IT145" s="94"/>
      <c r="IU145" s="94"/>
      <c r="IV145" s="94"/>
    </row>
    <row r="146" spans="1:256" s="159" customFormat="1" ht="33.75" x14ac:dyDescent="0.2">
      <c r="A146" s="179" t="s">
        <v>79</v>
      </c>
      <c r="B146" s="180">
        <v>4260130</v>
      </c>
      <c r="C146" s="181" t="s">
        <v>88</v>
      </c>
      <c r="D146" s="180" t="s">
        <v>80</v>
      </c>
      <c r="E146" s="180" t="s">
        <v>80</v>
      </c>
      <c r="F146" s="182" t="s">
        <v>160</v>
      </c>
      <c r="G146" s="88">
        <v>0</v>
      </c>
      <c r="H146" s="88">
        <v>13.5</v>
      </c>
      <c r="I146" s="89">
        <f t="shared" si="6"/>
        <v>13.5</v>
      </c>
      <c r="J146" s="183">
        <v>0</v>
      </c>
      <c r="K146" s="183">
        <f t="shared" si="7"/>
        <v>13.5</v>
      </c>
      <c r="L146" s="184">
        <v>0</v>
      </c>
      <c r="M146" s="185">
        <v>0</v>
      </c>
      <c r="N146" s="184">
        <f>N147</f>
        <v>500</v>
      </c>
      <c r="O146" s="185">
        <f t="shared" si="9"/>
        <v>500</v>
      </c>
      <c r="P146" s="93" t="s">
        <v>82</v>
      </c>
      <c r="Q146" s="42"/>
      <c r="R146" s="43"/>
      <c r="S146" s="43"/>
      <c r="T146" s="43"/>
      <c r="U146" s="43"/>
      <c r="V146" s="43"/>
      <c r="W146" s="43"/>
      <c r="X146" s="43"/>
      <c r="Y146" s="43"/>
      <c r="Z146" s="43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94"/>
      <c r="EZ146" s="94"/>
      <c r="FA146" s="94"/>
      <c r="FB146" s="94"/>
      <c r="FC146" s="94"/>
      <c r="FD146" s="94"/>
      <c r="FE146" s="94"/>
      <c r="FF146" s="94"/>
      <c r="FG146" s="94"/>
      <c r="FH146" s="94"/>
      <c r="FI146" s="94"/>
      <c r="FJ146" s="94"/>
      <c r="FK146" s="94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94"/>
      <c r="GT146" s="94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94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94"/>
      <c r="IV146" s="94"/>
    </row>
    <row r="147" spans="1:256" s="159" customFormat="1" ht="13.5" thickBot="1" x14ac:dyDescent="0.25">
      <c r="A147" s="147"/>
      <c r="B147" s="148"/>
      <c r="C147" s="149"/>
      <c r="D147" s="148">
        <v>3419</v>
      </c>
      <c r="E147" s="148">
        <v>5222</v>
      </c>
      <c r="F147" s="150" t="s">
        <v>99</v>
      </c>
      <c r="G147" s="151">
        <v>0</v>
      </c>
      <c r="H147" s="151">
        <v>13.5</v>
      </c>
      <c r="I147" s="152">
        <f t="shared" ref="I147:I210" si="10">+G147+H147</f>
        <v>13.5</v>
      </c>
      <c r="J147" s="122">
        <v>0</v>
      </c>
      <c r="K147" s="122">
        <f t="shared" ref="K147:K210" si="11">+I147+J147</f>
        <v>13.5</v>
      </c>
      <c r="L147" s="153">
        <v>0</v>
      </c>
      <c r="M147" s="152">
        <v>0</v>
      </c>
      <c r="N147" s="153">
        <v>500</v>
      </c>
      <c r="O147" s="152">
        <f t="shared" ref="O147:O210" si="12">+M147+N147</f>
        <v>500</v>
      </c>
      <c r="P147" s="94"/>
      <c r="Q147" s="42"/>
      <c r="R147" s="43"/>
      <c r="S147" s="43"/>
      <c r="T147" s="43"/>
      <c r="U147" s="43"/>
      <c r="V147" s="43"/>
      <c r="W147" s="43"/>
      <c r="X147" s="43"/>
      <c r="Y147" s="43"/>
      <c r="Z147" s="43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</row>
    <row r="148" spans="1:256" s="159" customFormat="1" ht="33.75" x14ac:dyDescent="0.2">
      <c r="A148" s="179" t="s">
        <v>79</v>
      </c>
      <c r="B148" s="180">
        <v>4260131</v>
      </c>
      <c r="C148" s="181" t="s">
        <v>88</v>
      </c>
      <c r="D148" s="180" t="s">
        <v>80</v>
      </c>
      <c r="E148" s="180" t="s">
        <v>80</v>
      </c>
      <c r="F148" s="182" t="s">
        <v>161</v>
      </c>
      <c r="G148" s="88">
        <v>0</v>
      </c>
      <c r="H148" s="88">
        <v>13.5</v>
      </c>
      <c r="I148" s="89">
        <f t="shared" si="10"/>
        <v>13.5</v>
      </c>
      <c r="J148" s="183">
        <v>0</v>
      </c>
      <c r="K148" s="183">
        <f t="shared" si="11"/>
        <v>13.5</v>
      </c>
      <c r="L148" s="184">
        <v>0</v>
      </c>
      <c r="M148" s="185">
        <v>0</v>
      </c>
      <c r="N148" s="184">
        <f>N149</f>
        <v>100</v>
      </c>
      <c r="O148" s="185">
        <f t="shared" si="12"/>
        <v>100</v>
      </c>
      <c r="P148" s="93" t="s">
        <v>82</v>
      </c>
      <c r="Q148" s="42"/>
      <c r="R148" s="43"/>
      <c r="S148" s="43"/>
      <c r="T148" s="43"/>
      <c r="U148" s="43"/>
      <c r="V148" s="43"/>
      <c r="W148" s="43"/>
      <c r="X148" s="43"/>
      <c r="Y148" s="43"/>
      <c r="Z148" s="43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</row>
    <row r="149" spans="1:256" s="159" customFormat="1" ht="13.5" thickBot="1" x14ac:dyDescent="0.25">
      <c r="A149" s="147"/>
      <c r="B149" s="148"/>
      <c r="C149" s="149"/>
      <c r="D149" s="148">
        <v>3419</v>
      </c>
      <c r="E149" s="148">
        <v>5222</v>
      </c>
      <c r="F149" s="150" t="s">
        <v>99</v>
      </c>
      <c r="G149" s="151">
        <v>0</v>
      </c>
      <c r="H149" s="151">
        <v>13.5</v>
      </c>
      <c r="I149" s="152">
        <f t="shared" si="10"/>
        <v>13.5</v>
      </c>
      <c r="J149" s="122">
        <v>0</v>
      </c>
      <c r="K149" s="122">
        <f t="shared" si="11"/>
        <v>13.5</v>
      </c>
      <c r="L149" s="186">
        <v>0</v>
      </c>
      <c r="M149" s="152">
        <v>0</v>
      </c>
      <c r="N149" s="153">
        <v>100</v>
      </c>
      <c r="O149" s="152">
        <f t="shared" si="12"/>
        <v>100</v>
      </c>
      <c r="P149" s="94"/>
      <c r="Q149" s="42"/>
      <c r="R149" s="43"/>
      <c r="S149" s="43"/>
      <c r="T149" s="43"/>
      <c r="U149" s="43"/>
      <c r="V149" s="43"/>
      <c r="W149" s="43"/>
      <c r="X149" s="43"/>
      <c r="Y149" s="43"/>
      <c r="Z149" s="43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</row>
    <row r="150" spans="1:256" s="159" customFormat="1" ht="22.5" x14ac:dyDescent="0.2">
      <c r="A150" s="179" t="s">
        <v>79</v>
      </c>
      <c r="B150" s="180">
        <v>4260132</v>
      </c>
      <c r="C150" s="181" t="s">
        <v>88</v>
      </c>
      <c r="D150" s="180" t="s">
        <v>80</v>
      </c>
      <c r="E150" s="180" t="s">
        <v>80</v>
      </c>
      <c r="F150" s="182" t="s">
        <v>162</v>
      </c>
      <c r="G150" s="88">
        <v>0</v>
      </c>
      <c r="H150" s="88">
        <v>13.5</v>
      </c>
      <c r="I150" s="89">
        <f t="shared" si="10"/>
        <v>13.5</v>
      </c>
      <c r="J150" s="183">
        <v>0</v>
      </c>
      <c r="K150" s="183">
        <f t="shared" si="11"/>
        <v>13.5</v>
      </c>
      <c r="L150" s="184">
        <v>0</v>
      </c>
      <c r="M150" s="185">
        <v>0</v>
      </c>
      <c r="N150" s="184">
        <f>N151</f>
        <v>100</v>
      </c>
      <c r="O150" s="185">
        <f t="shared" si="12"/>
        <v>100</v>
      </c>
      <c r="P150" s="93" t="s">
        <v>82</v>
      </c>
      <c r="Q150" s="42"/>
      <c r="R150" s="43"/>
      <c r="S150" s="43"/>
      <c r="T150" s="43"/>
      <c r="U150" s="43"/>
      <c r="V150" s="43"/>
      <c r="W150" s="43"/>
      <c r="X150" s="43"/>
      <c r="Y150" s="43"/>
      <c r="Z150" s="43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</row>
    <row r="151" spans="1:256" s="159" customFormat="1" ht="13.5" thickBot="1" x14ac:dyDescent="0.25">
      <c r="A151" s="147"/>
      <c r="B151" s="148"/>
      <c r="C151" s="149"/>
      <c r="D151" s="148">
        <v>3419</v>
      </c>
      <c r="E151" s="148">
        <v>5222</v>
      </c>
      <c r="F151" s="150" t="s">
        <v>99</v>
      </c>
      <c r="G151" s="151">
        <v>0</v>
      </c>
      <c r="H151" s="151">
        <v>13.5</v>
      </c>
      <c r="I151" s="152">
        <f t="shared" si="10"/>
        <v>13.5</v>
      </c>
      <c r="J151" s="122">
        <v>0</v>
      </c>
      <c r="K151" s="122">
        <f t="shared" si="11"/>
        <v>13.5</v>
      </c>
      <c r="L151" s="153">
        <v>0</v>
      </c>
      <c r="M151" s="152">
        <v>0</v>
      </c>
      <c r="N151" s="153">
        <v>100</v>
      </c>
      <c r="O151" s="152">
        <f t="shared" si="12"/>
        <v>100</v>
      </c>
      <c r="P151" s="94"/>
      <c r="Q151" s="42"/>
      <c r="R151" s="43"/>
      <c r="S151" s="43"/>
      <c r="T151" s="43"/>
      <c r="U151" s="43"/>
      <c r="V151" s="43"/>
      <c r="W151" s="43"/>
      <c r="X151" s="43"/>
      <c r="Y151" s="43"/>
      <c r="Z151" s="43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</row>
    <row r="152" spans="1:256" s="159" customFormat="1" ht="33.75" x14ac:dyDescent="0.2">
      <c r="A152" s="179" t="s">
        <v>79</v>
      </c>
      <c r="B152" s="180">
        <v>4260133</v>
      </c>
      <c r="C152" s="181" t="s">
        <v>88</v>
      </c>
      <c r="D152" s="180" t="s">
        <v>80</v>
      </c>
      <c r="E152" s="180" t="s">
        <v>80</v>
      </c>
      <c r="F152" s="182" t="s">
        <v>163</v>
      </c>
      <c r="G152" s="88">
        <v>0</v>
      </c>
      <c r="H152" s="88">
        <v>13.5</v>
      </c>
      <c r="I152" s="89">
        <f t="shared" si="10"/>
        <v>13.5</v>
      </c>
      <c r="J152" s="183">
        <v>0</v>
      </c>
      <c r="K152" s="183">
        <f t="shared" si="11"/>
        <v>13.5</v>
      </c>
      <c r="L152" s="184">
        <v>0</v>
      </c>
      <c r="M152" s="185">
        <v>0</v>
      </c>
      <c r="N152" s="184">
        <f>N153</f>
        <v>100</v>
      </c>
      <c r="O152" s="185">
        <f t="shared" si="12"/>
        <v>100</v>
      </c>
      <c r="P152" s="93" t="s">
        <v>82</v>
      </c>
      <c r="Q152" s="42"/>
      <c r="R152" s="43"/>
      <c r="S152" s="43"/>
      <c r="T152" s="43"/>
      <c r="U152" s="43"/>
      <c r="V152" s="43"/>
      <c r="W152" s="43"/>
      <c r="X152" s="43"/>
      <c r="Y152" s="43"/>
      <c r="Z152" s="43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</row>
    <row r="153" spans="1:256" s="159" customFormat="1" ht="13.5" thickBot="1" x14ac:dyDescent="0.25">
      <c r="A153" s="147"/>
      <c r="B153" s="148"/>
      <c r="C153" s="149"/>
      <c r="D153" s="148">
        <v>3419</v>
      </c>
      <c r="E153" s="148">
        <v>5222</v>
      </c>
      <c r="F153" s="150" t="s">
        <v>99</v>
      </c>
      <c r="G153" s="151">
        <v>0</v>
      </c>
      <c r="H153" s="151">
        <v>13.5</v>
      </c>
      <c r="I153" s="152">
        <f t="shared" si="10"/>
        <v>13.5</v>
      </c>
      <c r="J153" s="122">
        <v>0</v>
      </c>
      <c r="K153" s="122">
        <f t="shared" si="11"/>
        <v>13.5</v>
      </c>
      <c r="L153" s="153">
        <v>0</v>
      </c>
      <c r="M153" s="152">
        <v>0</v>
      </c>
      <c r="N153" s="153">
        <v>100</v>
      </c>
      <c r="O153" s="152">
        <f t="shared" si="12"/>
        <v>100</v>
      </c>
      <c r="P153" s="94"/>
      <c r="Q153" s="42"/>
      <c r="R153" s="43"/>
      <c r="S153" s="43"/>
      <c r="T153" s="43"/>
      <c r="U153" s="43"/>
      <c r="V153" s="43"/>
      <c r="W153" s="43"/>
      <c r="X153" s="43"/>
      <c r="Y153" s="43"/>
      <c r="Z153" s="43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</row>
    <row r="154" spans="1:256" s="159" customFormat="1" ht="33.75" x14ac:dyDescent="0.2">
      <c r="A154" s="179" t="s">
        <v>79</v>
      </c>
      <c r="B154" s="180">
        <v>4260134</v>
      </c>
      <c r="C154" s="181" t="s">
        <v>88</v>
      </c>
      <c r="D154" s="180" t="s">
        <v>80</v>
      </c>
      <c r="E154" s="180" t="s">
        <v>80</v>
      </c>
      <c r="F154" s="182" t="s">
        <v>164</v>
      </c>
      <c r="G154" s="88">
        <v>0</v>
      </c>
      <c r="H154" s="88">
        <v>13.5</v>
      </c>
      <c r="I154" s="89">
        <f t="shared" si="10"/>
        <v>13.5</v>
      </c>
      <c r="J154" s="183">
        <v>0</v>
      </c>
      <c r="K154" s="183">
        <f t="shared" si="11"/>
        <v>13.5</v>
      </c>
      <c r="L154" s="184">
        <v>0</v>
      </c>
      <c r="M154" s="185">
        <v>0</v>
      </c>
      <c r="N154" s="184">
        <f>N155</f>
        <v>450</v>
      </c>
      <c r="O154" s="185">
        <f t="shared" si="12"/>
        <v>450</v>
      </c>
      <c r="P154" s="93" t="s">
        <v>82</v>
      </c>
      <c r="Q154" s="42"/>
      <c r="R154" s="43"/>
      <c r="S154" s="43"/>
      <c r="T154" s="43"/>
      <c r="U154" s="43"/>
      <c r="V154" s="43"/>
      <c r="W154" s="43"/>
      <c r="X154" s="43"/>
      <c r="Y154" s="43"/>
      <c r="Z154" s="43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</row>
    <row r="155" spans="1:256" s="159" customFormat="1" ht="13.5" thickBot="1" x14ac:dyDescent="0.25">
      <c r="A155" s="147"/>
      <c r="B155" s="148"/>
      <c r="C155" s="149"/>
      <c r="D155" s="148">
        <v>3419</v>
      </c>
      <c r="E155" s="148">
        <v>5222</v>
      </c>
      <c r="F155" s="150" t="s">
        <v>99</v>
      </c>
      <c r="G155" s="151">
        <v>0</v>
      </c>
      <c r="H155" s="151">
        <v>13.5</v>
      </c>
      <c r="I155" s="152">
        <f t="shared" si="10"/>
        <v>13.5</v>
      </c>
      <c r="J155" s="122">
        <v>0</v>
      </c>
      <c r="K155" s="122">
        <f t="shared" si="11"/>
        <v>13.5</v>
      </c>
      <c r="L155" s="153">
        <v>0</v>
      </c>
      <c r="M155" s="152">
        <v>0</v>
      </c>
      <c r="N155" s="153">
        <v>450</v>
      </c>
      <c r="O155" s="152">
        <f t="shared" si="12"/>
        <v>450</v>
      </c>
      <c r="P155" s="94"/>
      <c r="Q155" s="42"/>
      <c r="R155" s="43"/>
      <c r="S155" s="43"/>
      <c r="T155" s="43"/>
      <c r="U155" s="43"/>
      <c r="V155" s="43"/>
      <c r="W155" s="43"/>
      <c r="X155" s="43"/>
      <c r="Y155" s="43"/>
      <c r="Z155" s="43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</row>
    <row r="156" spans="1:256" s="159" customFormat="1" ht="22.5" x14ac:dyDescent="0.2">
      <c r="A156" s="179" t="s">
        <v>79</v>
      </c>
      <c r="B156" s="180">
        <v>4260135</v>
      </c>
      <c r="C156" s="181" t="s">
        <v>88</v>
      </c>
      <c r="D156" s="180" t="s">
        <v>80</v>
      </c>
      <c r="E156" s="180" t="s">
        <v>80</v>
      </c>
      <c r="F156" s="182" t="s">
        <v>165</v>
      </c>
      <c r="G156" s="88">
        <v>0</v>
      </c>
      <c r="H156" s="88">
        <v>13.5</v>
      </c>
      <c r="I156" s="89">
        <f t="shared" si="10"/>
        <v>13.5</v>
      </c>
      <c r="J156" s="183">
        <v>0</v>
      </c>
      <c r="K156" s="183">
        <f t="shared" si="11"/>
        <v>13.5</v>
      </c>
      <c r="L156" s="184">
        <v>0</v>
      </c>
      <c r="M156" s="185">
        <v>0</v>
      </c>
      <c r="N156" s="184">
        <f>N157</f>
        <v>275</v>
      </c>
      <c r="O156" s="185">
        <f t="shared" si="12"/>
        <v>275</v>
      </c>
      <c r="P156" s="93" t="s">
        <v>82</v>
      </c>
      <c r="Q156" s="42"/>
      <c r="R156" s="43"/>
      <c r="S156" s="43"/>
      <c r="T156" s="43"/>
      <c r="U156" s="43"/>
      <c r="V156" s="43"/>
      <c r="W156" s="43"/>
      <c r="X156" s="43"/>
      <c r="Y156" s="43"/>
      <c r="Z156" s="43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</row>
    <row r="157" spans="1:256" s="159" customFormat="1" ht="13.5" thickBot="1" x14ac:dyDescent="0.25">
      <c r="A157" s="147"/>
      <c r="B157" s="148"/>
      <c r="C157" s="149"/>
      <c r="D157" s="148">
        <v>3419</v>
      </c>
      <c r="E157" s="148">
        <v>5222</v>
      </c>
      <c r="F157" s="150" t="s">
        <v>99</v>
      </c>
      <c r="G157" s="151">
        <v>0</v>
      </c>
      <c r="H157" s="151">
        <v>13.5</v>
      </c>
      <c r="I157" s="152">
        <f t="shared" si="10"/>
        <v>13.5</v>
      </c>
      <c r="J157" s="122">
        <v>0</v>
      </c>
      <c r="K157" s="122">
        <f t="shared" si="11"/>
        <v>13.5</v>
      </c>
      <c r="L157" s="153">
        <v>0</v>
      </c>
      <c r="M157" s="152">
        <v>0</v>
      </c>
      <c r="N157" s="153">
        <v>275</v>
      </c>
      <c r="O157" s="152">
        <f t="shared" si="12"/>
        <v>275</v>
      </c>
      <c r="P157" s="94"/>
      <c r="Q157" s="42"/>
      <c r="R157" s="43"/>
      <c r="S157" s="43"/>
      <c r="T157" s="43"/>
      <c r="U157" s="43"/>
      <c r="V157" s="43"/>
      <c r="W157" s="43"/>
      <c r="X157" s="43"/>
      <c r="Y157" s="43"/>
      <c r="Z157" s="43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</row>
    <row r="158" spans="1:256" s="159" customFormat="1" ht="22.5" x14ac:dyDescent="0.2">
      <c r="A158" s="179" t="s">
        <v>79</v>
      </c>
      <c r="B158" s="180">
        <v>4260136</v>
      </c>
      <c r="C158" s="181" t="s">
        <v>88</v>
      </c>
      <c r="D158" s="180" t="s">
        <v>80</v>
      </c>
      <c r="E158" s="180" t="s">
        <v>80</v>
      </c>
      <c r="F158" s="182" t="s">
        <v>166</v>
      </c>
      <c r="G158" s="88">
        <v>0</v>
      </c>
      <c r="H158" s="88">
        <v>13.5</v>
      </c>
      <c r="I158" s="89">
        <f t="shared" si="10"/>
        <v>13.5</v>
      </c>
      <c r="J158" s="183">
        <v>0</v>
      </c>
      <c r="K158" s="183">
        <f t="shared" si="11"/>
        <v>13.5</v>
      </c>
      <c r="L158" s="184">
        <v>0</v>
      </c>
      <c r="M158" s="185">
        <v>0</v>
      </c>
      <c r="N158" s="184">
        <f>N159</f>
        <v>115</v>
      </c>
      <c r="O158" s="185">
        <f t="shared" si="12"/>
        <v>115</v>
      </c>
      <c r="P158" s="93" t="s">
        <v>82</v>
      </c>
      <c r="Q158" s="42"/>
      <c r="R158" s="43"/>
      <c r="S158" s="43"/>
      <c r="T158" s="43"/>
      <c r="U158" s="43"/>
      <c r="V158" s="43"/>
      <c r="W158" s="43"/>
      <c r="X158" s="43"/>
      <c r="Y158" s="43"/>
      <c r="Z158" s="43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</row>
    <row r="159" spans="1:256" s="159" customFormat="1" ht="13.5" thickBot="1" x14ac:dyDescent="0.25">
      <c r="A159" s="147"/>
      <c r="B159" s="148"/>
      <c r="C159" s="149"/>
      <c r="D159" s="148">
        <v>3419</v>
      </c>
      <c r="E159" s="148">
        <v>5222</v>
      </c>
      <c r="F159" s="150" t="s">
        <v>99</v>
      </c>
      <c r="G159" s="151">
        <v>0</v>
      </c>
      <c r="H159" s="151">
        <v>13.5</v>
      </c>
      <c r="I159" s="152">
        <f t="shared" si="10"/>
        <v>13.5</v>
      </c>
      <c r="J159" s="122">
        <v>0</v>
      </c>
      <c r="K159" s="122">
        <f t="shared" si="11"/>
        <v>13.5</v>
      </c>
      <c r="L159" s="153">
        <v>0</v>
      </c>
      <c r="M159" s="152">
        <v>0</v>
      </c>
      <c r="N159" s="153">
        <v>115</v>
      </c>
      <c r="O159" s="152">
        <f t="shared" si="12"/>
        <v>115</v>
      </c>
      <c r="P159" s="94"/>
      <c r="Q159" s="42"/>
      <c r="R159" s="43"/>
      <c r="S159" s="43"/>
      <c r="T159" s="43"/>
      <c r="U159" s="43"/>
      <c r="V159" s="43"/>
      <c r="W159" s="43"/>
      <c r="X159" s="43"/>
      <c r="Y159" s="43"/>
      <c r="Z159" s="43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</row>
    <row r="160" spans="1:256" s="159" customFormat="1" ht="33.75" x14ac:dyDescent="0.2">
      <c r="A160" s="179" t="s">
        <v>79</v>
      </c>
      <c r="B160" s="180">
        <v>4260137</v>
      </c>
      <c r="C160" s="181" t="s">
        <v>88</v>
      </c>
      <c r="D160" s="180" t="s">
        <v>80</v>
      </c>
      <c r="E160" s="180" t="s">
        <v>80</v>
      </c>
      <c r="F160" s="182" t="s">
        <v>167</v>
      </c>
      <c r="G160" s="88">
        <v>0</v>
      </c>
      <c r="H160" s="88">
        <v>13.5</v>
      </c>
      <c r="I160" s="89">
        <f t="shared" si="10"/>
        <v>13.5</v>
      </c>
      <c r="J160" s="183">
        <v>0</v>
      </c>
      <c r="K160" s="183">
        <f t="shared" si="11"/>
        <v>13.5</v>
      </c>
      <c r="L160" s="184">
        <v>0</v>
      </c>
      <c r="M160" s="185">
        <v>0</v>
      </c>
      <c r="N160" s="184">
        <f>N161</f>
        <v>100</v>
      </c>
      <c r="O160" s="185">
        <f t="shared" si="12"/>
        <v>100</v>
      </c>
      <c r="P160" s="93" t="s">
        <v>82</v>
      </c>
      <c r="Q160" s="42"/>
      <c r="R160" s="43"/>
      <c r="S160" s="43"/>
      <c r="T160" s="43"/>
      <c r="U160" s="43"/>
      <c r="V160" s="43"/>
      <c r="W160" s="43"/>
      <c r="X160" s="43"/>
      <c r="Y160" s="43"/>
      <c r="Z160" s="43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</row>
    <row r="161" spans="1:256" s="159" customFormat="1" ht="13.5" thickBot="1" x14ac:dyDescent="0.25">
      <c r="A161" s="147"/>
      <c r="B161" s="148"/>
      <c r="C161" s="149"/>
      <c r="D161" s="148">
        <v>3419</v>
      </c>
      <c r="E161" s="148">
        <v>5222</v>
      </c>
      <c r="F161" s="150" t="s">
        <v>99</v>
      </c>
      <c r="G161" s="151">
        <v>0</v>
      </c>
      <c r="H161" s="151">
        <v>13.5</v>
      </c>
      <c r="I161" s="152">
        <f t="shared" si="10"/>
        <v>13.5</v>
      </c>
      <c r="J161" s="122">
        <v>0</v>
      </c>
      <c r="K161" s="122">
        <f t="shared" si="11"/>
        <v>13.5</v>
      </c>
      <c r="L161" s="153">
        <v>0</v>
      </c>
      <c r="M161" s="152">
        <v>0</v>
      </c>
      <c r="N161" s="153">
        <v>100</v>
      </c>
      <c r="O161" s="152">
        <f t="shared" si="12"/>
        <v>100</v>
      </c>
      <c r="P161" s="94"/>
      <c r="Q161" s="42"/>
      <c r="R161" s="43"/>
      <c r="S161" s="43"/>
      <c r="T161" s="43"/>
      <c r="U161" s="43"/>
      <c r="V161" s="43"/>
      <c r="W161" s="43"/>
      <c r="X161" s="43"/>
      <c r="Y161" s="43"/>
      <c r="Z161" s="43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</row>
    <row r="162" spans="1:256" s="159" customFormat="1" ht="22.5" x14ac:dyDescent="0.2">
      <c r="A162" s="179" t="s">
        <v>79</v>
      </c>
      <c r="B162" s="180">
        <v>4260138</v>
      </c>
      <c r="C162" s="181" t="s">
        <v>88</v>
      </c>
      <c r="D162" s="180" t="s">
        <v>80</v>
      </c>
      <c r="E162" s="180" t="s">
        <v>80</v>
      </c>
      <c r="F162" s="182" t="s">
        <v>168</v>
      </c>
      <c r="G162" s="88">
        <v>0</v>
      </c>
      <c r="H162" s="88">
        <v>13.5</v>
      </c>
      <c r="I162" s="89">
        <f t="shared" si="10"/>
        <v>13.5</v>
      </c>
      <c r="J162" s="183">
        <v>0</v>
      </c>
      <c r="K162" s="183">
        <f t="shared" si="11"/>
        <v>13.5</v>
      </c>
      <c r="L162" s="184">
        <v>0</v>
      </c>
      <c r="M162" s="185">
        <v>0</v>
      </c>
      <c r="N162" s="184">
        <f>N163</f>
        <v>100</v>
      </c>
      <c r="O162" s="185">
        <f t="shared" si="12"/>
        <v>100</v>
      </c>
      <c r="P162" s="93" t="s">
        <v>82</v>
      </c>
      <c r="Q162" s="42"/>
      <c r="R162" s="43"/>
      <c r="S162" s="43"/>
      <c r="T162" s="43"/>
      <c r="U162" s="43"/>
      <c r="V162" s="43"/>
      <c r="W162" s="43"/>
      <c r="X162" s="43"/>
      <c r="Y162" s="43"/>
      <c r="Z162" s="43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</row>
    <row r="163" spans="1:256" s="159" customFormat="1" ht="13.5" thickBot="1" x14ac:dyDescent="0.25">
      <c r="A163" s="147"/>
      <c r="B163" s="148"/>
      <c r="C163" s="149"/>
      <c r="D163" s="148">
        <v>3419</v>
      </c>
      <c r="E163" s="148">
        <v>5222</v>
      </c>
      <c r="F163" s="150" t="s">
        <v>99</v>
      </c>
      <c r="G163" s="151">
        <v>0</v>
      </c>
      <c r="H163" s="151">
        <v>13.5</v>
      </c>
      <c r="I163" s="152">
        <f t="shared" si="10"/>
        <v>13.5</v>
      </c>
      <c r="J163" s="122">
        <v>0</v>
      </c>
      <c r="K163" s="122">
        <f t="shared" si="11"/>
        <v>13.5</v>
      </c>
      <c r="L163" s="153">
        <v>0</v>
      </c>
      <c r="M163" s="152">
        <v>0</v>
      </c>
      <c r="N163" s="153">
        <v>100</v>
      </c>
      <c r="O163" s="152">
        <f t="shared" si="12"/>
        <v>100</v>
      </c>
      <c r="P163" s="94"/>
      <c r="Q163" s="42"/>
      <c r="R163" s="43"/>
      <c r="S163" s="43"/>
      <c r="T163" s="43"/>
      <c r="U163" s="43"/>
      <c r="V163" s="43"/>
      <c r="W163" s="43"/>
      <c r="X163" s="43"/>
      <c r="Y163" s="43"/>
      <c r="Z163" s="43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</row>
    <row r="164" spans="1:256" s="159" customFormat="1" ht="33.75" x14ac:dyDescent="0.2">
      <c r="A164" s="179" t="s">
        <v>79</v>
      </c>
      <c r="B164" s="180">
        <v>4260139</v>
      </c>
      <c r="C164" s="181" t="s">
        <v>88</v>
      </c>
      <c r="D164" s="180" t="s">
        <v>80</v>
      </c>
      <c r="E164" s="180" t="s">
        <v>80</v>
      </c>
      <c r="F164" s="182" t="s">
        <v>169</v>
      </c>
      <c r="G164" s="88">
        <v>0</v>
      </c>
      <c r="H164" s="88">
        <v>13.5</v>
      </c>
      <c r="I164" s="89">
        <f t="shared" si="10"/>
        <v>13.5</v>
      </c>
      <c r="J164" s="183">
        <v>0</v>
      </c>
      <c r="K164" s="183">
        <f t="shared" si="11"/>
        <v>13.5</v>
      </c>
      <c r="L164" s="184">
        <v>0</v>
      </c>
      <c r="M164" s="185">
        <v>0</v>
      </c>
      <c r="N164" s="184">
        <f>N165</f>
        <v>100</v>
      </c>
      <c r="O164" s="185">
        <f t="shared" si="12"/>
        <v>100</v>
      </c>
      <c r="P164" s="93" t="s">
        <v>82</v>
      </c>
      <c r="Q164" s="42"/>
      <c r="R164" s="43"/>
      <c r="S164" s="43"/>
      <c r="T164" s="43"/>
      <c r="U164" s="43"/>
      <c r="V164" s="43"/>
      <c r="W164" s="43"/>
      <c r="X164" s="43"/>
      <c r="Y164" s="43"/>
      <c r="Z164" s="43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</row>
    <row r="165" spans="1:256" s="159" customFormat="1" ht="13.5" thickBot="1" x14ac:dyDescent="0.25">
      <c r="A165" s="147"/>
      <c r="B165" s="148"/>
      <c r="C165" s="149"/>
      <c r="D165" s="148">
        <v>3419</v>
      </c>
      <c r="E165" s="148">
        <v>5222</v>
      </c>
      <c r="F165" s="150" t="s">
        <v>99</v>
      </c>
      <c r="G165" s="151">
        <v>0</v>
      </c>
      <c r="H165" s="151">
        <v>13.5</v>
      </c>
      <c r="I165" s="152">
        <f t="shared" si="10"/>
        <v>13.5</v>
      </c>
      <c r="J165" s="122">
        <v>0</v>
      </c>
      <c r="K165" s="122">
        <f t="shared" si="11"/>
        <v>13.5</v>
      </c>
      <c r="L165" s="153">
        <v>0</v>
      </c>
      <c r="M165" s="152">
        <v>0</v>
      </c>
      <c r="N165" s="153">
        <v>100</v>
      </c>
      <c r="O165" s="152">
        <f t="shared" si="12"/>
        <v>100</v>
      </c>
      <c r="P165" s="94"/>
      <c r="Q165" s="42"/>
      <c r="R165" s="43"/>
      <c r="S165" s="43"/>
      <c r="T165" s="43"/>
      <c r="U165" s="43"/>
      <c r="V165" s="43"/>
      <c r="W165" s="43"/>
      <c r="X165" s="43"/>
      <c r="Y165" s="43"/>
      <c r="Z165" s="43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</row>
    <row r="166" spans="1:256" s="159" customFormat="1" ht="22.5" x14ac:dyDescent="0.2">
      <c r="A166" s="179" t="s">
        <v>79</v>
      </c>
      <c r="B166" s="180">
        <v>4260140</v>
      </c>
      <c r="C166" s="181" t="s">
        <v>88</v>
      </c>
      <c r="D166" s="180" t="s">
        <v>80</v>
      </c>
      <c r="E166" s="180" t="s">
        <v>80</v>
      </c>
      <c r="F166" s="182" t="s">
        <v>170</v>
      </c>
      <c r="G166" s="88">
        <v>0</v>
      </c>
      <c r="H166" s="88">
        <v>13.5</v>
      </c>
      <c r="I166" s="89">
        <f t="shared" si="10"/>
        <v>13.5</v>
      </c>
      <c r="J166" s="183">
        <v>0</v>
      </c>
      <c r="K166" s="183">
        <f t="shared" si="11"/>
        <v>13.5</v>
      </c>
      <c r="L166" s="184">
        <v>0</v>
      </c>
      <c r="M166" s="185">
        <v>0</v>
      </c>
      <c r="N166" s="184">
        <f>N167</f>
        <v>100</v>
      </c>
      <c r="O166" s="185">
        <f t="shared" si="12"/>
        <v>100</v>
      </c>
      <c r="P166" s="93" t="s">
        <v>82</v>
      </c>
      <c r="Q166" s="42"/>
      <c r="R166" s="43"/>
      <c r="S166" s="43"/>
      <c r="T166" s="43"/>
      <c r="U166" s="43"/>
      <c r="V166" s="43"/>
      <c r="W166" s="43"/>
      <c r="X166" s="43"/>
      <c r="Y166" s="43"/>
      <c r="Z166" s="43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94"/>
      <c r="IV166" s="94"/>
    </row>
    <row r="167" spans="1:256" s="159" customFormat="1" ht="13.5" thickBot="1" x14ac:dyDescent="0.25">
      <c r="A167" s="147"/>
      <c r="B167" s="148"/>
      <c r="C167" s="149"/>
      <c r="D167" s="148">
        <v>3419</v>
      </c>
      <c r="E167" s="148">
        <v>5222</v>
      </c>
      <c r="F167" s="150" t="s">
        <v>99</v>
      </c>
      <c r="G167" s="151">
        <v>0</v>
      </c>
      <c r="H167" s="151">
        <v>13.5</v>
      </c>
      <c r="I167" s="152">
        <f t="shared" si="10"/>
        <v>13.5</v>
      </c>
      <c r="J167" s="122">
        <v>0</v>
      </c>
      <c r="K167" s="122">
        <f t="shared" si="11"/>
        <v>13.5</v>
      </c>
      <c r="L167" s="153">
        <v>0</v>
      </c>
      <c r="M167" s="152">
        <v>0</v>
      </c>
      <c r="N167" s="153">
        <v>100</v>
      </c>
      <c r="O167" s="152">
        <f t="shared" si="12"/>
        <v>100</v>
      </c>
      <c r="P167" s="94"/>
      <c r="Q167" s="42"/>
      <c r="R167" s="43"/>
      <c r="S167" s="43"/>
      <c r="T167" s="43"/>
      <c r="U167" s="43"/>
      <c r="V167" s="43"/>
      <c r="W167" s="43"/>
      <c r="X167" s="43"/>
      <c r="Y167" s="43"/>
      <c r="Z167" s="43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</row>
    <row r="168" spans="1:256" s="159" customFormat="1" ht="22.5" x14ac:dyDescent="0.2">
      <c r="A168" s="179" t="s">
        <v>79</v>
      </c>
      <c r="B168" s="180">
        <v>4260141</v>
      </c>
      <c r="C168" s="181" t="s">
        <v>88</v>
      </c>
      <c r="D168" s="180" t="s">
        <v>80</v>
      </c>
      <c r="E168" s="180" t="s">
        <v>80</v>
      </c>
      <c r="F168" s="182" t="s">
        <v>171</v>
      </c>
      <c r="G168" s="88">
        <v>0</v>
      </c>
      <c r="H168" s="88">
        <v>13.5</v>
      </c>
      <c r="I168" s="89">
        <f t="shared" si="10"/>
        <v>13.5</v>
      </c>
      <c r="J168" s="183">
        <v>0</v>
      </c>
      <c r="K168" s="183">
        <f t="shared" si="11"/>
        <v>13.5</v>
      </c>
      <c r="L168" s="184">
        <v>0</v>
      </c>
      <c r="M168" s="185">
        <v>0</v>
      </c>
      <c r="N168" s="184">
        <f>N169</f>
        <v>400</v>
      </c>
      <c r="O168" s="185">
        <f t="shared" si="12"/>
        <v>400</v>
      </c>
      <c r="P168" s="93" t="s">
        <v>82</v>
      </c>
      <c r="Q168" s="42"/>
      <c r="R168" s="43"/>
      <c r="S168" s="43"/>
      <c r="T168" s="43"/>
      <c r="U168" s="43"/>
      <c r="V168" s="43"/>
      <c r="W168" s="43"/>
      <c r="X168" s="43"/>
      <c r="Y168" s="43"/>
      <c r="Z168" s="43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</row>
    <row r="169" spans="1:256" s="159" customFormat="1" ht="13.5" thickBot="1" x14ac:dyDescent="0.25">
      <c r="A169" s="147"/>
      <c r="B169" s="148"/>
      <c r="C169" s="149"/>
      <c r="D169" s="148">
        <v>3419</v>
      </c>
      <c r="E169" s="148">
        <v>5222</v>
      </c>
      <c r="F169" s="150" t="s">
        <v>99</v>
      </c>
      <c r="G169" s="151">
        <v>0</v>
      </c>
      <c r="H169" s="151">
        <v>13.5</v>
      </c>
      <c r="I169" s="152">
        <f t="shared" si="10"/>
        <v>13.5</v>
      </c>
      <c r="J169" s="122">
        <v>0</v>
      </c>
      <c r="K169" s="122">
        <f t="shared" si="11"/>
        <v>13.5</v>
      </c>
      <c r="L169" s="186">
        <v>0</v>
      </c>
      <c r="M169" s="152">
        <v>0</v>
      </c>
      <c r="N169" s="153">
        <v>400</v>
      </c>
      <c r="O169" s="152">
        <f t="shared" si="12"/>
        <v>400</v>
      </c>
      <c r="P169" s="94"/>
      <c r="Q169" s="42"/>
      <c r="R169" s="43"/>
      <c r="S169" s="43"/>
      <c r="T169" s="43"/>
      <c r="U169" s="43"/>
      <c r="V169" s="43"/>
      <c r="W169" s="43"/>
      <c r="X169" s="43"/>
      <c r="Y169" s="43"/>
      <c r="Z169" s="43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94"/>
      <c r="FQ169" s="94"/>
      <c r="FR169" s="94"/>
      <c r="FS169" s="94"/>
      <c r="FT169" s="94"/>
      <c r="FU169" s="94"/>
      <c r="FV169" s="94"/>
      <c r="FW169" s="94"/>
      <c r="FX169" s="94"/>
      <c r="FY169" s="94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J169" s="94"/>
      <c r="GK169" s="94"/>
      <c r="GL169" s="94"/>
      <c r="GM169" s="94"/>
      <c r="GN169" s="94"/>
      <c r="GO169" s="94"/>
      <c r="GP169" s="94"/>
      <c r="GQ169" s="94"/>
      <c r="GR169" s="94"/>
      <c r="GS169" s="94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94"/>
      <c r="IR169" s="94"/>
      <c r="IS169" s="94"/>
      <c r="IT169" s="94"/>
      <c r="IU169" s="94"/>
      <c r="IV169" s="94"/>
    </row>
    <row r="170" spans="1:256" s="159" customFormat="1" ht="22.5" x14ac:dyDescent="0.2">
      <c r="A170" s="179" t="s">
        <v>79</v>
      </c>
      <c r="B170" s="180">
        <v>4260142</v>
      </c>
      <c r="C170" s="181" t="s">
        <v>88</v>
      </c>
      <c r="D170" s="180" t="s">
        <v>80</v>
      </c>
      <c r="E170" s="180" t="s">
        <v>80</v>
      </c>
      <c r="F170" s="182" t="s">
        <v>172</v>
      </c>
      <c r="G170" s="88">
        <v>0</v>
      </c>
      <c r="H170" s="88">
        <v>13.5</v>
      </c>
      <c r="I170" s="89">
        <f t="shared" si="10"/>
        <v>13.5</v>
      </c>
      <c r="J170" s="183">
        <v>0</v>
      </c>
      <c r="K170" s="183">
        <f t="shared" si="11"/>
        <v>13.5</v>
      </c>
      <c r="L170" s="184">
        <v>0</v>
      </c>
      <c r="M170" s="185">
        <v>0</v>
      </c>
      <c r="N170" s="184">
        <f>N171</f>
        <v>290</v>
      </c>
      <c r="O170" s="185">
        <f t="shared" si="12"/>
        <v>290</v>
      </c>
      <c r="P170" s="93" t="s">
        <v>82</v>
      </c>
      <c r="Q170" s="42"/>
      <c r="R170" s="43"/>
      <c r="S170" s="43"/>
      <c r="T170" s="43"/>
      <c r="U170" s="43"/>
      <c r="V170" s="43"/>
      <c r="W170" s="43"/>
      <c r="X170" s="43"/>
      <c r="Y170" s="43"/>
      <c r="Z170" s="43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4"/>
      <c r="FS170" s="94"/>
      <c r="FT170" s="94"/>
      <c r="FU170" s="94"/>
      <c r="FV170" s="94"/>
      <c r="FW170" s="94"/>
      <c r="FX170" s="94"/>
      <c r="FY170" s="94"/>
      <c r="FZ170" s="94"/>
      <c r="GA170" s="94"/>
      <c r="GB170" s="94"/>
      <c r="GC170" s="94"/>
      <c r="GD170" s="94"/>
      <c r="GE170" s="94"/>
      <c r="GF170" s="94"/>
      <c r="GG170" s="94"/>
      <c r="GH170" s="94"/>
      <c r="GI170" s="94"/>
      <c r="GJ170" s="94"/>
      <c r="GK170" s="94"/>
      <c r="GL170" s="94"/>
      <c r="GM170" s="94"/>
      <c r="GN170" s="94"/>
      <c r="GO170" s="94"/>
      <c r="GP170" s="94"/>
      <c r="GQ170" s="94"/>
      <c r="GR170" s="94"/>
      <c r="GS170" s="94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94"/>
      <c r="IR170" s="94"/>
      <c r="IS170" s="94"/>
      <c r="IT170" s="94"/>
      <c r="IU170" s="94"/>
      <c r="IV170" s="94"/>
    </row>
    <row r="171" spans="1:256" s="159" customFormat="1" ht="13.5" thickBot="1" x14ac:dyDescent="0.25">
      <c r="A171" s="147"/>
      <c r="B171" s="148"/>
      <c r="C171" s="149"/>
      <c r="D171" s="148">
        <v>3419</v>
      </c>
      <c r="E171" s="148">
        <v>5222</v>
      </c>
      <c r="F171" s="150" t="s">
        <v>99</v>
      </c>
      <c r="G171" s="151">
        <v>0</v>
      </c>
      <c r="H171" s="151">
        <v>13.5</v>
      </c>
      <c r="I171" s="152">
        <f t="shared" si="10"/>
        <v>13.5</v>
      </c>
      <c r="J171" s="122">
        <v>0</v>
      </c>
      <c r="K171" s="122">
        <f t="shared" si="11"/>
        <v>13.5</v>
      </c>
      <c r="L171" s="153">
        <v>0</v>
      </c>
      <c r="M171" s="152">
        <v>0</v>
      </c>
      <c r="N171" s="153">
        <v>290</v>
      </c>
      <c r="O171" s="152">
        <f t="shared" si="12"/>
        <v>290</v>
      </c>
      <c r="P171" s="94"/>
      <c r="Q171" s="42"/>
      <c r="R171" s="43"/>
      <c r="S171" s="43"/>
      <c r="T171" s="43"/>
      <c r="U171" s="43"/>
      <c r="V171" s="43"/>
      <c r="W171" s="43"/>
      <c r="X171" s="43"/>
      <c r="Y171" s="43"/>
      <c r="Z171" s="43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94"/>
      <c r="FQ171" s="94"/>
      <c r="FR171" s="94"/>
      <c r="FS171" s="94"/>
      <c r="FT171" s="94"/>
      <c r="FU171" s="94"/>
      <c r="FV171" s="94"/>
      <c r="FW171" s="94"/>
      <c r="FX171" s="94"/>
      <c r="FY171" s="94"/>
      <c r="FZ171" s="94"/>
      <c r="GA171" s="94"/>
      <c r="GB171" s="94"/>
      <c r="GC171" s="94"/>
      <c r="GD171" s="94"/>
      <c r="GE171" s="94"/>
      <c r="GF171" s="94"/>
      <c r="GG171" s="94"/>
      <c r="GH171" s="94"/>
      <c r="GI171" s="94"/>
      <c r="GJ171" s="94"/>
      <c r="GK171" s="94"/>
      <c r="GL171" s="94"/>
      <c r="GM171" s="94"/>
      <c r="GN171" s="94"/>
      <c r="GO171" s="94"/>
      <c r="GP171" s="94"/>
      <c r="GQ171" s="94"/>
      <c r="GR171" s="94"/>
      <c r="GS171" s="94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94"/>
      <c r="IV171" s="94"/>
    </row>
    <row r="172" spans="1:256" s="159" customFormat="1" ht="22.5" x14ac:dyDescent="0.2">
      <c r="A172" s="179" t="s">
        <v>79</v>
      </c>
      <c r="B172" s="180">
        <v>4260143</v>
      </c>
      <c r="C172" s="181" t="s">
        <v>88</v>
      </c>
      <c r="D172" s="180" t="s">
        <v>80</v>
      </c>
      <c r="E172" s="180" t="s">
        <v>80</v>
      </c>
      <c r="F172" s="182" t="s">
        <v>173</v>
      </c>
      <c r="G172" s="88">
        <v>0</v>
      </c>
      <c r="H172" s="88">
        <v>13.5</v>
      </c>
      <c r="I172" s="89">
        <f t="shared" si="10"/>
        <v>13.5</v>
      </c>
      <c r="J172" s="183">
        <v>0</v>
      </c>
      <c r="K172" s="183">
        <f t="shared" si="11"/>
        <v>13.5</v>
      </c>
      <c r="L172" s="184">
        <v>0</v>
      </c>
      <c r="M172" s="185">
        <v>0</v>
      </c>
      <c r="N172" s="184">
        <f>N173</f>
        <v>395</v>
      </c>
      <c r="O172" s="185">
        <f t="shared" si="12"/>
        <v>395</v>
      </c>
      <c r="P172" s="93" t="s">
        <v>82</v>
      </c>
      <c r="Q172" s="42"/>
      <c r="R172" s="43"/>
      <c r="S172" s="43"/>
      <c r="T172" s="43"/>
      <c r="U172" s="43"/>
      <c r="V172" s="43"/>
      <c r="W172" s="43"/>
      <c r="X172" s="43"/>
      <c r="Y172" s="43"/>
      <c r="Z172" s="43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</row>
    <row r="173" spans="1:256" s="159" customFormat="1" ht="13.5" thickBot="1" x14ac:dyDescent="0.25">
      <c r="A173" s="147"/>
      <c r="B173" s="148"/>
      <c r="C173" s="149"/>
      <c r="D173" s="148">
        <v>3419</v>
      </c>
      <c r="E173" s="148">
        <v>5222</v>
      </c>
      <c r="F173" s="150" t="s">
        <v>99</v>
      </c>
      <c r="G173" s="151">
        <v>0</v>
      </c>
      <c r="H173" s="151">
        <v>13.5</v>
      </c>
      <c r="I173" s="152">
        <f t="shared" si="10"/>
        <v>13.5</v>
      </c>
      <c r="J173" s="122">
        <v>0</v>
      </c>
      <c r="K173" s="122">
        <f t="shared" si="11"/>
        <v>13.5</v>
      </c>
      <c r="L173" s="153">
        <v>0</v>
      </c>
      <c r="M173" s="152">
        <v>0</v>
      </c>
      <c r="N173" s="153">
        <v>395</v>
      </c>
      <c r="O173" s="152">
        <f t="shared" si="12"/>
        <v>395</v>
      </c>
      <c r="P173" s="94"/>
      <c r="Q173" s="42"/>
      <c r="R173" s="43"/>
      <c r="S173" s="43"/>
      <c r="T173" s="43"/>
      <c r="U173" s="43"/>
      <c r="V173" s="43"/>
      <c r="W173" s="43"/>
      <c r="X173" s="43"/>
      <c r="Y173" s="43"/>
      <c r="Z173" s="43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4"/>
      <c r="GD173" s="94"/>
      <c r="GE173" s="94"/>
      <c r="GF173" s="94"/>
      <c r="GG173" s="94"/>
      <c r="GH173" s="94"/>
      <c r="GI173" s="94"/>
      <c r="GJ173" s="94"/>
      <c r="GK173" s="94"/>
      <c r="GL173" s="94"/>
      <c r="GM173" s="94"/>
      <c r="GN173" s="94"/>
      <c r="GO173" s="94"/>
      <c r="GP173" s="94"/>
      <c r="GQ173" s="94"/>
      <c r="GR173" s="94"/>
      <c r="GS173" s="94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</row>
    <row r="174" spans="1:256" s="159" customFormat="1" ht="22.5" x14ac:dyDescent="0.2">
      <c r="A174" s="179" t="s">
        <v>79</v>
      </c>
      <c r="B174" s="180">
        <v>4260144</v>
      </c>
      <c r="C174" s="181" t="s">
        <v>88</v>
      </c>
      <c r="D174" s="180" t="s">
        <v>80</v>
      </c>
      <c r="E174" s="180" t="s">
        <v>80</v>
      </c>
      <c r="F174" s="182" t="s">
        <v>174</v>
      </c>
      <c r="G174" s="88">
        <v>0</v>
      </c>
      <c r="H174" s="88">
        <v>13.5</v>
      </c>
      <c r="I174" s="89">
        <f t="shared" si="10"/>
        <v>13.5</v>
      </c>
      <c r="J174" s="183">
        <v>0</v>
      </c>
      <c r="K174" s="183">
        <f t="shared" si="11"/>
        <v>13.5</v>
      </c>
      <c r="L174" s="184">
        <v>0</v>
      </c>
      <c r="M174" s="185">
        <v>0</v>
      </c>
      <c r="N174" s="184">
        <f>N175</f>
        <v>247.5</v>
      </c>
      <c r="O174" s="185">
        <f t="shared" si="12"/>
        <v>247.5</v>
      </c>
      <c r="P174" s="93" t="s">
        <v>82</v>
      </c>
      <c r="Q174" s="42"/>
      <c r="R174" s="43"/>
      <c r="S174" s="43"/>
      <c r="T174" s="43"/>
      <c r="U174" s="43"/>
      <c r="V174" s="43"/>
      <c r="W174" s="43"/>
      <c r="X174" s="43"/>
      <c r="Y174" s="43"/>
      <c r="Z174" s="43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94"/>
      <c r="FQ174" s="94"/>
      <c r="FR174" s="94"/>
      <c r="FS174" s="94"/>
      <c r="FT174" s="94"/>
      <c r="FU174" s="94"/>
      <c r="FV174" s="94"/>
      <c r="FW174" s="94"/>
      <c r="FX174" s="94"/>
      <c r="FY174" s="94"/>
      <c r="FZ174" s="94"/>
      <c r="GA174" s="94"/>
      <c r="GB174" s="94"/>
      <c r="GC174" s="94"/>
      <c r="GD174" s="94"/>
      <c r="GE174" s="94"/>
      <c r="GF174" s="94"/>
      <c r="GG174" s="94"/>
      <c r="GH174" s="94"/>
      <c r="GI174" s="94"/>
      <c r="GJ174" s="94"/>
      <c r="GK174" s="94"/>
      <c r="GL174" s="94"/>
      <c r="GM174" s="94"/>
      <c r="GN174" s="94"/>
      <c r="GO174" s="94"/>
      <c r="GP174" s="94"/>
      <c r="GQ174" s="94"/>
      <c r="GR174" s="94"/>
      <c r="GS174" s="94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</row>
    <row r="175" spans="1:256" s="159" customFormat="1" ht="13.5" thickBot="1" x14ac:dyDescent="0.25">
      <c r="A175" s="147"/>
      <c r="B175" s="148"/>
      <c r="C175" s="149"/>
      <c r="D175" s="148">
        <v>3419</v>
      </c>
      <c r="E175" s="148">
        <v>5222</v>
      </c>
      <c r="F175" s="150" t="s">
        <v>99</v>
      </c>
      <c r="G175" s="151">
        <v>0</v>
      </c>
      <c r="H175" s="151">
        <v>13.5</v>
      </c>
      <c r="I175" s="152">
        <f t="shared" si="10"/>
        <v>13.5</v>
      </c>
      <c r="J175" s="122">
        <v>0</v>
      </c>
      <c r="K175" s="122">
        <f t="shared" si="11"/>
        <v>13.5</v>
      </c>
      <c r="L175" s="153">
        <v>0</v>
      </c>
      <c r="M175" s="152">
        <v>0</v>
      </c>
      <c r="N175" s="153">
        <v>247.5</v>
      </c>
      <c r="O175" s="152">
        <f t="shared" si="12"/>
        <v>247.5</v>
      </c>
      <c r="P175" s="94"/>
      <c r="Q175" s="42"/>
      <c r="R175" s="43"/>
      <c r="S175" s="43"/>
      <c r="T175" s="43"/>
      <c r="U175" s="43"/>
      <c r="V175" s="43"/>
      <c r="W175" s="43"/>
      <c r="X175" s="43"/>
      <c r="Y175" s="43"/>
      <c r="Z175" s="43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</row>
    <row r="176" spans="1:256" s="159" customFormat="1" ht="33.75" x14ac:dyDescent="0.2">
      <c r="A176" s="179" t="s">
        <v>79</v>
      </c>
      <c r="B176" s="180">
        <v>4260145</v>
      </c>
      <c r="C176" s="181" t="s">
        <v>88</v>
      </c>
      <c r="D176" s="180" t="s">
        <v>80</v>
      </c>
      <c r="E176" s="180" t="s">
        <v>80</v>
      </c>
      <c r="F176" s="182" t="s">
        <v>175</v>
      </c>
      <c r="G176" s="88">
        <v>0</v>
      </c>
      <c r="H176" s="88">
        <v>13.5</v>
      </c>
      <c r="I176" s="89">
        <f t="shared" si="10"/>
        <v>13.5</v>
      </c>
      <c r="J176" s="183">
        <v>0</v>
      </c>
      <c r="K176" s="183">
        <f t="shared" si="11"/>
        <v>13.5</v>
      </c>
      <c r="L176" s="184">
        <v>0</v>
      </c>
      <c r="M176" s="185">
        <v>0</v>
      </c>
      <c r="N176" s="184">
        <f>N177</f>
        <v>150</v>
      </c>
      <c r="O176" s="185">
        <f t="shared" si="12"/>
        <v>150</v>
      </c>
      <c r="P176" s="93" t="s">
        <v>82</v>
      </c>
      <c r="Q176" s="42"/>
      <c r="R176" s="43"/>
      <c r="S176" s="43"/>
      <c r="T176" s="43"/>
      <c r="U176" s="43"/>
      <c r="V176" s="43"/>
      <c r="W176" s="43"/>
      <c r="X176" s="43"/>
      <c r="Y176" s="43"/>
      <c r="Z176" s="43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</row>
    <row r="177" spans="1:256" s="159" customFormat="1" ht="13.5" thickBot="1" x14ac:dyDescent="0.25">
      <c r="A177" s="147"/>
      <c r="B177" s="148"/>
      <c r="C177" s="149"/>
      <c r="D177" s="148">
        <v>3419</v>
      </c>
      <c r="E177" s="148">
        <v>5222</v>
      </c>
      <c r="F177" s="150" t="s">
        <v>99</v>
      </c>
      <c r="G177" s="151">
        <v>0</v>
      </c>
      <c r="H177" s="151">
        <v>13.5</v>
      </c>
      <c r="I177" s="152">
        <f t="shared" si="10"/>
        <v>13.5</v>
      </c>
      <c r="J177" s="122">
        <v>0</v>
      </c>
      <c r="K177" s="122">
        <f t="shared" si="11"/>
        <v>13.5</v>
      </c>
      <c r="L177" s="153">
        <v>0</v>
      </c>
      <c r="M177" s="152">
        <v>0</v>
      </c>
      <c r="N177" s="153">
        <v>150</v>
      </c>
      <c r="O177" s="152">
        <f t="shared" si="12"/>
        <v>150</v>
      </c>
      <c r="P177" s="94"/>
      <c r="Q177" s="42"/>
      <c r="R177" s="43"/>
      <c r="S177" s="43"/>
      <c r="T177" s="43"/>
      <c r="U177" s="43"/>
      <c r="V177" s="43"/>
      <c r="W177" s="43"/>
      <c r="X177" s="43"/>
      <c r="Y177" s="43"/>
      <c r="Z177" s="43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</row>
    <row r="178" spans="1:256" s="159" customFormat="1" ht="33.75" x14ac:dyDescent="0.2">
      <c r="A178" s="179" t="s">
        <v>79</v>
      </c>
      <c r="B178" s="180">
        <v>4260146</v>
      </c>
      <c r="C178" s="181" t="s">
        <v>88</v>
      </c>
      <c r="D178" s="180" t="s">
        <v>80</v>
      </c>
      <c r="E178" s="180" t="s">
        <v>80</v>
      </c>
      <c r="F178" s="182" t="s">
        <v>176</v>
      </c>
      <c r="G178" s="88">
        <v>0</v>
      </c>
      <c r="H178" s="88">
        <v>13.5</v>
      </c>
      <c r="I178" s="89">
        <f t="shared" si="10"/>
        <v>13.5</v>
      </c>
      <c r="J178" s="183">
        <v>0</v>
      </c>
      <c r="K178" s="183">
        <f t="shared" si="11"/>
        <v>13.5</v>
      </c>
      <c r="L178" s="184">
        <v>0</v>
      </c>
      <c r="M178" s="185">
        <v>0</v>
      </c>
      <c r="N178" s="184">
        <f>N179</f>
        <v>117.5</v>
      </c>
      <c r="O178" s="185">
        <f t="shared" si="12"/>
        <v>117.5</v>
      </c>
      <c r="P178" s="93" t="s">
        <v>82</v>
      </c>
      <c r="Q178" s="42"/>
      <c r="R178" s="43"/>
      <c r="S178" s="43"/>
      <c r="T178" s="43"/>
      <c r="U178" s="43"/>
      <c r="V178" s="43"/>
      <c r="W178" s="43"/>
      <c r="X178" s="43"/>
      <c r="Y178" s="43"/>
      <c r="Z178" s="43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</row>
    <row r="179" spans="1:256" s="159" customFormat="1" ht="13.5" thickBot="1" x14ac:dyDescent="0.25">
      <c r="A179" s="147"/>
      <c r="B179" s="148"/>
      <c r="C179" s="149"/>
      <c r="D179" s="148">
        <v>3419</v>
      </c>
      <c r="E179" s="148">
        <v>5222</v>
      </c>
      <c r="F179" s="150" t="s">
        <v>99</v>
      </c>
      <c r="G179" s="151">
        <v>0</v>
      </c>
      <c r="H179" s="151">
        <v>13.5</v>
      </c>
      <c r="I179" s="152">
        <f t="shared" si="10"/>
        <v>13.5</v>
      </c>
      <c r="J179" s="122">
        <v>0</v>
      </c>
      <c r="K179" s="122">
        <f t="shared" si="11"/>
        <v>13.5</v>
      </c>
      <c r="L179" s="153">
        <v>0</v>
      </c>
      <c r="M179" s="152">
        <v>0</v>
      </c>
      <c r="N179" s="153">
        <v>117.5</v>
      </c>
      <c r="O179" s="152">
        <f t="shared" si="12"/>
        <v>117.5</v>
      </c>
      <c r="P179" s="94"/>
      <c r="Q179" s="42"/>
      <c r="R179" s="43"/>
      <c r="S179" s="43"/>
      <c r="T179" s="43"/>
      <c r="U179" s="43"/>
      <c r="V179" s="43"/>
      <c r="W179" s="43"/>
      <c r="X179" s="43"/>
      <c r="Y179" s="43"/>
      <c r="Z179" s="43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94"/>
      <c r="FQ179" s="94"/>
      <c r="FR179" s="94"/>
      <c r="FS179" s="94"/>
      <c r="FT179" s="94"/>
      <c r="FU179" s="94"/>
      <c r="FV179" s="94"/>
      <c r="FW179" s="94"/>
      <c r="FX179" s="94"/>
      <c r="FY179" s="94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  <c r="GJ179" s="94"/>
      <c r="GK179" s="94"/>
      <c r="GL179" s="94"/>
      <c r="GM179" s="94"/>
      <c r="GN179" s="94"/>
      <c r="GO179" s="94"/>
      <c r="GP179" s="94"/>
      <c r="GQ179" s="94"/>
      <c r="GR179" s="94"/>
      <c r="GS179" s="94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</row>
    <row r="180" spans="1:256" s="159" customFormat="1" ht="22.5" x14ac:dyDescent="0.2">
      <c r="A180" s="179" t="s">
        <v>79</v>
      </c>
      <c r="B180" s="180">
        <v>4260147</v>
      </c>
      <c r="C180" s="181" t="s">
        <v>88</v>
      </c>
      <c r="D180" s="180" t="s">
        <v>80</v>
      </c>
      <c r="E180" s="180" t="s">
        <v>80</v>
      </c>
      <c r="F180" s="182" t="s">
        <v>177</v>
      </c>
      <c r="G180" s="88">
        <v>0</v>
      </c>
      <c r="H180" s="88">
        <v>13.5</v>
      </c>
      <c r="I180" s="89">
        <f t="shared" si="10"/>
        <v>13.5</v>
      </c>
      <c r="J180" s="183">
        <v>0</v>
      </c>
      <c r="K180" s="183">
        <f t="shared" si="11"/>
        <v>13.5</v>
      </c>
      <c r="L180" s="184">
        <v>0</v>
      </c>
      <c r="M180" s="185">
        <v>0</v>
      </c>
      <c r="N180" s="184">
        <f>N181</f>
        <v>200</v>
      </c>
      <c r="O180" s="185">
        <f t="shared" si="12"/>
        <v>200</v>
      </c>
      <c r="P180" s="93" t="s">
        <v>82</v>
      </c>
      <c r="Q180" s="42"/>
      <c r="R180" s="43"/>
      <c r="S180" s="43"/>
      <c r="T180" s="43"/>
      <c r="U180" s="43"/>
      <c r="V180" s="43"/>
      <c r="W180" s="43"/>
      <c r="X180" s="43"/>
      <c r="Y180" s="43"/>
      <c r="Z180" s="43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</row>
    <row r="181" spans="1:256" s="159" customFormat="1" ht="13.5" thickBot="1" x14ac:dyDescent="0.25">
      <c r="A181" s="147"/>
      <c r="B181" s="148"/>
      <c r="C181" s="149"/>
      <c r="D181" s="148">
        <v>3419</v>
      </c>
      <c r="E181" s="148">
        <v>5222</v>
      </c>
      <c r="F181" s="150" t="s">
        <v>99</v>
      </c>
      <c r="G181" s="151">
        <v>0</v>
      </c>
      <c r="H181" s="151">
        <v>13.5</v>
      </c>
      <c r="I181" s="152">
        <f t="shared" si="10"/>
        <v>13.5</v>
      </c>
      <c r="J181" s="122">
        <v>0</v>
      </c>
      <c r="K181" s="122">
        <f t="shared" si="11"/>
        <v>13.5</v>
      </c>
      <c r="L181" s="153">
        <v>0</v>
      </c>
      <c r="M181" s="152">
        <v>0</v>
      </c>
      <c r="N181" s="153">
        <v>200</v>
      </c>
      <c r="O181" s="152">
        <f t="shared" si="12"/>
        <v>200</v>
      </c>
      <c r="P181" s="94"/>
      <c r="Q181" s="42"/>
      <c r="R181" s="43"/>
      <c r="S181" s="43"/>
      <c r="T181" s="43"/>
      <c r="U181" s="43"/>
      <c r="V181" s="43"/>
      <c r="W181" s="43"/>
      <c r="X181" s="43"/>
      <c r="Y181" s="43"/>
      <c r="Z181" s="43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</row>
    <row r="182" spans="1:256" s="159" customFormat="1" ht="22.5" x14ac:dyDescent="0.2">
      <c r="A182" s="179" t="s">
        <v>79</v>
      </c>
      <c r="B182" s="180">
        <v>4260148</v>
      </c>
      <c r="C182" s="181" t="s">
        <v>88</v>
      </c>
      <c r="D182" s="180" t="s">
        <v>80</v>
      </c>
      <c r="E182" s="180" t="s">
        <v>80</v>
      </c>
      <c r="F182" s="182" t="s">
        <v>178</v>
      </c>
      <c r="G182" s="88">
        <v>0</v>
      </c>
      <c r="H182" s="88">
        <v>13.5</v>
      </c>
      <c r="I182" s="89">
        <f t="shared" si="10"/>
        <v>13.5</v>
      </c>
      <c r="J182" s="183">
        <v>0</v>
      </c>
      <c r="K182" s="183">
        <f t="shared" si="11"/>
        <v>13.5</v>
      </c>
      <c r="L182" s="184">
        <v>0</v>
      </c>
      <c r="M182" s="185">
        <v>0</v>
      </c>
      <c r="N182" s="184">
        <f>N183</f>
        <v>117.5</v>
      </c>
      <c r="O182" s="185">
        <f t="shared" si="12"/>
        <v>117.5</v>
      </c>
      <c r="P182" s="93" t="s">
        <v>82</v>
      </c>
      <c r="Q182" s="42"/>
      <c r="R182" s="43"/>
      <c r="S182" s="43"/>
      <c r="T182" s="43"/>
      <c r="U182" s="43"/>
      <c r="V182" s="43"/>
      <c r="W182" s="43"/>
      <c r="X182" s="43"/>
      <c r="Y182" s="43"/>
      <c r="Z182" s="43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  <c r="GR182" s="94"/>
      <c r="GS182" s="94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4"/>
      <c r="IF182" s="94"/>
      <c r="IG182" s="94"/>
      <c r="IH182" s="94"/>
      <c r="II182" s="94"/>
      <c r="IJ182" s="94"/>
      <c r="IK182" s="94"/>
      <c r="IL182" s="94"/>
      <c r="IM182" s="94"/>
      <c r="IN182" s="94"/>
      <c r="IO182" s="94"/>
      <c r="IP182" s="94"/>
      <c r="IQ182" s="94"/>
      <c r="IR182" s="94"/>
      <c r="IS182" s="94"/>
      <c r="IT182" s="94"/>
      <c r="IU182" s="94"/>
      <c r="IV182" s="94"/>
    </row>
    <row r="183" spans="1:256" s="159" customFormat="1" ht="13.5" thickBot="1" x14ac:dyDescent="0.25">
      <c r="A183" s="147"/>
      <c r="B183" s="148"/>
      <c r="C183" s="149"/>
      <c r="D183" s="148">
        <v>3419</v>
      </c>
      <c r="E183" s="148">
        <v>5222</v>
      </c>
      <c r="F183" s="150" t="s">
        <v>99</v>
      </c>
      <c r="G183" s="151">
        <v>0</v>
      </c>
      <c r="H183" s="151">
        <v>13.5</v>
      </c>
      <c r="I183" s="152">
        <f t="shared" si="10"/>
        <v>13.5</v>
      </c>
      <c r="J183" s="122">
        <v>0</v>
      </c>
      <c r="K183" s="122">
        <f t="shared" si="11"/>
        <v>13.5</v>
      </c>
      <c r="L183" s="153">
        <v>0</v>
      </c>
      <c r="M183" s="152">
        <v>0</v>
      </c>
      <c r="N183" s="153">
        <v>117.5</v>
      </c>
      <c r="O183" s="152">
        <f t="shared" si="12"/>
        <v>117.5</v>
      </c>
      <c r="P183" s="94"/>
      <c r="Q183" s="42"/>
      <c r="R183" s="43"/>
      <c r="S183" s="43"/>
      <c r="T183" s="43"/>
      <c r="U183" s="43"/>
      <c r="V183" s="43"/>
      <c r="W183" s="43"/>
      <c r="X183" s="43"/>
      <c r="Y183" s="43"/>
      <c r="Z183" s="43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  <c r="FT183" s="94"/>
      <c r="FU183" s="94"/>
      <c r="FV183" s="94"/>
      <c r="FW183" s="94"/>
      <c r="FX183" s="94"/>
      <c r="FY183" s="94"/>
      <c r="FZ183" s="94"/>
      <c r="GA183" s="94"/>
      <c r="GB183" s="94"/>
      <c r="GC183" s="94"/>
      <c r="GD183" s="94"/>
      <c r="GE183" s="94"/>
      <c r="GF183" s="94"/>
      <c r="GG183" s="94"/>
      <c r="GH183" s="94"/>
      <c r="GI183" s="94"/>
      <c r="GJ183" s="94"/>
      <c r="GK183" s="94"/>
      <c r="GL183" s="94"/>
      <c r="GM183" s="94"/>
      <c r="GN183" s="94"/>
      <c r="GO183" s="94"/>
      <c r="GP183" s="94"/>
      <c r="GQ183" s="94"/>
      <c r="GR183" s="94"/>
      <c r="GS183" s="94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4"/>
      <c r="IF183" s="94"/>
      <c r="IG183" s="94"/>
      <c r="IH183" s="94"/>
      <c r="II183" s="94"/>
      <c r="IJ183" s="94"/>
      <c r="IK183" s="94"/>
      <c r="IL183" s="94"/>
      <c r="IM183" s="94"/>
      <c r="IN183" s="94"/>
      <c r="IO183" s="94"/>
      <c r="IP183" s="94"/>
      <c r="IQ183" s="94"/>
      <c r="IR183" s="94"/>
      <c r="IS183" s="94"/>
      <c r="IT183" s="94"/>
      <c r="IU183" s="94"/>
      <c r="IV183" s="94"/>
    </row>
    <row r="184" spans="1:256" s="159" customFormat="1" ht="22.5" x14ac:dyDescent="0.2">
      <c r="A184" s="179" t="s">
        <v>79</v>
      </c>
      <c r="B184" s="180">
        <v>4260149</v>
      </c>
      <c r="C184" s="181" t="s">
        <v>88</v>
      </c>
      <c r="D184" s="180" t="s">
        <v>80</v>
      </c>
      <c r="E184" s="180" t="s">
        <v>80</v>
      </c>
      <c r="F184" s="182" t="s">
        <v>179</v>
      </c>
      <c r="G184" s="88">
        <v>0</v>
      </c>
      <c r="H184" s="88">
        <v>13.5</v>
      </c>
      <c r="I184" s="89">
        <f t="shared" si="10"/>
        <v>13.5</v>
      </c>
      <c r="J184" s="183">
        <v>0</v>
      </c>
      <c r="K184" s="183">
        <f t="shared" si="11"/>
        <v>13.5</v>
      </c>
      <c r="L184" s="184">
        <v>0</v>
      </c>
      <c r="M184" s="185">
        <v>0</v>
      </c>
      <c r="N184" s="184">
        <f>N185</f>
        <v>225</v>
      </c>
      <c r="O184" s="185">
        <f t="shared" si="12"/>
        <v>225</v>
      </c>
      <c r="P184" s="93" t="s">
        <v>82</v>
      </c>
      <c r="Q184" s="42"/>
      <c r="R184" s="43"/>
      <c r="S184" s="43"/>
      <c r="T184" s="43"/>
      <c r="U184" s="43"/>
      <c r="V184" s="43"/>
      <c r="W184" s="43"/>
      <c r="X184" s="43"/>
      <c r="Y184" s="43"/>
      <c r="Z184" s="43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  <c r="FT184" s="94"/>
      <c r="FU184" s="94"/>
      <c r="FV184" s="94"/>
      <c r="FW184" s="94"/>
      <c r="FX184" s="94"/>
      <c r="FY184" s="94"/>
      <c r="FZ184" s="94"/>
      <c r="GA184" s="94"/>
      <c r="GB184" s="94"/>
      <c r="GC184" s="94"/>
      <c r="GD184" s="94"/>
      <c r="GE184" s="94"/>
      <c r="GF184" s="94"/>
      <c r="GG184" s="94"/>
      <c r="GH184" s="94"/>
      <c r="GI184" s="94"/>
      <c r="GJ184" s="94"/>
      <c r="GK184" s="94"/>
      <c r="GL184" s="94"/>
      <c r="GM184" s="94"/>
      <c r="GN184" s="94"/>
      <c r="GO184" s="94"/>
      <c r="GP184" s="94"/>
      <c r="GQ184" s="94"/>
      <c r="GR184" s="94"/>
      <c r="GS184" s="94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4"/>
      <c r="IF184" s="94"/>
      <c r="IG184" s="94"/>
      <c r="IH184" s="94"/>
      <c r="II184" s="94"/>
      <c r="IJ184" s="94"/>
      <c r="IK184" s="94"/>
      <c r="IL184" s="94"/>
      <c r="IM184" s="94"/>
      <c r="IN184" s="94"/>
      <c r="IO184" s="94"/>
      <c r="IP184" s="94"/>
      <c r="IQ184" s="94"/>
      <c r="IR184" s="94"/>
      <c r="IS184" s="94"/>
      <c r="IT184" s="94"/>
      <c r="IU184" s="94"/>
      <c r="IV184" s="94"/>
    </row>
    <row r="185" spans="1:256" s="159" customFormat="1" ht="13.5" thickBot="1" x14ac:dyDescent="0.25">
      <c r="A185" s="147"/>
      <c r="B185" s="148"/>
      <c r="C185" s="149"/>
      <c r="D185" s="148">
        <v>3419</v>
      </c>
      <c r="E185" s="148">
        <v>5222</v>
      </c>
      <c r="F185" s="150" t="s">
        <v>99</v>
      </c>
      <c r="G185" s="151">
        <v>0</v>
      </c>
      <c r="H185" s="151">
        <v>13.5</v>
      </c>
      <c r="I185" s="152">
        <f t="shared" si="10"/>
        <v>13.5</v>
      </c>
      <c r="J185" s="122">
        <v>0</v>
      </c>
      <c r="K185" s="122">
        <f t="shared" si="11"/>
        <v>13.5</v>
      </c>
      <c r="L185" s="153">
        <v>0</v>
      </c>
      <c r="M185" s="152">
        <v>0</v>
      </c>
      <c r="N185" s="153">
        <v>225</v>
      </c>
      <c r="O185" s="152">
        <f t="shared" si="12"/>
        <v>225</v>
      </c>
      <c r="P185" s="94"/>
      <c r="Q185" s="42"/>
      <c r="R185" s="43"/>
      <c r="S185" s="43"/>
      <c r="T185" s="43"/>
      <c r="U185" s="43"/>
      <c r="V185" s="43"/>
      <c r="W185" s="43"/>
      <c r="X185" s="43"/>
      <c r="Y185" s="43"/>
      <c r="Z185" s="43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  <c r="FT185" s="94"/>
      <c r="FU185" s="94"/>
      <c r="FV185" s="94"/>
      <c r="FW185" s="94"/>
      <c r="FX185" s="94"/>
      <c r="FY185" s="94"/>
      <c r="FZ185" s="94"/>
      <c r="GA185" s="94"/>
      <c r="GB185" s="94"/>
      <c r="GC185" s="94"/>
      <c r="GD185" s="94"/>
      <c r="GE185" s="94"/>
      <c r="GF185" s="94"/>
      <c r="GG185" s="94"/>
      <c r="GH185" s="94"/>
      <c r="GI185" s="94"/>
      <c r="GJ185" s="94"/>
      <c r="GK185" s="94"/>
      <c r="GL185" s="94"/>
      <c r="GM185" s="94"/>
      <c r="GN185" s="94"/>
      <c r="GO185" s="94"/>
      <c r="GP185" s="94"/>
      <c r="GQ185" s="94"/>
      <c r="GR185" s="94"/>
      <c r="GS185" s="94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4"/>
      <c r="IF185" s="94"/>
      <c r="IG185" s="94"/>
      <c r="IH185" s="94"/>
      <c r="II185" s="94"/>
      <c r="IJ185" s="94"/>
      <c r="IK185" s="94"/>
      <c r="IL185" s="94"/>
      <c r="IM185" s="94"/>
      <c r="IN185" s="94"/>
      <c r="IO185" s="94"/>
      <c r="IP185" s="94"/>
      <c r="IQ185" s="94"/>
      <c r="IR185" s="94"/>
      <c r="IS185" s="94"/>
      <c r="IT185" s="94"/>
      <c r="IU185" s="94"/>
      <c r="IV185" s="94"/>
    </row>
    <row r="186" spans="1:256" s="159" customFormat="1" ht="33.75" x14ac:dyDescent="0.2">
      <c r="A186" s="179" t="s">
        <v>79</v>
      </c>
      <c r="B186" s="180">
        <v>4260150</v>
      </c>
      <c r="C186" s="181" t="s">
        <v>88</v>
      </c>
      <c r="D186" s="180" t="s">
        <v>80</v>
      </c>
      <c r="E186" s="180" t="s">
        <v>80</v>
      </c>
      <c r="F186" s="182" t="s">
        <v>180</v>
      </c>
      <c r="G186" s="88">
        <v>0</v>
      </c>
      <c r="H186" s="88">
        <v>13.5</v>
      </c>
      <c r="I186" s="89">
        <f t="shared" si="10"/>
        <v>13.5</v>
      </c>
      <c r="J186" s="183">
        <v>0</v>
      </c>
      <c r="K186" s="183">
        <f t="shared" si="11"/>
        <v>13.5</v>
      </c>
      <c r="L186" s="184">
        <v>0</v>
      </c>
      <c r="M186" s="185">
        <v>0</v>
      </c>
      <c r="N186" s="184">
        <f>N187</f>
        <v>205</v>
      </c>
      <c r="O186" s="185">
        <f t="shared" si="12"/>
        <v>205</v>
      </c>
      <c r="P186" s="93" t="s">
        <v>82</v>
      </c>
      <c r="Q186" s="42"/>
      <c r="R186" s="43"/>
      <c r="S186" s="43"/>
      <c r="T186" s="43"/>
      <c r="U186" s="43"/>
      <c r="V186" s="43"/>
      <c r="W186" s="43"/>
      <c r="X186" s="43"/>
      <c r="Y186" s="43"/>
      <c r="Z186" s="43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</row>
    <row r="187" spans="1:256" s="159" customFormat="1" ht="13.5" thickBot="1" x14ac:dyDescent="0.25">
      <c r="A187" s="147"/>
      <c r="B187" s="148"/>
      <c r="C187" s="149"/>
      <c r="D187" s="148">
        <v>3419</v>
      </c>
      <c r="E187" s="148">
        <v>5222</v>
      </c>
      <c r="F187" s="150" t="s">
        <v>99</v>
      </c>
      <c r="G187" s="151">
        <v>0</v>
      </c>
      <c r="H187" s="151">
        <v>13.5</v>
      </c>
      <c r="I187" s="152">
        <f t="shared" si="10"/>
        <v>13.5</v>
      </c>
      <c r="J187" s="122">
        <v>0</v>
      </c>
      <c r="K187" s="122">
        <f t="shared" si="11"/>
        <v>13.5</v>
      </c>
      <c r="L187" s="153">
        <v>0</v>
      </c>
      <c r="M187" s="152">
        <v>0</v>
      </c>
      <c r="N187" s="153">
        <v>205</v>
      </c>
      <c r="O187" s="152">
        <f t="shared" si="12"/>
        <v>205</v>
      </c>
      <c r="P187" s="94"/>
      <c r="Q187" s="42"/>
      <c r="R187" s="43"/>
      <c r="S187" s="43"/>
      <c r="T187" s="43"/>
      <c r="U187" s="43"/>
      <c r="V187" s="43"/>
      <c r="W187" s="43"/>
      <c r="X187" s="43"/>
      <c r="Y187" s="43"/>
      <c r="Z187" s="43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</row>
    <row r="188" spans="1:256" s="159" customFormat="1" ht="22.5" x14ac:dyDescent="0.2">
      <c r="A188" s="179" t="s">
        <v>79</v>
      </c>
      <c r="B188" s="180">
        <v>4260151</v>
      </c>
      <c r="C188" s="181" t="s">
        <v>88</v>
      </c>
      <c r="D188" s="180" t="s">
        <v>80</v>
      </c>
      <c r="E188" s="180" t="s">
        <v>80</v>
      </c>
      <c r="F188" s="182" t="s">
        <v>181</v>
      </c>
      <c r="G188" s="88">
        <v>0</v>
      </c>
      <c r="H188" s="88">
        <v>13.5</v>
      </c>
      <c r="I188" s="89">
        <f t="shared" si="10"/>
        <v>13.5</v>
      </c>
      <c r="J188" s="183">
        <v>0</v>
      </c>
      <c r="K188" s="183">
        <f t="shared" si="11"/>
        <v>13.5</v>
      </c>
      <c r="L188" s="184">
        <v>0</v>
      </c>
      <c r="M188" s="185">
        <v>0</v>
      </c>
      <c r="N188" s="184">
        <f>N189</f>
        <v>500</v>
      </c>
      <c r="O188" s="185">
        <f t="shared" si="12"/>
        <v>500</v>
      </c>
      <c r="P188" s="93" t="s">
        <v>82</v>
      </c>
      <c r="Q188" s="42"/>
      <c r="R188" s="43"/>
      <c r="S188" s="43"/>
      <c r="T188" s="43"/>
      <c r="U188" s="43"/>
      <c r="V188" s="43"/>
      <c r="W188" s="43"/>
      <c r="X188" s="43"/>
      <c r="Y188" s="43"/>
      <c r="Z188" s="43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</row>
    <row r="189" spans="1:256" s="159" customFormat="1" ht="13.5" thickBot="1" x14ac:dyDescent="0.25">
      <c r="A189" s="147"/>
      <c r="B189" s="148"/>
      <c r="C189" s="149"/>
      <c r="D189" s="148">
        <v>3419</v>
      </c>
      <c r="E189" s="148">
        <v>5222</v>
      </c>
      <c r="F189" s="150" t="s">
        <v>99</v>
      </c>
      <c r="G189" s="151">
        <v>0</v>
      </c>
      <c r="H189" s="151">
        <v>13.5</v>
      </c>
      <c r="I189" s="152">
        <f t="shared" si="10"/>
        <v>13.5</v>
      </c>
      <c r="J189" s="122">
        <v>0</v>
      </c>
      <c r="K189" s="122">
        <f t="shared" si="11"/>
        <v>13.5</v>
      </c>
      <c r="L189" s="153">
        <v>0</v>
      </c>
      <c r="M189" s="152">
        <v>0</v>
      </c>
      <c r="N189" s="153">
        <v>500</v>
      </c>
      <c r="O189" s="152">
        <f t="shared" si="12"/>
        <v>500</v>
      </c>
      <c r="P189" s="94"/>
      <c r="Q189" s="42"/>
      <c r="R189" s="43"/>
      <c r="S189" s="43"/>
      <c r="T189" s="43"/>
      <c r="U189" s="43"/>
      <c r="V189" s="43"/>
      <c r="W189" s="43"/>
      <c r="X189" s="43"/>
      <c r="Y189" s="43"/>
      <c r="Z189" s="43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  <c r="FT189" s="94"/>
      <c r="FU189" s="94"/>
      <c r="FV189" s="94"/>
      <c r="FW189" s="94"/>
      <c r="FX189" s="94"/>
      <c r="FY189" s="94"/>
      <c r="FZ189" s="94"/>
      <c r="GA189" s="94"/>
      <c r="GB189" s="94"/>
      <c r="GC189" s="94"/>
      <c r="GD189" s="94"/>
      <c r="GE189" s="94"/>
      <c r="GF189" s="94"/>
      <c r="GG189" s="94"/>
      <c r="GH189" s="94"/>
      <c r="GI189" s="94"/>
      <c r="GJ189" s="94"/>
      <c r="GK189" s="94"/>
      <c r="GL189" s="94"/>
      <c r="GM189" s="94"/>
      <c r="GN189" s="94"/>
      <c r="GO189" s="94"/>
      <c r="GP189" s="94"/>
      <c r="GQ189" s="94"/>
      <c r="GR189" s="94"/>
      <c r="GS189" s="94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94"/>
      <c r="HH189" s="94"/>
      <c r="HI189" s="94"/>
      <c r="HJ189" s="94"/>
      <c r="HK189" s="94"/>
      <c r="HL189" s="94"/>
      <c r="HM189" s="94"/>
      <c r="HN189" s="94"/>
      <c r="HO189" s="94"/>
      <c r="HP189" s="94"/>
      <c r="HQ189" s="94"/>
      <c r="HR189" s="94"/>
      <c r="HS189" s="94"/>
      <c r="HT189" s="94"/>
      <c r="HU189" s="94"/>
      <c r="HV189" s="94"/>
      <c r="HW189" s="94"/>
      <c r="HX189" s="94"/>
      <c r="HY189" s="94"/>
      <c r="HZ189" s="94"/>
      <c r="IA189" s="94"/>
      <c r="IB189" s="94"/>
      <c r="IC189" s="94"/>
      <c r="ID189" s="94"/>
      <c r="IE189" s="94"/>
      <c r="IF189" s="94"/>
      <c r="IG189" s="94"/>
      <c r="IH189" s="94"/>
      <c r="II189" s="94"/>
      <c r="IJ189" s="94"/>
      <c r="IK189" s="94"/>
      <c r="IL189" s="94"/>
      <c r="IM189" s="94"/>
      <c r="IN189" s="94"/>
      <c r="IO189" s="94"/>
      <c r="IP189" s="94"/>
      <c r="IQ189" s="94"/>
      <c r="IR189" s="94"/>
      <c r="IS189" s="94"/>
      <c r="IT189" s="94"/>
      <c r="IU189" s="94"/>
      <c r="IV189" s="94"/>
    </row>
    <row r="190" spans="1:256" s="159" customFormat="1" ht="22.5" x14ac:dyDescent="0.2">
      <c r="A190" s="179" t="s">
        <v>79</v>
      </c>
      <c r="B190" s="180">
        <v>4260152</v>
      </c>
      <c r="C190" s="181" t="s">
        <v>88</v>
      </c>
      <c r="D190" s="180" t="s">
        <v>80</v>
      </c>
      <c r="E190" s="180" t="s">
        <v>80</v>
      </c>
      <c r="F190" s="182" t="s">
        <v>182</v>
      </c>
      <c r="G190" s="88">
        <v>0</v>
      </c>
      <c r="H190" s="88">
        <v>13.5</v>
      </c>
      <c r="I190" s="89">
        <f t="shared" si="10"/>
        <v>13.5</v>
      </c>
      <c r="J190" s="183">
        <v>0</v>
      </c>
      <c r="K190" s="183">
        <f t="shared" si="11"/>
        <v>13.5</v>
      </c>
      <c r="L190" s="184">
        <v>0</v>
      </c>
      <c r="M190" s="185">
        <v>0</v>
      </c>
      <c r="N190" s="184">
        <f>N191</f>
        <v>100</v>
      </c>
      <c r="O190" s="185">
        <f t="shared" si="12"/>
        <v>100</v>
      </c>
      <c r="P190" s="93" t="s">
        <v>82</v>
      </c>
      <c r="Q190" s="42"/>
      <c r="R190" s="43"/>
      <c r="S190" s="43"/>
      <c r="T190" s="43"/>
      <c r="U190" s="43"/>
      <c r="V190" s="43"/>
      <c r="W190" s="43"/>
      <c r="X190" s="43"/>
      <c r="Y190" s="43"/>
      <c r="Z190" s="43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  <c r="IV190" s="94"/>
    </row>
    <row r="191" spans="1:256" s="159" customFormat="1" ht="13.5" thickBot="1" x14ac:dyDescent="0.25">
      <c r="A191" s="147"/>
      <c r="B191" s="148"/>
      <c r="C191" s="149"/>
      <c r="D191" s="148">
        <v>3419</v>
      </c>
      <c r="E191" s="148">
        <v>5222</v>
      </c>
      <c r="F191" s="150" t="s">
        <v>99</v>
      </c>
      <c r="G191" s="151">
        <v>0</v>
      </c>
      <c r="H191" s="151">
        <v>13.5</v>
      </c>
      <c r="I191" s="152">
        <f t="shared" si="10"/>
        <v>13.5</v>
      </c>
      <c r="J191" s="122">
        <v>0</v>
      </c>
      <c r="K191" s="122">
        <f t="shared" si="11"/>
        <v>13.5</v>
      </c>
      <c r="L191" s="153">
        <v>0</v>
      </c>
      <c r="M191" s="152">
        <v>0</v>
      </c>
      <c r="N191" s="153">
        <v>100</v>
      </c>
      <c r="O191" s="152">
        <f t="shared" si="12"/>
        <v>100</v>
      </c>
      <c r="P191" s="94"/>
      <c r="Q191" s="42"/>
      <c r="R191" s="43"/>
      <c r="S191" s="43"/>
      <c r="T191" s="43"/>
      <c r="U191" s="43"/>
      <c r="V191" s="43"/>
      <c r="W191" s="43"/>
      <c r="X191" s="43"/>
      <c r="Y191" s="43"/>
      <c r="Z191" s="43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94"/>
      <c r="EZ191" s="94"/>
      <c r="FA191" s="94"/>
      <c r="FB191" s="94"/>
      <c r="FC191" s="94"/>
      <c r="FD191" s="94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94"/>
      <c r="FQ191" s="94"/>
      <c r="FR191" s="94"/>
      <c r="FS191" s="94"/>
      <c r="FT191" s="94"/>
      <c r="FU191" s="94"/>
      <c r="FV191" s="94"/>
      <c r="FW191" s="94"/>
      <c r="FX191" s="94"/>
      <c r="FY191" s="94"/>
      <c r="FZ191" s="94"/>
      <c r="GA191" s="94"/>
      <c r="GB191" s="94"/>
      <c r="GC191" s="94"/>
      <c r="GD191" s="94"/>
      <c r="GE191" s="94"/>
      <c r="GF191" s="94"/>
      <c r="GG191" s="94"/>
      <c r="GH191" s="94"/>
      <c r="GI191" s="94"/>
      <c r="GJ191" s="94"/>
      <c r="GK191" s="94"/>
      <c r="GL191" s="94"/>
      <c r="GM191" s="94"/>
      <c r="GN191" s="94"/>
      <c r="GO191" s="94"/>
      <c r="GP191" s="94"/>
      <c r="GQ191" s="94"/>
      <c r="GR191" s="94"/>
      <c r="GS191" s="94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94"/>
      <c r="HH191" s="94"/>
      <c r="HI191" s="94"/>
      <c r="HJ191" s="94"/>
      <c r="HK191" s="94"/>
      <c r="HL191" s="94"/>
      <c r="HM191" s="94"/>
      <c r="HN191" s="94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94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94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94"/>
      <c r="IV191" s="94"/>
    </row>
    <row r="192" spans="1:256" s="159" customFormat="1" ht="33.75" x14ac:dyDescent="0.2">
      <c r="A192" s="179" t="s">
        <v>79</v>
      </c>
      <c r="B192" s="180">
        <v>4260153</v>
      </c>
      <c r="C192" s="181" t="s">
        <v>88</v>
      </c>
      <c r="D192" s="180" t="s">
        <v>80</v>
      </c>
      <c r="E192" s="180" t="s">
        <v>80</v>
      </c>
      <c r="F192" s="182" t="s">
        <v>183</v>
      </c>
      <c r="G192" s="88">
        <v>0</v>
      </c>
      <c r="H192" s="88">
        <v>13.5</v>
      </c>
      <c r="I192" s="89">
        <f t="shared" si="10"/>
        <v>13.5</v>
      </c>
      <c r="J192" s="183">
        <v>0</v>
      </c>
      <c r="K192" s="183">
        <f t="shared" si="11"/>
        <v>13.5</v>
      </c>
      <c r="L192" s="184">
        <v>0</v>
      </c>
      <c r="M192" s="185">
        <v>0</v>
      </c>
      <c r="N192" s="184">
        <f>N193</f>
        <v>100</v>
      </c>
      <c r="O192" s="185">
        <f t="shared" si="12"/>
        <v>100</v>
      </c>
      <c r="P192" s="93" t="s">
        <v>82</v>
      </c>
      <c r="Q192" s="42"/>
      <c r="R192" s="43"/>
      <c r="S192" s="43"/>
      <c r="T192" s="43"/>
      <c r="U192" s="43"/>
      <c r="V192" s="43"/>
      <c r="W192" s="43"/>
      <c r="X192" s="43"/>
      <c r="Y192" s="43"/>
      <c r="Z192" s="43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94"/>
      <c r="EZ192" s="94"/>
      <c r="FA192" s="94"/>
      <c r="FB192" s="94"/>
      <c r="FC192" s="94"/>
      <c r="FD192" s="94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94"/>
      <c r="FQ192" s="94"/>
      <c r="FR192" s="94"/>
      <c r="FS192" s="94"/>
      <c r="FT192" s="94"/>
      <c r="FU192" s="94"/>
      <c r="FV192" s="94"/>
      <c r="FW192" s="94"/>
      <c r="FX192" s="94"/>
      <c r="FY192" s="94"/>
      <c r="FZ192" s="94"/>
      <c r="GA192" s="94"/>
      <c r="GB192" s="94"/>
      <c r="GC192" s="94"/>
      <c r="GD192" s="94"/>
      <c r="GE192" s="94"/>
      <c r="GF192" s="94"/>
      <c r="GG192" s="94"/>
      <c r="GH192" s="94"/>
      <c r="GI192" s="94"/>
      <c r="GJ192" s="94"/>
      <c r="GK192" s="94"/>
      <c r="GL192" s="94"/>
      <c r="GM192" s="94"/>
      <c r="GN192" s="94"/>
      <c r="GO192" s="94"/>
      <c r="GP192" s="94"/>
      <c r="GQ192" s="94"/>
      <c r="GR192" s="94"/>
      <c r="GS192" s="94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94"/>
      <c r="HH192" s="94"/>
      <c r="HI192" s="94"/>
      <c r="HJ192" s="94"/>
      <c r="HK192" s="94"/>
      <c r="HL192" s="94"/>
      <c r="HM192" s="94"/>
      <c r="HN192" s="94"/>
      <c r="HO192" s="94"/>
      <c r="HP192" s="94"/>
      <c r="HQ192" s="94"/>
      <c r="HR192" s="94"/>
      <c r="HS192" s="94"/>
      <c r="HT192" s="94"/>
      <c r="HU192" s="94"/>
      <c r="HV192" s="94"/>
      <c r="HW192" s="94"/>
      <c r="HX192" s="94"/>
      <c r="HY192" s="94"/>
      <c r="HZ192" s="94"/>
      <c r="IA192" s="94"/>
      <c r="IB192" s="94"/>
      <c r="IC192" s="94"/>
      <c r="ID192" s="94"/>
      <c r="IE192" s="94"/>
      <c r="IF192" s="94"/>
      <c r="IG192" s="94"/>
      <c r="IH192" s="94"/>
      <c r="II192" s="94"/>
      <c r="IJ192" s="94"/>
      <c r="IK192" s="94"/>
      <c r="IL192" s="94"/>
      <c r="IM192" s="94"/>
      <c r="IN192" s="94"/>
      <c r="IO192" s="94"/>
      <c r="IP192" s="94"/>
      <c r="IQ192" s="94"/>
      <c r="IR192" s="94"/>
      <c r="IS192" s="94"/>
      <c r="IT192" s="94"/>
      <c r="IU192" s="94"/>
      <c r="IV192" s="94"/>
    </row>
    <row r="193" spans="1:256" s="159" customFormat="1" ht="13.5" thickBot="1" x14ac:dyDescent="0.25">
      <c r="A193" s="147"/>
      <c r="B193" s="148"/>
      <c r="C193" s="149"/>
      <c r="D193" s="148">
        <v>3419</v>
      </c>
      <c r="E193" s="148">
        <v>5222</v>
      </c>
      <c r="F193" s="150" t="s">
        <v>99</v>
      </c>
      <c r="G193" s="151">
        <v>0</v>
      </c>
      <c r="H193" s="151">
        <v>13.5</v>
      </c>
      <c r="I193" s="152">
        <f t="shared" si="10"/>
        <v>13.5</v>
      </c>
      <c r="J193" s="122">
        <v>0</v>
      </c>
      <c r="K193" s="122">
        <f t="shared" si="11"/>
        <v>13.5</v>
      </c>
      <c r="L193" s="153">
        <v>0</v>
      </c>
      <c r="M193" s="152">
        <v>0</v>
      </c>
      <c r="N193" s="153">
        <v>100</v>
      </c>
      <c r="O193" s="152">
        <f t="shared" si="12"/>
        <v>100</v>
      </c>
      <c r="P193" s="94"/>
      <c r="Q193" s="42"/>
      <c r="R193" s="43"/>
      <c r="S193" s="43"/>
      <c r="T193" s="43"/>
      <c r="U193" s="43"/>
      <c r="V193" s="43"/>
      <c r="W193" s="43"/>
      <c r="X193" s="43"/>
      <c r="Y193" s="43"/>
      <c r="Z193" s="43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94"/>
      <c r="FQ193" s="94"/>
      <c r="FR193" s="94"/>
      <c r="FS193" s="94"/>
      <c r="FT193" s="94"/>
      <c r="FU193" s="94"/>
      <c r="FV193" s="94"/>
      <c r="FW193" s="94"/>
      <c r="FX193" s="94"/>
      <c r="FY193" s="94"/>
      <c r="FZ193" s="94"/>
      <c r="GA193" s="94"/>
      <c r="GB193" s="94"/>
      <c r="GC193" s="94"/>
      <c r="GD193" s="94"/>
      <c r="GE193" s="94"/>
      <c r="GF193" s="94"/>
      <c r="GG193" s="94"/>
      <c r="GH193" s="94"/>
      <c r="GI193" s="94"/>
      <c r="GJ193" s="94"/>
      <c r="GK193" s="94"/>
      <c r="GL193" s="94"/>
      <c r="GM193" s="94"/>
      <c r="GN193" s="94"/>
      <c r="GO193" s="94"/>
      <c r="GP193" s="94"/>
      <c r="GQ193" s="94"/>
      <c r="GR193" s="94"/>
      <c r="GS193" s="94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94"/>
      <c r="HH193" s="94"/>
      <c r="HI193" s="94"/>
      <c r="HJ193" s="94"/>
      <c r="HK193" s="94"/>
      <c r="HL193" s="94"/>
      <c r="HM193" s="94"/>
      <c r="HN193" s="94"/>
      <c r="HO193" s="94"/>
      <c r="HP193" s="94"/>
      <c r="HQ193" s="94"/>
      <c r="HR193" s="94"/>
      <c r="HS193" s="94"/>
      <c r="HT193" s="94"/>
      <c r="HU193" s="94"/>
      <c r="HV193" s="94"/>
      <c r="HW193" s="94"/>
      <c r="HX193" s="94"/>
      <c r="HY193" s="94"/>
      <c r="HZ193" s="94"/>
      <c r="IA193" s="94"/>
      <c r="IB193" s="94"/>
      <c r="IC193" s="94"/>
      <c r="ID193" s="94"/>
      <c r="IE193" s="94"/>
      <c r="IF193" s="94"/>
      <c r="IG193" s="94"/>
      <c r="IH193" s="94"/>
      <c r="II193" s="94"/>
      <c r="IJ193" s="94"/>
      <c r="IK193" s="94"/>
      <c r="IL193" s="94"/>
      <c r="IM193" s="94"/>
      <c r="IN193" s="94"/>
      <c r="IO193" s="94"/>
      <c r="IP193" s="94"/>
      <c r="IQ193" s="94"/>
      <c r="IR193" s="94"/>
      <c r="IS193" s="94"/>
      <c r="IT193" s="94"/>
      <c r="IU193" s="94"/>
      <c r="IV193" s="94"/>
    </row>
    <row r="194" spans="1:256" s="159" customFormat="1" ht="33.75" x14ac:dyDescent="0.2">
      <c r="A194" s="179" t="s">
        <v>79</v>
      </c>
      <c r="B194" s="180">
        <v>4260154</v>
      </c>
      <c r="C194" s="181" t="s">
        <v>88</v>
      </c>
      <c r="D194" s="180" t="s">
        <v>80</v>
      </c>
      <c r="E194" s="180" t="s">
        <v>80</v>
      </c>
      <c r="F194" s="182" t="s">
        <v>184</v>
      </c>
      <c r="G194" s="88">
        <v>0</v>
      </c>
      <c r="H194" s="88">
        <v>13.5</v>
      </c>
      <c r="I194" s="89">
        <f t="shared" si="10"/>
        <v>13.5</v>
      </c>
      <c r="J194" s="183">
        <v>0</v>
      </c>
      <c r="K194" s="183">
        <f t="shared" si="11"/>
        <v>13.5</v>
      </c>
      <c r="L194" s="184">
        <v>0</v>
      </c>
      <c r="M194" s="185">
        <v>0</v>
      </c>
      <c r="N194" s="184">
        <f>N195</f>
        <v>100</v>
      </c>
      <c r="O194" s="185">
        <f t="shared" si="12"/>
        <v>100</v>
      </c>
      <c r="P194" s="93" t="s">
        <v>82</v>
      </c>
      <c r="Q194" s="42"/>
      <c r="R194" s="43"/>
      <c r="S194" s="43"/>
      <c r="T194" s="43"/>
      <c r="U194" s="43"/>
      <c r="V194" s="43"/>
      <c r="W194" s="43"/>
      <c r="X194" s="43"/>
      <c r="Y194" s="43"/>
      <c r="Z194" s="43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94"/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94"/>
      <c r="HH194" s="94"/>
      <c r="HI194" s="94"/>
      <c r="HJ194" s="94"/>
      <c r="HK194" s="94"/>
      <c r="HL194" s="94"/>
      <c r="HM194" s="94"/>
      <c r="HN194" s="94"/>
      <c r="HO194" s="94"/>
      <c r="HP194" s="94"/>
      <c r="HQ194" s="94"/>
      <c r="HR194" s="94"/>
      <c r="HS194" s="94"/>
      <c r="HT194" s="94"/>
      <c r="HU194" s="94"/>
      <c r="HV194" s="94"/>
      <c r="HW194" s="94"/>
      <c r="HX194" s="94"/>
      <c r="HY194" s="94"/>
      <c r="HZ194" s="94"/>
      <c r="IA194" s="94"/>
      <c r="IB194" s="94"/>
      <c r="IC194" s="94"/>
      <c r="ID194" s="94"/>
      <c r="IE194" s="94"/>
      <c r="IF194" s="94"/>
      <c r="IG194" s="94"/>
      <c r="IH194" s="94"/>
      <c r="II194" s="94"/>
      <c r="IJ194" s="94"/>
      <c r="IK194" s="94"/>
      <c r="IL194" s="94"/>
      <c r="IM194" s="94"/>
      <c r="IN194" s="94"/>
      <c r="IO194" s="94"/>
      <c r="IP194" s="94"/>
      <c r="IQ194" s="94"/>
      <c r="IR194" s="94"/>
      <c r="IS194" s="94"/>
      <c r="IT194" s="94"/>
      <c r="IU194" s="94"/>
      <c r="IV194" s="94"/>
    </row>
    <row r="195" spans="1:256" s="159" customFormat="1" ht="13.5" thickBot="1" x14ac:dyDescent="0.25">
      <c r="A195" s="147"/>
      <c r="B195" s="148"/>
      <c r="C195" s="149"/>
      <c r="D195" s="148">
        <v>3419</v>
      </c>
      <c r="E195" s="148">
        <v>5222</v>
      </c>
      <c r="F195" s="150" t="s">
        <v>99</v>
      </c>
      <c r="G195" s="151">
        <v>0</v>
      </c>
      <c r="H195" s="151">
        <v>13.5</v>
      </c>
      <c r="I195" s="152">
        <f t="shared" si="10"/>
        <v>13.5</v>
      </c>
      <c r="J195" s="122">
        <v>0</v>
      </c>
      <c r="K195" s="122">
        <f t="shared" si="11"/>
        <v>13.5</v>
      </c>
      <c r="L195" s="153">
        <v>0</v>
      </c>
      <c r="M195" s="152">
        <v>0</v>
      </c>
      <c r="N195" s="153">
        <v>100</v>
      </c>
      <c r="O195" s="152">
        <f t="shared" si="12"/>
        <v>100</v>
      </c>
      <c r="P195" s="94"/>
      <c r="Q195" s="42"/>
      <c r="R195" s="43"/>
      <c r="S195" s="43"/>
      <c r="T195" s="43"/>
      <c r="U195" s="43"/>
      <c r="V195" s="43"/>
      <c r="W195" s="43"/>
      <c r="X195" s="43"/>
      <c r="Y195" s="43"/>
      <c r="Z195" s="43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</row>
    <row r="196" spans="1:256" s="159" customFormat="1" ht="22.5" x14ac:dyDescent="0.2">
      <c r="A196" s="179" t="s">
        <v>79</v>
      </c>
      <c r="B196" s="180">
        <v>4260155</v>
      </c>
      <c r="C196" s="181" t="s">
        <v>88</v>
      </c>
      <c r="D196" s="180" t="s">
        <v>80</v>
      </c>
      <c r="E196" s="180" t="s">
        <v>80</v>
      </c>
      <c r="F196" s="182" t="s">
        <v>185</v>
      </c>
      <c r="G196" s="88">
        <v>0</v>
      </c>
      <c r="H196" s="88">
        <v>13.5</v>
      </c>
      <c r="I196" s="89">
        <f t="shared" si="10"/>
        <v>13.5</v>
      </c>
      <c r="J196" s="183">
        <v>0</v>
      </c>
      <c r="K196" s="183">
        <f t="shared" si="11"/>
        <v>13.5</v>
      </c>
      <c r="L196" s="184">
        <v>0</v>
      </c>
      <c r="M196" s="185">
        <v>0</v>
      </c>
      <c r="N196" s="184">
        <f>N197</f>
        <v>159</v>
      </c>
      <c r="O196" s="185">
        <f t="shared" si="12"/>
        <v>159</v>
      </c>
      <c r="P196" s="93" t="s">
        <v>82</v>
      </c>
      <c r="Q196" s="42"/>
      <c r="R196" s="43"/>
      <c r="S196" s="43"/>
      <c r="T196" s="43"/>
      <c r="U196" s="43"/>
      <c r="V196" s="43"/>
      <c r="W196" s="43"/>
      <c r="X196" s="43"/>
      <c r="Y196" s="43"/>
      <c r="Z196" s="43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94"/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94"/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94"/>
      <c r="HH196" s="94"/>
      <c r="HI196" s="94"/>
      <c r="HJ196" s="94"/>
      <c r="HK196" s="94"/>
      <c r="HL196" s="94"/>
      <c r="HM196" s="94"/>
      <c r="HN196" s="94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94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94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94"/>
      <c r="IV196" s="94"/>
    </row>
    <row r="197" spans="1:256" s="159" customFormat="1" ht="13.5" thickBot="1" x14ac:dyDescent="0.25">
      <c r="A197" s="147"/>
      <c r="B197" s="148"/>
      <c r="C197" s="149"/>
      <c r="D197" s="148">
        <v>3419</v>
      </c>
      <c r="E197" s="148">
        <v>5222</v>
      </c>
      <c r="F197" s="150" t="s">
        <v>99</v>
      </c>
      <c r="G197" s="151">
        <v>0</v>
      </c>
      <c r="H197" s="151">
        <v>13.5</v>
      </c>
      <c r="I197" s="152">
        <f t="shared" si="10"/>
        <v>13.5</v>
      </c>
      <c r="J197" s="122">
        <v>0</v>
      </c>
      <c r="K197" s="122">
        <f t="shared" si="11"/>
        <v>13.5</v>
      </c>
      <c r="L197" s="153">
        <v>0</v>
      </c>
      <c r="M197" s="152">
        <v>0</v>
      </c>
      <c r="N197" s="153">
        <v>159</v>
      </c>
      <c r="O197" s="152">
        <f t="shared" si="12"/>
        <v>159</v>
      </c>
      <c r="P197" s="94"/>
      <c r="Q197" s="42"/>
      <c r="R197" s="43"/>
      <c r="S197" s="43"/>
      <c r="T197" s="43"/>
      <c r="U197" s="43"/>
      <c r="V197" s="43"/>
      <c r="W197" s="43"/>
      <c r="X197" s="43"/>
      <c r="Y197" s="43"/>
      <c r="Z197" s="43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94"/>
      <c r="FQ197" s="94"/>
      <c r="FR197" s="94"/>
      <c r="FS197" s="94"/>
      <c r="FT197" s="94"/>
      <c r="FU197" s="94"/>
      <c r="FV197" s="94"/>
      <c r="FW197" s="94"/>
      <c r="FX197" s="94"/>
      <c r="FY197" s="94"/>
      <c r="FZ197" s="94"/>
      <c r="GA197" s="94"/>
      <c r="GB197" s="94"/>
      <c r="GC197" s="94"/>
      <c r="GD197" s="94"/>
      <c r="GE197" s="94"/>
      <c r="GF197" s="94"/>
      <c r="GG197" s="94"/>
      <c r="GH197" s="94"/>
      <c r="GI197" s="94"/>
      <c r="GJ197" s="94"/>
      <c r="GK197" s="94"/>
      <c r="GL197" s="94"/>
      <c r="GM197" s="94"/>
      <c r="GN197" s="94"/>
      <c r="GO197" s="94"/>
      <c r="GP197" s="94"/>
      <c r="GQ197" s="94"/>
      <c r="GR197" s="94"/>
      <c r="GS197" s="94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94"/>
      <c r="HH197" s="94"/>
      <c r="HI197" s="94"/>
      <c r="HJ197" s="94"/>
      <c r="HK197" s="94"/>
      <c r="HL197" s="94"/>
      <c r="HM197" s="94"/>
      <c r="HN197" s="94"/>
      <c r="HO197" s="94"/>
      <c r="HP197" s="94"/>
      <c r="HQ197" s="94"/>
      <c r="HR197" s="94"/>
      <c r="HS197" s="94"/>
      <c r="HT197" s="94"/>
      <c r="HU197" s="94"/>
      <c r="HV197" s="94"/>
      <c r="HW197" s="94"/>
      <c r="HX197" s="94"/>
      <c r="HY197" s="94"/>
      <c r="HZ197" s="94"/>
      <c r="IA197" s="94"/>
      <c r="IB197" s="94"/>
      <c r="IC197" s="94"/>
      <c r="ID197" s="94"/>
      <c r="IE197" s="94"/>
      <c r="IF197" s="94"/>
      <c r="IG197" s="94"/>
      <c r="IH197" s="94"/>
      <c r="II197" s="94"/>
      <c r="IJ197" s="94"/>
      <c r="IK197" s="94"/>
      <c r="IL197" s="94"/>
      <c r="IM197" s="94"/>
      <c r="IN197" s="94"/>
      <c r="IO197" s="94"/>
      <c r="IP197" s="94"/>
      <c r="IQ197" s="94"/>
      <c r="IR197" s="94"/>
      <c r="IS197" s="94"/>
      <c r="IT197" s="94"/>
      <c r="IU197" s="94"/>
      <c r="IV197" s="94"/>
    </row>
    <row r="198" spans="1:256" s="159" customFormat="1" ht="22.5" x14ac:dyDescent="0.2">
      <c r="A198" s="179" t="s">
        <v>79</v>
      </c>
      <c r="B198" s="180">
        <v>4260156</v>
      </c>
      <c r="C198" s="181" t="s">
        <v>88</v>
      </c>
      <c r="D198" s="180" t="s">
        <v>80</v>
      </c>
      <c r="E198" s="180" t="s">
        <v>80</v>
      </c>
      <c r="F198" s="182" t="s">
        <v>186</v>
      </c>
      <c r="G198" s="88">
        <v>0</v>
      </c>
      <c r="H198" s="88">
        <v>13.5</v>
      </c>
      <c r="I198" s="89">
        <f t="shared" si="10"/>
        <v>13.5</v>
      </c>
      <c r="J198" s="183">
        <v>0</v>
      </c>
      <c r="K198" s="183">
        <f t="shared" si="11"/>
        <v>13.5</v>
      </c>
      <c r="L198" s="184">
        <v>0</v>
      </c>
      <c r="M198" s="185">
        <v>0</v>
      </c>
      <c r="N198" s="184">
        <f>N199</f>
        <v>105</v>
      </c>
      <c r="O198" s="185">
        <f t="shared" si="12"/>
        <v>105</v>
      </c>
      <c r="P198" s="93" t="s">
        <v>82</v>
      </c>
      <c r="Q198" s="42"/>
      <c r="R198" s="43"/>
      <c r="S198" s="43"/>
      <c r="T198" s="43"/>
      <c r="U198" s="43"/>
      <c r="V198" s="43"/>
      <c r="W198" s="43"/>
      <c r="X198" s="43"/>
      <c r="Y198" s="43"/>
      <c r="Z198" s="43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94"/>
      <c r="FQ198" s="94"/>
      <c r="FR198" s="94"/>
      <c r="FS198" s="94"/>
      <c r="FT198" s="94"/>
      <c r="FU198" s="94"/>
      <c r="FV198" s="94"/>
      <c r="FW198" s="94"/>
      <c r="FX198" s="94"/>
      <c r="FY198" s="94"/>
      <c r="FZ198" s="94"/>
      <c r="GA198" s="94"/>
      <c r="GB198" s="94"/>
      <c r="GC198" s="94"/>
      <c r="GD198" s="94"/>
      <c r="GE198" s="94"/>
      <c r="GF198" s="94"/>
      <c r="GG198" s="94"/>
      <c r="GH198" s="94"/>
      <c r="GI198" s="94"/>
      <c r="GJ198" s="94"/>
      <c r="GK198" s="94"/>
      <c r="GL198" s="94"/>
      <c r="GM198" s="94"/>
      <c r="GN198" s="94"/>
      <c r="GO198" s="94"/>
      <c r="GP198" s="94"/>
      <c r="GQ198" s="94"/>
      <c r="GR198" s="94"/>
      <c r="GS198" s="94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94"/>
      <c r="HH198" s="94"/>
      <c r="HI198" s="94"/>
      <c r="HJ198" s="94"/>
      <c r="HK198" s="94"/>
      <c r="HL198" s="94"/>
      <c r="HM198" s="94"/>
      <c r="HN198" s="94"/>
      <c r="HO198" s="94"/>
      <c r="HP198" s="94"/>
      <c r="HQ198" s="94"/>
      <c r="HR198" s="94"/>
      <c r="HS198" s="94"/>
      <c r="HT198" s="94"/>
      <c r="HU198" s="94"/>
      <c r="HV198" s="94"/>
      <c r="HW198" s="94"/>
      <c r="HX198" s="94"/>
      <c r="HY198" s="94"/>
      <c r="HZ198" s="94"/>
      <c r="IA198" s="94"/>
      <c r="IB198" s="94"/>
      <c r="IC198" s="94"/>
      <c r="ID198" s="94"/>
      <c r="IE198" s="94"/>
      <c r="IF198" s="94"/>
      <c r="IG198" s="94"/>
      <c r="IH198" s="94"/>
      <c r="II198" s="94"/>
      <c r="IJ198" s="94"/>
      <c r="IK198" s="94"/>
      <c r="IL198" s="94"/>
      <c r="IM198" s="94"/>
      <c r="IN198" s="94"/>
      <c r="IO198" s="94"/>
      <c r="IP198" s="94"/>
      <c r="IQ198" s="94"/>
      <c r="IR198" s="94"/>
      <c r="IS198" s="94"/>
      <c r="IT198" s="94"/>
      <c r="IU198" s="94"/>
      <c r="IV198" s="94"/>
    </row>
    <row r="199" spans="1:256" s="159" customFormat="1" ht="13.5" thickBot="1" x14ac:dyDescent="0.25">
      <c r="A199" s="147"/>
      <c r="B199" s="148"/>
      <c r="C199" s="149"/>
      <c r="D199" s="148">
        <v>3419</v>
      </c>
      <c r="E199" s="148">
        <v>5222</v>
      </c>
      <c r="F199" s="150" t="s">
        <v>99</v>
      </c>
      <c r="G199" s="151">
        <v>0</v>
      </c>
      <c r="H199" s="151">
        <v>13.5</v>
      </c>
      <c r="I199" s="152">
        <f t="shared" si="10"/>
        <v>13.5</v>
      </c>
      <c r="J199" s="122">
        <v>0</v>
      </c>
      <c r="K199" s="122">
        <f t="shared" si="11"/>
        <v>13.5</v>
      </c>
      <c r="L199" s="153">
        <v>0</v>
      </c>
      <c r="M199" s="152">
        <v>0</v>
      </c>
      <c r="N199" s="153">
        <v>105</v>
      </c>
      <c r="O199" s="152">
        <f t="shared" si="12"/>
        <v>105</v>
      </c>
      <c r="P199" s="94"/>
      <c r="Q199" s="42"/>
      <c r="R199" s="43"/>
      <c r="S199" s="43"/>
      <c r="T199" s="43"/>
      <c r="U199" s="43"/>
      <c r="V199" s="43"/>
      <c r="W199" s="43"/>
      <c r="X199" s="43"/>
      <c r="Y199" s="43"/>
      <c r="Z199" s="43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94"/>
      <c r="FW199" s="94"/>
      <c r="FX199" s="94"/>
      <c r="FY199" s="94"/>
      <c r="FZ199" s="94"/>
      <c r="GA199" s="94"/>
      <c r="GB199" s="94"/>
      <c r="GC199" s="94"/>
      <c r="GD199" s="94"/>
      <c r="GE199" s="94"/>
      <c r="GF199" s="94"/>
      <c r="GG199" s="94"/>
      <c r="GH199" s="94"/>
      <c r="GI199" s="94"/>
      <c r="GJ199" s="94"/>
      <c r="GK199" s="94"/>
      <c r="GL199" s="94"/>
      <c r="GM199" s="94"/>
      <c r="GN199" s="94"/>
      <c r="GO199" s="94"/>
      <c r="GP199" s="94"/>
      <c r="GQ199" s="94"/>
      <c r="GR199" s="94"/>
      <c r="GS199" s="94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94"/>
      <c r="HH199" s="94"/>
      <c r="HI199" s="94"/>
      <c r="HJ199" s="94"/>
      <c r="HK199" s="94"/>
      <c r="HL199" s="94"/>
      <c r="HM199" s="94"/>
      <c r="HN199" s="94"/>
      <c r="HO199" s="94"/>
      <c r="HP199" s="94"/>
      <c r="HQ199" s="94"/>
      <c r="HR199" s="94"/>
      <c r="HS199" s="94"/>
      <c r="HT199" s="94"/>
      <c r="HU199" s="94"/>
      <c r="HV199" s="94"/>
      <c r="HW199" s="94"/>
      <c r="HX199" s="94"/>
      <c r="HY199" s="94"/>
      <c r="HZ199" s="94"/>
      <c r="IA199" s="94"/>
      <c r="IB199" s="94"/>
      <c r="IC199" s="94"/>
      <c r="ID199" s="94"/>
      <c r="IE199" s="94"/>
      <c r="IF199" s="94"/>
      <c r="IG199" s="94"/>
      <c r="IH199" s="94"/>
      <c r="II199" s="94"/>
      <c r="IJ199" s="94"/>
      <c r="IK199" s="94"/>
      <c r="IL199" s="94"/>
      <c r="IM199" s="94"/>
      <c r="IN199" s="94"/>
      <c r="IO199" s="94"/>
      <c r="IP199" s="94"/>
      <c r="IQ199" s="94"/>
      <c r="IR199" s="94"/>
      <c r="IS199" s="94"/>
      <c r="IT199" s="94"/>
      <c r="IU199" s="94"/>
      <c r="IV199" s="94"/>
    </row>
    <row r="200" spans="1:256" s="159" customFormat="1" ht="33.75" x14ac:dyDescent="0.2">
      <c r="A200" s="179" t="s">
        <v>79</v>
      </c>
      <c r="B200" s="180">
        <v>4260157</v>
      </c>
      <c r="C200" s="181" t="s">
        <v>88</v>
      </c>
      <c r="D200" s="180" t="s">
        <v>80</v>
      </c>
      <c r="E200" s="180" t="s">
        <v>80</v>
      </c>
      <c r="F200" s="182" t="s">
        <v>187</v>
      </c>
      <c r="G200" s="88">
        <v>0</v>
      </c>
      <c r="H200" s="88">
        <v>13.5</v>
      </c>
      <c r="I200" s="89">
        <f t="shared" si="10"/>
        <v>13.5</v>
      </c>
      <c r="J200" s="183">
        <v>0</v>
      </c>
      <c r="K200" s="183">
        <f t="shared" si="11"/>
        <v>13.5</v>
      </c>
      <c r="L200" s="184">
        <v>0</v>
      </c>
      <c r="M200" s="185">
        <v>0</v>
      </c>
      <c r="N200" s="184">
        <f>N201</f>
        <v>187.25</v>
      </c>
      <c r="O200" s="185">
        <f t="shared" si="12"/>
        <v>187.25</v>
      </c>
      <c r="P200" s="93" t="s">
        <v>82</v>
      </c>
      <c r="Q200" s="42"/>
      <c r="R200" s="43"/>
      <c r="S200" s="43"/>
      <c r="T200" s="43"/>
      <c r="U200" s="43"/>
      <c r="V200" s="43"/>
      <c r="W200" s="43"/>
      <c r="X200" s="43"/>
      <c r="Y200" s="43"/>
      <c r="Z200" s="43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94"/>
      <c r="FQ200" s="94"/>
      <c r="FR200" s="94"/>
      <c r="FS200" s="94"/>
      <c r="FT200" s="94"/>
      <c r="FU200" s="94"/>
      <c r="FV200" s="94"/>
      <c r="FW200" s="94"/>
      <c r="FX200" s="94"/>
      <c r="FY200" s="94"/>
      <c r="FZ200" s="94"/>
      <c r="GA200" s="94"/>
      <c r="GB200" s="94"/>
      <c r="GC200" s="94"/>
      <c r="GD200" s="94"/>
      <c r="GE200" s="94"/>
      <c r="GF200" s="94"/>
      <c r="GG200" s="94"/>
      <c r="GH200" s="94"/>
      <c r="GI200" s="94"/>
      <c r="GJ200" s="94"/>
      <c r="GK200" s="94"/>
      <c r="GL200" s="94"/>
      <c r="GM200" s="94"/>
      <c r="GN200" s="94"/>
      <c r="GO200" s="94"/>
      <c r="GP200" s="94"/>
      <c r="GQ200" s="94"/>
      <c r="GR200" s="94"/>
      <c r="GS200" s="94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</row>
    <row r="201" spans="1:256" s="159" customFormat="1" ht="13.5" thickBot="1" x14ac:dyDescent="0.25">
      <c r="A201" s="147"/>
      <c r="B201" s="148"/>
      <c r="C201" s="149"/>
      <c r="D201" s="148">
        <v>3419</v>
      </c>
      <c r="E201" s="148">
        <v>5222</v>
      </c>
      <c r="F201" s="150" t="s">
        <v>99</v>
      </c>
      <c r="G201" s="151">
        <v>0</v>
      </c>
      <c r="H201" s="151">
        <v>13.5</v>
      </c>
      <c r="I201" s="152">
        <f t="shared" si="10"/>
        <v>13.5</v>
      </c>
      <c r="J201" s="122">
        <v>0</v>
      </c>
      <c r="K201" s="122">
        <f t="shared" si="11"/>
        <v>13.5</v>
      </c>
      <c r="L201" s="153">
        <v>0</v>
      </c>
      <c r="M201" s="152">
        <v>0</v>
      </c>
      <c r="N201" s="153">
        <v>187.25</v>
      </c>
      <c r="O201" s="152">
        <f t="shared" si="12"/>
        <v>187.25</v>
      </c>
      <c r="P201" s="94"/>
      <c r="Q201" s="42"/>
      <c r="R201" s="43"/>
      <c r="S201" s="43"/>
      <c r="T201" s="43"/>
      <c r="U201" s="43"/>
      <c r="V201" s="43"/>
      <c r="W201" s="43"/>
      <c r="X201" s="43"/>
      <c r="Y201" s="43"/>
      <c r="Z201" s="4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</row>
    <row r="202" spans="1:256" s="159" customFormat="1" ht="33.75" x14ac:dyDescent="0.2">
      <c r="A202" s="179" t="s">
        <v>79</v>
      </c>
      <c r="B202" s="180">
        <v>4260158</v>
      </c>
      <c r="C202" s="181" t="s">
        <v>88</v>
      </c>
      <c r="D202" s="180" t="s">
        <v>80</v>
      </c>
      <c r="E202" s="180" t="s">
        <v>80</v>
      </c>
      <c r="F202" s="182" t="s">
        <v>188</v>
      </c>
      <c r="G202" s="88">
        <v>0</v>
      </c>
      <c r="H202" s="88">
        <v>13.5</v>
      </c>
      <c r="I202" s="89">
        <f t="shared" si="10"/>
        <v>13.5</v>
      </c>
      <c r="J202" s="183">
        <v>0</v>
      </c>
      <c r="K202" s="183">
        <f t="shared" si="11"/>
        <v>13.5</v>
      </c>
      <c r="L202" s="184">
        <v>0</v>
      </c>
      <c r="M202" s="185">
        <v>0</v>
      </c>
      <c r="N202" s="184">
        <f>N203</f>
        <v>115.5</v>
      </c>
      <c r="O202" s="185">
        <f t="shared" si="12"/>
        <v>115.5</v>
      </c>
      <c r="P202" s="93" t="s">
        <v>82</v>
      </c>
      <c r="Q202" s="42"/>
      <c r="R202" s="43"/>
      <c r="S202" s="43"/>
      <c r="T202" s="43"/>
      <c r="U202" s="43"/>
      <c r="V202" s="43"/>
      <c r="W202" s="43"/>
      <c r="X202" s="43"/>
      <c r="Y202" s="43"/>
      <c r="Z202" s="4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4"/>
      <c r="FS202" s="94"/>
      <c r="FT202" s="94"/>
      <c r="FU202" s="94"/>
      <c r="FV202" s="94"/>
      <c r="FW202" s="94"/>
      <c r="FX202" s="94"/>
      <c r="FY202" s="94"/>
      <c r="FZ202" s="94"/>
      <c r="GA202" s="94"/>
      <c r="GB202" s="94"/>
      <c r="GC202" s="94"/>
      <c r="GD202" s="94"/>
      <c r="GE202" s="94"/>
      <c r="GF202" s="94"/>
      <c r="GG202" s="94"/>
      <c r="GH202" s="94"/>
      <c r="GI202" s="94"/>
      <c r="GJ202" s="94"/>
      <c r="GK202" s="94"/>
      <c r="GL202" s="94"/>
      <c r="GM202" s="94"/>
      <c r="GN202" s="94"/>
      <c r="GO202" s="94"/>
      <c r="GP202" s="94"/>
      <c r="GQ202" s="94"/>
      <c r="GR202" s="94"/>
      <c r="GS202" s="94"/>
      <c r="GT202" s="94"/>
      <c r="GU202" s="94"/>
      <c r="GV202" s="94"/>
      <c r="GW202" s="94"/>
      <c r="GX202" s="94"/>
      <c r="GY202" s="94"/>
      <c r="GZ202" s="94"/>
      <c r="HA202" s="94"/>
      <c r="HB202" s="94"/>
      <c r="HC202" s="94"/>
      <c r="HD202" s="94"/>
      <c r="HE202" s="94"/>
      <c r="HF202" s="94"/>
      <c r="HG202" s="94"/>
      <c r="HH202" s="94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4"/>
      <c r="IR202" s="94"/>
      <c r="IS202" s="94"/>
      <c r="IT202" s="94"/>
      <c r="IU202" s="94"/>
      <c r="IV202" s="94"/>
    </row>
    <row r="203" spans="1:256" s="159" customFormat="1" ht="13.5" thickBot="1" x14ac:dyDescent="0.25">
      <c r="A203" s="147"/>
      <c r="B203" s="148"/>
      <c r="C203" s="149"/>
      <c r="D203" s="148">
        <v>3419</v>
      </c>
      <c r="E203" s="148">
        <v>5222</v>
      </c>
      <c r="F203" s="150" t="s">
        <v>99</v>
      </c>
      <c r="G203" s="151">
        <v>0</v>
      </c>
      <c r="H203" s="151">
        <v>13.5</v>
      </c>
      <c r="I203" s="152">
        <f t="shared" si="10"/>
        <v>13.5</v>
      </c>
      <c r="J203" s="122">
        <v>0</v>
      </c>
      <c r="K203" s="122">
        <f t="shared" si="11"/>
        <v>13.5</v>
      </c>
      <c r="L203" s="153">
        <v>0</v>
      </c>
      <c r="M203" s="152">
        <v>0</v>
      </c>
      <c r="N203" s="153">
        <v>115.5</v>
      </c>
      <c r="O203" s="152">
        <f t="shared" si="12"/>
        <v>115.5</v>
      </c>
      <c r="P203" s="94"/>
      <c r="Q203" s="42"/>
      <c r="R203" s="43"/>
      <c r="S203" s="43"/>
      <c r="T203" s="43"/>
      <c r="U203" s="43"/>
      <c r="V203" s="43"/>
      <c r="W203" s="43"/>
      <c r="X203" s="43"/>
      <c r="Y203" s="43"/>
      <c r="Z203" s="4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94"/>
      <c r="EZ203" s="94"/>
      <c r="FA203" s="94"/>
      <c r="FB203" s="94"/>
      <c r="FC203" s="94"/>
      <c r="FD203" s="94"/>
      <c r="FE203" s="94"/>
      <c r="FF203" s="94"/>
      <c r="FG203" s="94"/>
      <c r="FH203" s="94"/>
      <c r="FI203" s="94"/>
      <c r="FJ203" s="94"/>
      <c r="FK203" s="94"/>
      <c r="FL203" s="94"/>
      <c r="FM203" s="94"/>
      <c r="FN203" s="94"/>
      <c r="FO203" s="94"/>
      <c r="FP203" s="94"/>
      <c r="FQ203" s="94"/>
      <c r="FR203" s="94"/>
      <c r="FS203" s="94"/>
      <c r="FT203" s="94"/>
      <c r="FU203" s="94"/>
      <c r="FV203" s="94"/>
      <c r="FW203" s="94"/>
      <c r="FX203" s="94"/>
      <c r="FY203" s="94"/>
      <c r="FZ203" s="94"/>
      <c r="GA203" s="94"/>
      <c r="GB203" s="94"/>
      <c r="GC203" s="94"/>
      <c r="GD203" s="94"/>
      <c r="GE203" s="94"/>
      <c r="GF203" s="94"/>
      <c r="GG203" s="94"/>
      <c r="GH203" s="94"/>
      <c r="GI203" s="94"/>
      <c r="GJ203" s="94"/>
      <c r="GK203" s="94"/>
      <c r="GL203" s="94"/>
      <c r="GM203" s="94"/>
      <c r="GN203" s="94"/>
      <c r="GO203" s="94"/>
      <c r="GP203" s="94"/>
      <c r="GQ203" s="94"/>
      <c r="GR203" s="94"/>
      <c r="GS203" s="94"/>
      <c r="GT203" s="94"/>
      <c r="GU203" s="94"/>
      <c r="GV203" s="94"/>
      <c r="GW203" s="94"/>
      <c r="GX203" s="94"/>
      <c r="GY203" s="94"/>
      <c r="GZ203" s="94"/>
      <c r="HA203" s="94"/>
      <c r="HB203" s="94"/>
      <c r="HC203" s="94"/>
      <c r="HD203" s="94"/>
      <c r="HE203" s="94"/>
      <c r="HF203" s="94"/>
      <c r="HG203" s="94"/>
      <c r="HH203" s="94"/>
      <c r="HI203" s="94"/>
      <c r="HJ203" s="94"/>
      <c r="HK203" s="94"/>
      <c r="HL203" s="94"/>
      <c r="HM203" s="94"/>
      <c r="HN203" s="94"/>
      <c r="HO203" s="94"/>
      <c r="HP203" s="94"/>
      <c r="HQ203" s="94"/>
      <c r="HR203" s="94"/>
      <c r="HS203" s="94"/>
      <c r="HT203" s="94"/>
      <c r="HU203" s="94"/>
      <c r="HV203" s="94"/>
      <c r="HW203" s="94"/>
      <c r="HX203" s="94"/>
      <c r="HY203" s="94"/>
      <c r="HZ203" s="94"/>
      <c r="IA203" s="94"/>
      <c r="IB203" s="94"/>
      <c r="IC203" s="94"/>
      <c r="ID203" s="94"/>
      <c r="IE203" s="94"/>
      <c r="IF203" s="94"/>
      <c r="IG203" s="94"/>
      <c r="IH203" s="94"/>
      <c r="II203" s="94"/>
      <c r="IJ203" s="94"/>
      <c r="IK203" s="94"/>
      <c r="IL203" s="94"/>
      <c r="IM203" s="94"/>
      <c r="IN203" s="94"/>
      <c r="IO203" s="94"/>
      <c r="IP203" s="94"/>
      <c r="IQ203" s="94"/>
      <c r="IR203" s="94"/>
      <c r="IS203" s="94"/>
      <c r="IT203" s="94"/>
      <c r="IU203" s="94"/>
      <c r="IV203" s="94"/>
    </row>
    <row r="204" spans="1:256" s="159" customFormat="1" ht="33.75" x14ac:dyDescent="0.2">
      <c r="A204" s="179" t="s">
        <v>79</v>
      </c>
      <c r="B204" s="180">
        <v>4260159</v>
      </c>
      <c r="C204" s="181" t="s">
        <v>88</v>
      </c>
      <c r="D204" s="180" t="s">
        <v>80</v>
      </c>
      <c r="E204" s="180" t="s">
        <v>80</v>
      </c>
      <c r="F204" s="182" t="s">
        <v>189</v>
      </c>
      <c r="G204" s="88">
        <v>0</v>
      </c>
      <c r="H204" s="88">
        <v>13.5</v>
      </c>
      <c r="I204" s="89">
        <f t="shared" si="10"/>
        <v>13.5</v>
      </c>
      <c r="J204" s="183">
        <v>0</v>
      </c>
      <c r="K204" s="183">
        <f t="shared" si="11"/>
        <v>13.5</v>
      </c>
      <c r="L204" s="184">
        <v>0</v>
      </c>
      <c r="M204" s="185">
        <v>0</v>
      </c>
      <c r="N204" s="184">
        <f>N205</f>
        <v>181.05</v>
      </c>
      <c r="O204" s="185">
        <f t="shared" si="12"/>
        <v>181.05</v>
      </c>
      <c r="P204" s="93" t="s">
        <v>82</v>
      </c>
      <c r="Q204" s="42"/>
      <c r="R204" s="43"/>
      <c r="S204" s="43"/>
      <c r="T204" s="43"/>
      <c r="U204" s="43"/>
      <c r="V204" s="43"/>
      <c r="W204" s="43"/>
      <c r="X204" s="43"/>
      <c r="Y204" s="43"/>
      <c r="Z204" s="4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</row>
    <row r="205" spans="1:256" s="159" customFormat="1" ht="13.5" thickBot="1" x14ac:dyDescent="0.25">
      <c r="A205" s="147"/>
      <c r="B205" s="148"/>
      <c r="C205" s="149"/>
      <c r="D205" s="148">
        <v>3419</v>
      </c>
      <c r="E205" s="148">
        <v>5222</v>
      </c>
      <c r="F205" s="150" t="s">
        <v>99</v>
      </c>
      <c r="G205" s="151">
        <v>0</v>
      </c>
      <c r="H205" s="151">
        <v>13.5</v>
      </c>
      <c r="I205" s="152">
        <f t="shared" si="10"/>
        <v>13.5</v>
      </c>
      <c r="J205" s="122">
        <v>0</v>
      </c>
      <c r="K205" s="122">
        <f t="shared" si="11"/>
        <v>13.5</v>
      </c>
      <c r="L205" s="153">
        <v>0</v>
      </c>
      <c r="M205" s="152">
        <v>0</v>
      </c>
      <c r="N205" s="153">
        <v>181.05</v>
      </c>
      <c r="O205" s="152">
        <f t="shared" si="12"/>
        <v>181.05</v>
      </c>
      <c r="P205" s="94"/>
      <c r="Q205" s="42"/>
      <c r="R205" s="43"/>
      <c r="S205" s="43"/>
      <c r="T205" s="43"/>
      <c r="U205" s="43"/>
      <c r="V205" s="43"/>
      <c r="W205" s="43"/>
      <c r="X205" s="43"/>
      <c r="Y205" s="43"/>
      <c r="Z205" s="4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94"/>
      <c r="EZ205" s="94"/>
      <c r="FA205" s="94"/>
      <c r="FB205" s="94"/>
      <c r="FC205" s="94"/>
      <c r="FD205" s="94"/>
      <c r="FE205" s="94"/>
      <c r="FF205" s="94"/>
      <c r="FG205" s="94"/>
      <c r="FH205" s="94"/>
      <c r="FI205" s="94"/>
      <c r="FJ205" s="94"/>
      <c r="FK205" s="94"/>
      <c r="FL205" s="94"/>
      <c r="FM205" s="94"/>
      <c r="FN205" s="94"/>
      <c r="FO205" s="94"/>
      <c r="FP205" s="94"/>
      <c r="FQ205" s="94"/>
      <c r="FR205" s="94"/>
      <c r="FS205" s="94"/>
      <c r="FT205" s="94"/>
      <c r="FU205" s="94"/>
      <c r="FV205" s="94"/>
      <c r="FW205" s="94"/>
      <c r="FX205" s="94"/>
      <c r="FY205" s="94"/>
      <c r="FZ205" s="94"/>
      <c r="GA205" s="94"/>
      <c r="GB205" s="94"/>
      <c r="GC205" s="94"/>
      <c r="GD205" s="94"/>
      <c r="GE205" s="94"/>
      <c r="GF205" s="94"/>
      <c r="GG205" s="94"/>
      <c r="GH205" s="94"/>
      <c r="GI205" s="94"/>
      <c r="GJ205" s="94"/>
      <c r="GK205" s="94"/>
      <c r="GL205" s="94"/>
      <c r="GM205" s="94"/>
      <c r="GN205" s="94"/>
      <c r="GO205" s="94"/>
      <c r="GP205" s="94"/>
      <c r="GQ205" s="94"/>
      <c r="GR205" s="94"/>
      <c r="GS205" s="94"/>
      <c r="GT205" s="94"/>
      <c r="GU205" s="94"/>
      <c r="GV205" s="94"/>
      <c r="GW205" s="94"/>
      <c r="GX205" s="94"/>
      <c r="GY205" s="94"/>
      <c r="GZ205" s="94"/>
      <c r="HA205" s="94"/>
      <c r="HB205" s="94"/>
      <c r="HC205" s="94"/>
      <c r="HD205" s="94"/>
      <c r="HE205" s="94"/>
      <c r="HF205" s="94"/>
      <c r="HG205" s="94"/>
      <c r="HH205" s="94"/>
      <c r="HI205" s="94"/>
      <c r="HJ205" s="94"/>
      <c r="HK205" s="94"/>
      <c r="HL205" s="94"/>
      <c r="HM205" s="94"/>
      <c r="HN205" s="94"/>
      <c r="HO205" s="94"/>
      <c r="HP205" s="94"/>
      <c r="HQ205" s="94"/>
      <c r="HR205" s="94"/>
      <c r="HS205" s="94"/>
      <c r="HT205" s="94"/>
      <c r="HU205" s="94"/>
      <c r="HV205" s="94"/>
      <c r="HW205" s="94"/>
      <c r="HX205" s="94"/>
      <c r="HY205" s="94"/>
      <c r="HZ205" s="94"/>
      <c r="IA205" s="94"/>
      <c r="IB205" s="94"/>
      <c r="IC205" s="94"/>
      <c r="ID205" s="94"/>
      <c r="IE205" s="94"/>
      <c r="IF205" s="94"/>
      <c r="IG205" s="94"/>
      <c r="IH205" s="94"/>
      <c r="II205" s="94"/>
      <c r="IJ205" s="94"/>
      <c r="IK205" s="94"/>
      <c r="IL205" s="94"/>
      <c r="IM205" s="94"/>
      <c r="IN205" s="94"/>
      <c r="IO205" s="94"/>
      <c r="IP205" s="94"/>
      <c r="IQ205" s="94"/>
      <c r="IR205" s="94"/>
      <c r="IS205" s="94"/>
      <c r="IT205" s="94"/>
      <c r="IU205" s="94"/>
      <c r="IV205" s="94"/>
    </row>
    <row r="206" spans="1:256" s="159" customFormat="1" ht="33.75" x14ac:dyDescent="0.2">
      <c r="A206" s="179" t="s">
        <v>79</v>
      </c>
      <c r="B206" s="180">
        <v>4260160</v>
      </c>
      <c r="C206" s="181" t="s">
        <v>88</v>
      </c>
      <c r="D206" s="180" t="s">
        <v>80</v>
      </c>
      <c r="E206" s="180" t="s">
        <v>80</v>
      </c>
      <c r="F206" s="182" t="s">
        <v>190</v>
      </c>
      <c r="G206" s="88">
        <v>0</v>
      </c>
      <c r="H206" s="88">
        <v>13.5</v>
      </c>
      <c r="I206" s="89">
        <f t="shared" si="10"/>
        <v>13.5</v>
      </c>
      <c r="J206" s="183">
        <v>0</v>
      </c>
      <c r="K206" s="183">
        <f t="shared" si="11"/>
        <v>13.5</v>
      </c>
      <c r="L206" s="184">
        <v>0</v>
      </c>
      <c r="M206" s="185">
        <v>0</v>
      </c>
      <c r="N206" s="184">
        <f>N207</f>
        <v>180</v>
      </c>
      <c r="O206" s="185">
        <f t="shared" si="12"/>
        <v>180</v>
      </c>
      <c r="P206" s="93" t="s">
        <v>82</v>
      </c>
      <c r="Q206" s="42"/>
      <c r="R206" s="43"/>
      <c r="S206" s="43"/>
      <c r="T206" s="43"/>
      <c r="U206" s="43"/>
      <c r="V206" s="43"/>
      <c r="W206" s="43"/>
      <c r="X206" s="43"/>
      <c r="Y206" s="43"/>
      <c r="Z206" s="4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94"/>
      <c r="HC206" s="94"/>
      <c r="HD206" s="94"/>
      <c r="HE206" s="94"/>
      <c r="HF206" s="94"/>
      <c r="HG206" s="94"/>
      <c r="HH206" s="94"/>
      <c r="HI206" s="94"/>
      <c r="HJ206" s="94"/>
      <c r="HK206" s="94"/>
      <c r="HL206" s="94"/>
      <c r="HM206" s="94"/>
      <c r="HN206" s="94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94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94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94"/>
      <c r="IV206" s="94"/>
    </row>
    <row r="207" spans="1:256" s="159" customFormat="1" ht="13.5" thickBot="1" x14ac:dyDescent="0.25">
      <c r="A207" s="147"/>
      <c r="B207" s="148"/>
      <c r="C207" s="149"/>
      <c r="D207" s="148">
        <v>3419</v>
      </c>
      <c r="E207" s="148">
        <v>5222</v>
      </c>
      <c r="F207" s="150" t="s">
        <v>99</v>
      </c>
      <c r="G207" s="151">
        <v>0</v>
      </c>
      <c r="H207" s="151">
        <v>13.5</v>
      </c>
      <c r="I207" s="152">
        <f t="shared" si="10"/>
        <v>13.5</v>
      </c>
      <c r="J207" s="122">
        <v>0</v>
      </c>
      <c r="K207" s="122">
        <f t="shared" si="11"/>
        <v>13.5</v>
      </c>
      <c r="L207" s="153">
        <v>0</v>
      </c>
      <c r="M207" s="152">
        <v>0</v>
      </c>
      <c r="N207" s="153">
        <v>180</v>
      </c>
      <c r="O207" s="152">
        <f t="shared" si="12"/>
        <v>180</v>
      </c>
      <c r="P207" s="94"/>
      <c r="Q207" s="42"/>
      <c r="R207" s="43"/>
      <c r="S207" s="43"/>
      <c r="T207" s="43"/>
      <c r="U207" s="43"/>
      <c r="V207" s="43"/>
      <c r="W207" s="43"/>
      <c r="X207" s="43"/>
      <c r="Y207" s="43"/>
      <c r="Z207" s="4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94"/>
      <c r="EZ207" s="94"/>
      <c r="FA207" s="94"/>
      <c r="FB207" s="94"/>
      <c r="FC207" s="94"/>
      <c r="FD207" s="94"/>
      <c r="FE207" s="94"/>
      <c r="FF207" s="94"/>
      <c r="FG207" s="94"/>
      <c r="FH207" s="94"/>
      <c r="FI207" s="94"/>
      <c r="FJ207" s="94"/>
      <c r="FK207" s="94"/>
      <c r="FL207" s="94"/>
      <c r="FM207" s="94"/>
      <c r="FN207" s="94"/>
      <c r="FO207" s="94"/>
      <c r="FP207" s="94"/>
      <c r="FQ207" s="94"/>
      <c r="FR207" s="94"/>
      <c r="FS207" s="94"/>
      <c r="FT207" s="94"/>
      <c r="FU207" s="94"/>
      <c r="FV207" s="94"/>
      <c r="FW207" s="94"/>
      <c r="FX207" s="94"/>
      <c r="FY207" s="94"/>
      <c r="FZ207" s="94"/>
      <c r="GA207" s="94"/>
      <c r="GB207" s="94"/>
      <c r="GC207" s="94"/>
      <c r="GD207" s="94"/>
      <c r="GE207" s="94"/>
      <c r="GF207" s="94"/>
      <c r="GG207" s="94"/>
      <c r="GH207" s="94"/>
      <c r="GI207" s="94"/>
      <c r="GJ207" s="94"/>
      <c r="GK207" s="94"/>
      <c r="GL207" s="94"/>
      <c r="GM207" s="94"/>
      <c r="GN207" s="94"/>
      <c r="GO207" s="94"/>
      <c r="GP207" s="94"/>
      <c r="GQ207" s="94"/>
      <c r="GR207" s="94"/>
      <c r="GS207" s="94"/>
      <c r="GT207" s="94"/>
      <c r="GU207" s="94"/>
      <c r="GV207" s="94"/>
      <c r="GW207" s="94"/>
      <c r="GX207" s="94"/>
      <c r="GY207" s="94"/>
      <c r="GZ207" s="94"/>
      <c r="HA207" s="94"/>
      <c r="HB207" s="94"/>
      <c r="HC207" s="94"/>
      <c r="HD207" s="94"/>
      <c r="HE207" s="94"/>
      <c r="HF207" s="94"/>
      <c r="HG207" s="94"/>
      <c r="HH207" s="94"/>
      <c r="HI207" s="94"/>
      <c r="HJ207" s="94"/>
      <c r="HK207" s="94"/>
      <c r="HL207" s="94"/>
      <c r="HM207" s="94"/>
      <c r="HN207" s="94"/>
      <c r="HO207" s="94"/>
      <c r="HP207" s="94"/>
      <c r="HQ207" s="94"/>
      <c r="HR207" s="94"/>
      <c r="HS207" s="94"/>
      <c r="HT207" s="94"/>
      <c r="HU207" s="94"/>
      <c r="HV207" s="94"/>
      <c r="HW207" s="94"/>
      <c r="HX207" s="94"/>
      <c r="HY207" s="94"/>
      <c r="HZ207" s="94"/>
      <c r="IA207" s="94"/>
      <c r="IB207" s="94"/>
      <c r="IC207" s="94"/>
      <c r="ID207" s="94"/>
      <c r="IE207" s="94"/>
      <c r="IF207" s="94"/>
      <c r="IG207" s="94"/>
      <c r="IH207" s="94"/>
      <c r="II207" s="94"/>
      <c r="IJ207" s="94"/>
      <c r="IK207" s="94"/>
      <c r="IL207" s="94"/>
      <c r="IM207" s="94"/>
      <c r="IN207" s="94"/>
      <c r="IO207" s="94"/>
      <c r="IP207" s="94"/>
      <c r="IQ207" s="94"/>
      <c r="IR207" s="94"/>
      <c r="IS207" s="94"/>
      <c r="IT207" s="94"/>
      <c r="IU207" s="94"/>
      <c r="IV207" s="94"/>
    </row>
    <row r="208" spans="1:256" s="159" customFormat="1" ht="33.75" x14ac:dyDescent="0.2">
      <c r="A208" s="179" t="s">
        <v>79</v>
      </c>
      <c r="B208" s="180">
        <v>4260161</v>
      </c>
      <c r="C208" s="181" t="s">
        <v>88</v>
      </c>
      <c r="D208" s="180" t="s">
        <v>80</v>
      </c>
      <c r="E208" s="180" t="s">
        <v>80</v>
      </c>
      <c r="F208" s="182" t="s">
        <v>191</v>
      </c>
      <c r="G208" s="88">
        <v>0</v>
      </c>
      <c r="H208" s="88">
        <v>13.5</v>
      </c>
      <c r="I208" s="89">
        <f t="shared" si="10"/>
        <v>13.5</v>
      </c>
      <c r="J208" s="183">
        <v>0</v>
      </c>
      <c r="K208" s="183">
        <f t="shared" si="11"/>
        <v>13.5</v>
      </c>
      <c r="L208" s="184">
        <v>0</v>
      </c>
      <c r="M208" s="185">
        <v>0</v>
      </c>
      <c r="N208" s="184">
        <f>N209</f>
        <v>100</v>
      </c>
      <c r="O208" s="185">
        <f t="shared" si="12"/>
        <v>100</v>
      </c>
      <c r="P208" s="93" t="s">
        <v>82</v>
      </c>
      <c r="Q208" s="42"/>
      <c r="R208" s="43"/>
      <c r="S208" s="43"/>
      <c r="T208" s="43"/>
      <c r="U208" s="43"/>
      <c r="V208" s="43"/>
      <c r="W208" s="43"/>
      <c r="X208" s="43"/>
      <c r="Y208" s="43"/>
      <c r="Z208" s="4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94"/>
      <c r="EZ208" s="94"/>
      <c r="FA208" s="94"/>
      <c r="FB208" s="94"/>
      <c r="FC208" s="94"/>
      <c r="FD208" s="94"/>
      <c r="FE208" s="94"/>
      <c r="FF208" s="94"/>
      <c r="FG208" s="94"/>
      <c r="FH208" s="94"/>
      <c r="FI208" s="94"/>
      <c r="FJ208" s="94"/>
      <c r="FK208" s="94"/>
      <c r="FL208" s="94"/>
      <c r="FM208" s="94"/>
      <c r="FN208" s="94"/>
      <c r="FO208" s="94"/>
      <c r="FP208" s="94"/>
      <c r="FQ208" s="94"/>
      <c r="FR208" s="94"/>
      <c r="FS208" s="94"/>
      <c r="FT208" s="94"/>
      <c r="FU208" s="94"/>
      <c r="FV208" s="94"/>
      <c r="FW208" s="94"/>
      <c r="FX208" s="94"/>
      <c r="FY208" s="94"/>
      <c r="FZ208" s="94"/>
      <c r="GA208" s="94"/>
      <c r="GB208" s="94"/>
      <c r="GC208" s="94"/>
      <c r="GD208" s="94"/>
      <c r="GE208" s="94"/>
      <c r="GF208" s="94"/>
      <c r="GG208" s="94"/>
      <c r="GH208" s="94"/>
      <c r="GI208" s="94"/>
      <c r="GJ208" s="94"/>
      <c r="GK208" s="94"/>
      <c r="GL208" s="94"/>
      <c r="GM208" s="94"/>
      <c r="GN208" s="94"/>
      <c r="GO208" s="94"/>
      <c r="GP208" s="94"/>
      <c r="GQ208" s="94"/>
      <c r="GR208" s="94"/>
      <c r="GS208" s="94"/>
      <c r="GT208" s="94"/>
      <c r="GU208" s="94"/>
      <c r="GV208" s="94"/>
      <c r="GW208" s="94"/>
      <c r="GX208" s="94"/>
      <c r="GY208" s="94"/>
      <c r="GZ208" s="94"/>
      <c r="HA208" s="94"/>
      <c r="HB208" s="94"/>
      <c r="HC208" s="94"/>
      <c r="HD208" s="94"/>
      <c r="HE208" s="94"/>
      <c r="HF208" s="94"/>
      <c r="HG208" s="94"/>
      <c r="HH208" s="94"/>
      <c r="HI208" s="94"/>
      <c r="HJ208" s="94"/>
      <c r="HK208" s="94"/>
      <c r="HL208" s="94"/>
      <c r="HM208" s="94"/>
      <c r="HN208" s="94"/>
      <c r="HO208" s="94"/>
      <c r="HP208" s="94"/>
      <c r="HQ208" s="94"/>
      <c r="HR208" s="94"/>
      <c r="HS208" s="94"/>
      <c r="HT208" s="94"/>
      <c r="HU208" s="94"/>
      <c r="HV208" s="94"/>
      <c r="HW208" s="94"/>
      <c r="HX208" s="94"/>
      <c r="HY208" s="94"/>
      <c r="HZ208" s="94"/>
      <c r="IA208" s="94"/>
      <c r="IB208" s="94"/>
      <c r="IC208" s="94"/>
      <c r="ID208" s="94"/>
      <c r="IE208" s="94"/>
      <c r="IF208" s="94"/>
      <c r="IG208" s="94"/>
      <c r="IH208" s="94"/>
      <c r="II208" s="94"/>
      <c r="IJ208" s="94"/>
      <c r="IK208" s="94"/>
      <c r="IL208" s="94"/>
      <c r="IM208" s="94"/>
      <c r="IN208" s="94"/>
      <c r="IO208" s="94"/>
      <c r="IP208" s="94"/>
      <c r="IQ208" s="94"/>
      <c r="IR208" s="94"/>
      <c r="IS208" s="94"/>
      <c r="IT208" s="94"/>
      <c r="IU208" s="94"/>
      <c r="IV208" s="94"/>
    </row>
    <row r="209" spans="1:256" s="159" customFormat="1" ht="13.5" thickBot="1" x14ac:dyDescent="0.25">
      <c r="A209" s="147"/>
      <c r="B209" s="148"/>
      <c r="C209" s="149"/>
      <c r="D209" s="148">
        <v>3419</v>
      </c>
      <c r="E209" s="148">
        <v>5222</v>
      </c>
      <c r="F209" s="150" t="s">
        <v>99</v>
      </c>
      <c r="G209" s="151">
        <v>0</v>
      </c>
      <c r="H209" s="151">
        <v>13.5</v>
      </c>
      <c r="I209" s="152">
        <f t="shared" si="10"/>
        <v>13.5</v>
      </c>
      <c r="J209" s="122">
        <v>0</v>
      </c>
      <c r="K209" s="122">
        <f t="shared" si="11"/>
        <v>13.5</v>
      </c>
      <c r="L209" s="153">
        <v>0</v>
      </c>
      <c r="M209" s="152">
        <v>0</v>
      </c>
      <c r="N209" s="153">
        <v>100</v>
      </c>
      <c r="O209" s="152">
        <f t="shared" si="12"/>
        <v>100</v>
      </c>
      <c r="P209" s="94"/>
      <c r="Q209" s="42"/>
      <c r="R209" s="43"/>
      <c r="S209" s="43"/>
      <c r="T209" s="43"/>
      <c r="U209" s="43"/>
      <c r="V209" s="43"/>
      <c r="W209" s="43"/>
      <c r="X209" s="43"/>
      <c r="Y209" s="43"/>
      <c r="Z209" s="4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  <c r="IV209" s="94"/>
    </row>
    <row r="210" spans="1:256" s="159" customFormat="1" ht="33.75" x14ac:dyDescent="0.2">
      <c r="A210" s="179" t="s">
        <v>79</v>
      </c>
      <c r="B210" s="180">
        <v>4260162</v>
      </c>
      <c r="C210" s="181" t="s">
        <v>88</v>
      </c>
      <c r="D210" s="180" t="s">
        <v>80</v>
      </c>
      <c r="E210" s="180" t="s">
        <v>80</v>
      </c>
      <c r="F210" s="182" t="s">
        <v>192</v>
      </c>
      <c r="G210" s="88">
        <v>0</v>
      </c>
      <c r="H210" s="88">
        <v>13.5</v>
      </c>
      <c r="I210" s="89">
        <f t="shared" si="10"/>
        <v>13.5</v>
      </c>
      <c r="J210" s="183">
        <v>0</v>
      </c>
      <c r="K210" s="183">
        <f t="shared" si="11"/>
        <v>13.5</v>
      </c>
      <c r="L210" s="184">
        <v>0</v>
      </c>
      <c r="M210" s="185">
        <v>0</v>
      </c>
      <c r="N210" s="184">
        <f>N211</f>
        <v>150</v>
      </c>
      <c r="O210" s="185">
        <f t="shared" si="12"/>
        <v>150</v>
      </c>
      <c r="P210" s="93" t="s">
        <v>82</v>
      </c>
      <c r="Q210" s="42"/>
      <c r="R210" s="43"/>
      <c r="S210" s="43"/>
      <c r="T210" s="43"/>
      <c r="U210" s="43"/>
      <c r="V210" s="43"/>
      <c r="W210" s="43"/>
      <c r="X210" s="43"/>
      <c r="Y210" s="43"/>
      <c r="Z210" s="4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94"/>
      <c r="EZ210" s="94"/>
      <c r="FA210" s="94"/>
      <c r="FB210" s="94"/>
      <c r="FC210" s="94"/>
      <c r="FD210" s="94"/>
      <c r="FE210" s="94"/>
      <c r="FF210" s="94"/>
      <c r="FG210" s="94"/>
      <c r="FH210" s="94"/>
      <c r="FI210" s="94"/>
      <c r="FJ210" s="94"/>
      <c r="FK210" s="94"/>
      <c r="FL210" s="94"/>
      <c r="FM210" s="94"/>
      <c r="FN210" s="94"/>
      <c r="FO210" s="94"/>
      <c r="FP210" s="94"/>
      <c r="FQ210" s="94"/>
      <c r="FR210" s="94"/>
      <c r="FS210" s="94"/>
      <c r="FT210" s="94"/>
      <c r="FU210" s="94"/>
      <c r="FV210" s="94"/>
      <c r="FW210" s="94"/>
      <c r="FX210" s="94"/>
      <c r="FY210" s="94"/>
      <c r="FZ210" s="94"/>
      <c r="GA210" s="94"/>
      <c r="GB210" s="94"/>
      <c r="GC210" s="94"/>
      <c r="GD210" s="94"/>
      <c r="GE210" s="94"/>
      <c r="GF210" s="94"/>
      <c r="GG210" s="94"/>
      <c r="GH210" s="94"/>
      <c r="GI210" s="94"/>
      <c r="GJ210" s="94"/>
      <c r="GK210" s="94"/>
      <c r="GL210" s="94"/>
      <c r="GM210" s="94"/>
      <c r="GN210" s="94"/>
      <c r="GO210" s="94"/>
      <c r="GP210" s="94"/>
      <c r="GQ210" s="94"/>
      <c r="GR210" s="94"/>
      <c r="GS210" s="94"/>
      <c r="GT210" s="94"/>
      <c r="GU210" s="94"/>
      <c r="GV210" s="94"/>
      <c r="GW210" s="94"/>
      <c r="GX210" s="94"/>
      <c r="GY210" s="94"/>
      <c r="GZ210" s="94"/>
      <c r="HA210" s="94"/>
      <c r="HB210" s="94"/>
      <c r="HC210" s="94"/>
      <c r="HD210" s="94"/>
      <c r="HE210" s="94"/>
      <c r="HF210" s="94"/>
      <c r="HG210" s="94"/>
      <c r="HH210" s="94"/>
      <c r="HI210" s="94"/>
      <c r="HJ210" s="94"/>
      <c r="HK210" s="94"/>
      <c r="HL210" s="94"/>
      <c r="HM210" s="94"/>
      <c r="HN210" s="94"/>
      <c r="HO210" s="94"/>
      <c r="HP210" s="94"/>
      <c r="HQ210" s="94"/>
      <c r="HR210" s="94"/>
      <c r="HS210" s="94"/>
      <c r="HT210" s="94"/>
      <c r="HU210" s="94"/>
      <c r="HV210" s="94"/>
      <c r="HW210" s="94"/>
      <c r="HX210" s="94"/>
      <c r="HY210" s="94"/>
      <c r="HZ210" s="94"/>
      <c r="IA210" s="94"/>
      <c r="IB210" s="94"/>
      <c r="IC210" s="94"/>
      <c r="ID210" s="94"/>
      <c r="IE210" s="94"/>
      <c r="IF210" s="94"/>
      <c r="IG210" s="94"/>
      <c r="IH210" s="94"/>
      <c r="II210" s="94"/>
      <c r="IJ210" s="94"/>
      <c r="IK210" s="94"/>
      <c r="IL210" s="94"/>
      <c r="IM210" s="94"/>
      <c r="IN210" s="94"/>
      <c r="IO210" s="94"/>
      <c r="IP210" s="94"/>
      <c r="IQ210" s="94"/>
      <c r="IR210" s="94"/>
      <c r="IS210" s="94"/>
      <c r="IT210" s="94"/>
      <c r="IU210" s="94"/>
      <c r="IV210" s="94"/>
    </row>
    <row r="211" spans="1:256" s="159" customFormat="1" ht="13.5" thickBot="1" x14ac:dyDescent="0.25">
      <c r="A211" s="147"/>
      <c r="B211" s="148"/>
      <c r="C211" s="149"/>
      <c r="D211" s="148">
        <v>3419</v>
      </c>
      <c r="E211" s="148">
        <v>5222</v>
      </c>
      <c r="F211" s="150" t="s">
        <v>99</v>
      </c>
      <c r="G211" s="151">
        <v>0</v>
      </c>
      <c r="H211" s="151">
        <v>13.5</v>
      </c>
      <c r="I211" s="152">
        <f t="shared" ref="I211:I274" si="13">+G211+H211</f>
        <v>13.5</v>
      </c>
      <c r="J211" s="122">
        <v>0</v>
      </c>
      <c r="K211" s="122">
        <f t="shared" ref="K211:K274" si="14">+I211+J211</f>
        <v>13.5</v>
      </c>
      <c r="L211" s="153">
        <v>0</v>
      </c>
      <c r="M211" s="152">
        <v>0</v>
      </c>
      <c r="N211" s="153">
        <v>150</v>
      </c>
      <c r="O211" s="152">
        <f t="shared" ref="O211:O274" si="15">+M211+N211</f>
        <v>150</v>
      </c>
      <c r="P211" s="94"/>
      <c r="Q211" s="42"/>
      <c r="R211" s="43"/>
      <c r="S211" s="43"/>
      <c r="T211" s="43"/>
      <c r="U211" s="43"/>
      <c r="V211" s="43"/>
      <c r="W211" s="43"/>
      <c r="X211" s="43"/>
      <c r="Y211" s="43"/>
      <c r="Z211" s="4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94"/>
      <c r="DV211" s="94"/>
      <c r="DW211" s="94"/>
      <c r="DX211" s="94"/>
      <c r="DY211" s="94"/>
      <c r="DZ211" s="94"/>
      <c r="EA211" s="94"/>
      <c r="EB211" s="94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  <c r="ER211" s="94"/>
      <c r="ES211" s="94"/>
      <c r="ET211" s="94"/>
      <c r="EU211" s="94"/>
      <c r="EV211" s="94"/>
      <c r="EW211" s="94"/>
      <c r="EX211" s="94"/>
      <c r="EY211" s="94"/>
      <c r="EZ211" s="94"/>
      <c r="FA211" s="94"/>
      <c r="FB211" s="94"/>
      <c r="FC211" s="94"/>
      <c r="FD211" s="94"/>
      <c r="FE211" s="94"/>
      <c r="FF211" s="94"/>
      <c r="FG211" s="94"/>
      <c r="FH211" s="94"/>
      <c r="FI211" s="94"/>
      <c r="FJ211" s="94"/>
      <c r="FK211" s="94"/>
      <c r="FL211" s="94"/>
      <c r="FM211" s="94"/>
      <c r="FN211" s="94"/>
      <c r="FO211" s="94"/>
      <c r="FP211" s="94"/>
      <c r="FQ211" s="94"/>
      <c r="FR211" s="94"/>
      <c r="FS211" s="94"/>
      <c r="FT211" s="94"/>
      <c r="FU211" s="94"/>
      <c r="FV211" s="94"/>
      <c r="FW211" s="94"/>
      <c r="FX211" s="94"/>
      <c r="FY211" s="94"/>
      <c r="FZ211" s="94"/>
      <c r="GA211" s="94"/>
      <c r="GB211" s="94"/>
      <c r="GC211" s="94"/>
      <c r="GD211" s="94"/>
      <c r="GE211" s="94"/>
      <c r="GF211" s="94"/>
      <c r="GG211" s="94"/>
      <c r="GH211" s="94"/>
      <c r="GI211" s="94"/>
      <c r="GJ211" s="94"/>
      <c r="GK211" s="94"/>
      <c r="GL211" s="94"/>
      <c r="GM211" s="94"/>
      <c r="GN211" s="94"/>
      <c r="GO211" s="94"/>
      <c r="GP211" s="94"/>
      <c r="GQ211" s="94"/>
      <c r="GR211" s="94"/>
      <c r="GS211" s="94"/>
      <c r="GT211" s="94"/>
      <c r="GU211" s="94"/>
      <c r="GV211" s="94"/>
      <c r="GW211" s="94"/>
      <c r="GX211" s="94"/>
      <c r="GY211" s="94"/>
      <c r="GZ211" s="94"/>
      <c r="HA211" s="94"/>
      <c r="HB211" s="94"/>
      <c r="HC211" s="94"/>
      <c r="HD211" s="94"/>
      <c r="HE211" s="94"/>
      <c r="HF211" s="94"/>
      <c r="HG211" s="94"/>
      <c r="HH211" s="94"/>
      <c r="HI211" s="94"/>
      <c r="HJ211" s="94"/>
      <c r="HK211" s="94"/>
      <c r="HL211" s="94"/>
      <c r="HM211" s="94"/>
      <c r="HN211" s="94"/>
      <c r="HO211" s="94"/>
      <c r="HP211" s="94"/>
      <c r="HQ211" s="94"/>
      <c r="HR211" s="94"/>
      <c r="HS211" s="94"/>
      <c r="HT211" s="94"/>
      <c r="HU211" s="94"/>
      <c r="HV211" s="94"/>
      <c r="HW211" s="94"/>
      <c r="HX211" s="94"/>
      <c r="HY211" s="94"/>
      <c r="HZ211" s="94"/>
      <c r="IA211" s="94"/>
      <c r="IB211" s="94"/>
      <c r="IC211" s="94"/>
      <c r="ID211" s="94"/>
      <c r="IE211" s="94"/>
      <c r="IF211" s="94"/>
      <c r="IG211" s="94"/>
      <c r="IH211" s="94"/>
      <c r="II211" s="94"/>
      <c r="IJ211" s="94"/>
      <c r="IK211" s="94"/>
      <c r="IL211" s="94"/>
      <c r="IM211" s="94"/>
      <c r="IN211" s="94"/>
      <c r="IO211" s="94"/>
      <c r="IP211" s="94"/>
      <c r="IQ211" s="94"/>
      <c r="IR211" s="94"/>
      <c r="IS211" s="94"/>
      <c r="IT211" s="94"/>
      <c r="IU211" s="94"/>
      <c r="IV211" s="94"/>
    </row>
    <row r="212" spans="1:256" s="159" customFormat="1" ht="22.5" x14ac:dyDescent="0.2">
      <c r="A212" s="179" t="s">
        <v>79</v>
      </c>
      <c r="B212" s="187">
        <v>4260163</v>
      </c>
      <c r="C212" s="188" t="s">
        <v>88</v>
      </c>
      <c r="D212" s="189" t="s">
        <v>80</v>
      </c>
      <c r="E212" s="187" t="s">
        <v>80</v>
      </c>
      <c r="F212" s="190" t="s">
        <v>193</v>
      </c>
      <c r="G212" s="88">
        <v>0</v>
      </c>
      <c r="H212" s="88">
        <v>13.5</v>
      </c>
      <c r="I212" s="89">
        <f t="shared" si="13"/>
        <v>13.5</v>
      </c>
      <c r="J212" s="183">
        <v>0</v>
      </c>
      <c r="K212" s="183">
        <f t="shared" si="14"/>
        <v>13.5</v>
      </c>
      <c r="L212" s="184">
        <v>0</v>
      </c>
      <c r="M212" s="185">
        <v>0</v>
      </c>
      <c r="N212" s="184">
        <f>N213</f>
        <v>260</v>
      </c>
      <c r="O212" s="185">
        <f t="shared" si="15"/>
        <v>260</v>
      </c>
      <c r="P212" s="93" t="s">
        <v>82</v>
      </c>
      <c r="Q212" s="42"/>
      <c r="R212" s="43"/>
      <c r="S212" s="43"/>
      <c r="T212" s="43"/>
      <c r="U212" s="43"/>
      <c r="V212" s="43"/>
      <c r="W212" s="43"/>
      <c r="X212" s="43"/>
      <c r="Y212" s="43"/>
      <c r="Z212" s="4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94"/>
      <c r="DV212" s="94"/>
      <c r="DW212" s="94"/>
      <c r="DX212" s="94"/>
      <c r="DY212" s="94"/>
      <c r="DZ212" s="94"/>
      <c r="EA212" s="94"/>
      <c r="EB212" s="94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  <c r="ER212" s="94"/>
      <c r="ES212" s="94"/>
      <c r="ET212" s="94"/>
      <c r="EU212" s="94"/>
      <c r="EV212" s="94"/>
      <c r="EW212" s="94"/>
      <c r="EX212" s="94"/>
      <c r="EY212" s="94"/>
      <c r="EZ212" s="94"/>
      <c r="FA212" s="94"/>
      <c r="FB212" s="94"/>
      <c r="FC212" s="94"/>
      <c r="FD212" s="94"/>
      <c r="FE212" s="94"/>
      <c r="FF212" s="94"/>
      <c r="FG212" s="94"/>
      <c r="FH212" s="94"/>
      <c r="FI212" s="94"/>
      <c r="FJ212" s="94"/>
      <c r="FK212" s="94"/>
      <c r="FL212" s="94"/>
      <c r="FM212" s="94"/>
      <c r="FN212" s="94"/>
      <c r="FO212" s="94"/>
      <c r="FP212" s="94"/>
      <c r="FQ212" s="94"/>
      <c r="FR212" s="94"/>
      <c r="FS212" s="94"/>
      <c r="FT212" s="94"/>
      <c r="FU212" s="94"/>
      <c r="FV212" s="94"/>
      <c r="FW212" s="94"/>
      <c r="FX212" s="94"/>
      <c r="FY212" s="94"/>
      <c r="FZ212" s="94"/>
      <c r="GA212" s="94"/>
      <c r="GB212" s="94"/>
      <c r="GC212" s="94"/>
      <c r="GD212" s="94"/>
      <c r="GE212" s="94"/>
      <c r="GF212" s="94"/>
      <c r="GG212" s="94"/>
      <c r="GH212" s="94"/>
      <c r="GI212" s="94"/>
      <c r="GJ212" s="94"/>
      <c r="GK212" s="94"/>
      <c r="GL212" s="94"/>
      <c r="GM212" s="94"/>
      <c r="GN212" s="94"/>
      <c r="GO212" s="94"/>
      <c r="GP212" s="94"/>
      <c r="GQ212" s="94"/>
      <c r="GR212" s="94"/>
      <c r="GS212" s="94"/>
      <c r="GT212" s="94"/>
      <c r="GU212" s="94"/>
      <c r="GV212" s="94"/>
      <c r="GW212" s="94"/>
      <c r="GX212" s="94"/>
      <c r="GY212" s="94"/>
      <c r="GZ212" s="94"/>
      <c r="HA212" s="94"/>
      <c r="HB212" s="94"/>
      <c r="HC212" s="94"/>
      <c r="HD212" s="94"/>
      <c r="HE212" s="94"/>
      <c r="HF212" s="94"/>
      <c r="HG212" s="94"/>
      <c r="HH212" s="94"/>
      <c r="HI212" s="94"/>
      <c r="HJ212" s="94"/>
      <c r="HK212" s="94"/>
      <c r="HL212" s="94"/>
      <c r="HM212" s="94"/>
      <c r="HN212" s="94"/>
      <c r="HO212" s="94"/>
      <c r="HP212" s="94"/>
      <c r="HQ212" s="94"/>
      <c r="HR212" s="94"/>
      <c r="HS212" s="94"/>
      <c r="HT212" s="94"/>
      <c r="HU212" s="94"/>
      <c r="HV212" s="94"/>
      <c r="HW212" s="94"/>
      <c r="HX212" s="94"/>
      <c r="HY212" s="94"/>
      <c r="HZ212" s="94"/>
      <c r="IA212" s="94"/>
      <c r="IB212" s="94"/>
      <c r="IC212" s="94"/>
      <c r="ID212" s="94"/>
      <c r="IE212" s="94"/>
      <c r="IF212" s="94"/>
      <c r="IG212" s="94"/>
      <c r="IH212" s="94"/>
      <c r="II212" s="94"/>
      <c r="IJ212" s="94"/>
      <c r="IK212" s="94"/>
      <c r="IL212" s="94"/>
      <c r="IM212" s="94"/>
      <c r="IN212" s="94"/>
      <c r="IO212" s="94"/>
      <c r="IP212" s="94"/>
      <c r="IQ212" s="94"/>
      <c r="IR212" s="94"/>
      <c r="IS212" s="94"/>
      <c r="IT212" s="94"/>
      <c r="IU212" s="94"/>
      <c r="IV212" s="94"/>
    </row>
    <row r="213" spans="1:256" s="159" customFormat="1" ht="13.5" thickBot="1" x14ac:dyDescent="0.25">
      <c r="A213" s="147"/>
      <c r="B213" s="175"/>
      <c r="C213" s="176"/>
      <c r="D213" s="177">
        <v>3419</v>
      </c>
      <c r="E213" s="175">
        <v>5222</v>
      </c>
      <c r="F213" s="178" t="s">
        <v>99</v>
      </c>
      <c r="G213" s="151">
        <v>0</v>
      </c>
      <c r="H213" s="151">
        <v>13.5</v>
      </c>
      <c r="I213" s="152">
        <f t="shared" si="13"/>
        <v>13.5</v>
      </c>
      <c r="J213" s="122">
        <v>0</v>
      </c>
      <c r="K213" s="122">
        <f t="shared" si="14"/>
        <v>13.5</v>
      </c>
      <c r="L213" s="153">
        <v>0</v>
      </c>
      <c r="M213" s="152">
        <v>0</v>
      </c>
      <c r="N213" s="153">
        <v>260</v>
      </c>
      <c r="O213" s="152">
        <f t="shared" si="15"/>
        <v>260</v>
      </c>
      <c r="P213" s="94"/>
      <c r="Q213" s="42"/>
      <c r="R213" s="43"/>
      <c r="S213" s="43"/>
      <c r="T213" s="43"/>
      <c r="U213" s="43"/>
      <c r="V213" s="43"/>
      <c r="W213" s="43"/>
      <c r="X213" s="43"/>
      <c r="Y213" s="43"/>
      <c r="Z213" s="4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94"/>
      <c r="EZ213" s="94"/>
      <c r="FA213" s="94"/>
      <c r="FB213" s="94"/>
      <c r="FC213" s="94"/>
      <c r="FD213" s="94"/>
      <c r="FE213" s="94"/>
      <c r="FF213" s="94"/>
      <c r="FG213" s="94"/>
      <c r="FH213" s="94"/>
      <c r="FI213" s="94"/>
      <c r="FJ213" s="94"/>
      <c r="FK213" s="94"/>
      <c r="FL213" s="94"/>
      <c r="FM213" s="94"/>
      <c r="FN213" s="94"/>
      <c r="FO213" s="94"/>
      <c r="FP213" s="94"/>
      <c r="FQ213" s="94"/>
      <c r="FR213" s="94"/>
      <c r="FS213" s="94"/>
      <c r="FT213" s="94"/>
      <c r="FU213" s="94"/>
      <c r="FV213" s="94"/>
      <c r="FW213" s="94"/>
      <c r="FX213" s="94"/>
      <c r="FY213" s="94"/>
      <c r="FZ213" s="94"/>
      <c r="GA213" s="94"/>
      <c r="GB213" s="94"/>
      <c r="GC213" s="94"/>
      <c r="GD213" s="94"/>
      <c r="GE213" s="94"/>
      <c r="GF213" s="94"/>
      <c r="GG213" s="94"/>
      <c r="GH213" s="94"/>
      <c r="GI213" s="94"/>
      <c r="GJ213" s="94"/>
      <c r="GK213" s="94"/>
      <c r="GL213" s="94"/>
      <c r="GM213" s="94"/>
      <c r="GN213" s="94"/>
      <c r="GO213" s="94"/>
      <c r="GP213" s="94"/>
      <c r="GQ213" s="94"/>
      <c r="GR213" s="94"/>
      <c r="GS213" s="94"/>
      <c r="GT213" s="94"/>
      <c r="GU213" s="94"/>
      <c r="GV213" s="94"/>
      <c r="GW213" s="94"/>
      <c r="GX213" s="94"/>
      <c r="GY213" s="94"/>
      <c r="GZ213" s="94"/>
      <c r="HA213" s="94"/>
      <c r="HB213" s="94"/>
      <c r="HC213" s="94"/>
      <c r="HD213" s="94"/>
      <c r="HE213" s="94"/>
      <c r="HF213" s="94"/>
      <c r="HG213" s="94"/>
      <c r="HH213" s="94"/>
      <c r="HI213" s="94"/>
      <c r="HJ213" s="94"/>
      <c r="HK213" s="94"/>
      <c r="HL213" s="94"/>
      <c r="HM213" s="94"/>
      <c r="HN213" s="94"/>
      <c r="HO213" s="94"/>
      <c r="HP213" s="94"/>
      <c r="HQ213" s="94"/>
      <c r="HR213" s="94"/>
      <c r="HS213" s="94"/>
      <c r="HT213" s="94"/>
      <c r="HU213" s="94"/>
      <c r="HV213" s="94"/>
      <c r="HW213" s="94"/>
      <c r="HX213" s="94"/>
      <c r="HY213" s="94"/>
      <c r="HZ213" s="94"/>
      <c r="IA213" s="94"/>
      <c r="IB213" s="94"/>
      <c r="IC213" s="94"/>
      <c r="ID213" s="94"/>
      <c r="IE213" s="94"/>
      <c r="IF213" s="94"/>
      <c r="IG213" s="94"/>
      <c r="IH213" s="94"/>
      <c r="II213" s="94"/>
      <c r="IJ213" s="94"/>
      <c r="IK213" s="94"/>
      <c r="IL213" s="94"/>
      <c r="IM213" s="94"/>
      <c r="IN213" s="94"/>
      <c r="IO213" s="94"/>
      <c r="IP213" s="94"/>
      <c r="IQ213" s="94"/>
      <c r="IR213" s="94"/>
      <c r="IS213" s="94"/>
      <c r="IT213" s="94"/>
      <c r="IU213" s="94"/>
      <c r="IV213" s="94"/>
    </row>
    <row r="214" spans="1:256" s="159" customFormat="1" ht="22.5" x14ac:dyDescent="0.2">
      <c r="A214" s="179" t="s">
        <v>79</v>
      </c>
      <c r="B214" s="187">
        <v>4260164</v>
      </c>
      <c r="C214" s="188" t="s">
        <v>88</v>
      </c>
      <c r="D214" s="189" t="s">
        <v>80</v>
      </c>
      <c r="E214" s="187" t="s">
        <v>80</v>
      </c>
      <c r="F214" s="190" t="s">
        <v>194</v>
      </c>
      <c r="G214" s="88">
        <v>0</v>
      </c>
      <c r="H214" s="88">
        <v>13.5</v>
      </c>
      <c r="I214" s="89">
        <f t="shared" si="13"/>
        <v>13.5</v>
      </c>
      <c r="J214" s="183">
        <v>0</v>
      </c>
      <c r="K214" s="183">
        <f t="shared" si="14"/>
        <v>13.5</v>
      </c>
      <c r="L214" s="184">
        <v>0</v>
      </c>
      <c r="M214" s="185">
        <v>0</v>
      </c>
      <c r="N214" s="184">
        <f>N215</f>
        <v>100</v>
      </c>
      <c r="O214" s="185">
        <f t="shared" si="15"/>
        <v>100</v>
      </c>
      <c r="P214" s="93" t="s">
        <v>82</v>
      </c>
      <c r="Q214" s="42"/>
      <c r="R214" s="43"/>
      <c r="S214" s="43"/>
      <c r="T214" s="43"/>
      <c r="U214" s="43"/>
      <c r="V214" s="43"/>
      <c r="W214" s="43"/>
      <c r="X214" s="43"/>
      <c r="Y214" s="43"/>
      <c r="Z214" s="4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94"/>
      <c r="EZ214" s="94"/>
      <c r="FA214" s="94"/>
      <c r="FB214" s="94"/>
      <c r="FC214" s="94"/>
      <c r="FD214" s="94"/>
      <c r="FE214" s="94"/>
      <c r="FF214" s="94"/>
      <c r="FG214" s="94"/>
      <c r="FH214" s="94"/>
      <c r="FI214" s="94"/>
      <c r="FJ214" s="94"/>
      <c r="FK214" s="94"/>
      <c r="FL214" s="94"/>
      <c r="FM214" s="94"/>
      <c r="FN214" s="94"/>
      <c r="FO214" s="94"/>
      <c r="FP214" s="94"/>
      <c r="FQ214" s="94"/>
      <c r="FR214" s="94"/>
      <c r="FS214" s="94"/>
      <c r="FT214" s="94"/>
      <c r="FU214" s="94"/>
      <c r="FV214" s="94"/>
      <c r="FW214" s="94"/>
      <c r="FX214" s="94"/>
      <c r="FY214" s="94"/>
      <c r="FZ214" s="94"/>
      <c r="GA214" s="94"/>
      <c r="GB214" s="94"/>
      <c r="GC214" s="94"/>
      <c r="GD214" s="9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  <c r="GO214" s="94"/>
      <c r="GP214" s="94"/>
      <c r="GQ214" s="94"/>
      <c r="GR214" s="94"/>
      <c r="GS214" s="94"/>
      <c r="GT214" s="94"/>
      <c r="GU214" s="94"/>
      <c r="GV214" s="94"/>
      <c r="GW214" s="94"/>
      <c r="GX214" s="94"/>
      <c r="GY214" s="94"/>
      <c r="GZ214" s="94"/>
      <c r="HA214" s="94"/>
      <c r="HB214" s="94"/>
      <c r="HC214" s="94"/>
      <c r="HD214" s="94"/>
      <c r="HE214" s="94"/>
      <c r="HF214" s="94"/>
      <c r="HG214" s="94"/>
      <c r="HH214" s="94"/>
      <c r="HI214" s="94"/>
      <c r="HJ214" s="94"/>
      <c r="HK214" s="94"/>
      <c r="HL214" s="94"/>
      <c r="HM214" s="94"/>
      <c r="HN214" s="94"/>
      <c r="HO214" s="94"/>
      <c r="HP214" s="94"/>
      <c r="HQ214" s="94"/>
      <c r="HR214" s="94"/>
      <c r="HS214" s="94"/>
      <c r="HT214" s="94"/>
      <c r="HU214" s="94"/>
      <c r="HV214" s="94"/>
      <c r="HW214" s="94"/>
      <c r="HX214" s="94"/>
      <c r="HY214" s="94"/>
      <c r="HZ214" s="94"/>
      <c r="IA214" s="94"/>
      <c r="IB214" s="94"/>
      <c r="IC214" s="94"/>
      <c r="ID214" s="94"/>
      <c r="IE214" s="94"/>
      <c r="IF214" s="94"/>
      <c r="IG214" s="94"/>
      <c r="IH214" s="94"/>
      <c r="II214" s="94"/>
      <c r="IJ214" s="94"/>
      <c r="IK214" s="94"/>
      <c r="IL214" s="94"/>
      <c r="IM214" s="94"/>
      <c r="IN214" s="94"/>
      <c r="IO214" s="94"/>
      <c r="IP214" s="94"/>
      <c r="IQ214" s="94"/>
      <c r="IR214" s="94"/>
      <c r="IS214" s="94"/>
      <c r="IT214" s="94"/>
      <c r="IU214" s="94"/>
      <c r="IV214" s="94"/>
    </row>
    <row r="215" spans="1:256" s="159" customFormat="1" ht="13.5" thickBot="1" x14ac:dyDescent="0.25">
      <c r="A215" s="147"/>
      <c r="B215" s="175"/>
      <c r="C215" s="176"/>
      <c r="D215" s="177">
        <v>3419</v>
      </c>
      <c r="E215" s="175">
        <v>5222</v>
      </c>
      <c r="F215" s="178" t="s">
        <v>99</v>
      </c>
      <c r="G215" s="151">
        <v>0</v>
      </c>
      <c r="H215" s="151">
        <v>13.5</v>
      </c>
      <c r="I215" s="152">
        <f t="shared" si="13"/>
        <v>13.5</v>
      </c>
      <c r="J215" s="122">
        <v>0</v>
      </c>
      <c r="K215" s="122">
        <f t="shared" si="14"/>
        <v>13.5</v>
      </c>
      <c r="L215" s="153">
        <v>0</v>
      </c>
      <c r="M215" s="152">
        <v>0</v>
      </c>
      <c r="N215" s="153">
        <v>100</v>
      </c>
      <c r="O215" s="152">
        <f t="shared" si="15"/>
        <v>100</v>
      </c>
      <c r="P215" s="94"/>
      <c r="Q215" s="42"/>
      <c r="R215" s="43"/>
      <c r="S215" s="43"/>
      <c r="T215" s="43"/>
      <c r="U215" s="43"/>
      <c r="V215" s="43"/>
      <c r="W215" s="43"/>
      <c r="X215" s="43"/>
      <c r="Y215" s="43"/>
      <c r="Z215" s="4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94"/>
      <c r="DV215" s="94"/>
      <c r="DW215" s="94"/>
      <c r="DX215" s="94"/>
      <c r="DY215" s="94"/>
      <c r="DZ215" s="94"/>
      <c r="EA215" s="94"/>
      <c r="EB215" s="94"/>
      <c r="EC215" s="94"/>
      <c r="ED215" s="94"/>
      <c r="EE215" s="94"/>
      <c r="EF215" s="94"/>
      <c r="EG215" s="94"/>
      <c r="EH215" s="94"/>
      <c r="EI215" s="94"/>
      <c r="EJ215" s="94"/>
      <c r="EK215" s="94"/>
      <c r="EL215" s="94"/>
      <c r="EM215" s="94"/>
      <c r="EN215" s="94"/>
      <c r="EO215" s="94"/>
      <c r="EP215" s="94"/>
      <c r="EQ215" s="94"/>
      <c r="ER215" s="94"/>
      <c r="ES215" s="94"/>
      <c r="ET215" s="94"/>
      <c r="EU215" s="94"/>
      <c r="EV215" s="94"/>
      <c r="EW215" s="94"/>
      <c r="EX215" s="94"/>
      <c r="EY215" s="94"/>
      <c r="EZ215" s="94"/>
      <c r="FA215" s="94"/>
      <c r="FB215" s="94"/>
      <c r="FC215" s="94"/>
      <c r="FD215" s="94"/>
      <c r="FE215" s="94"/>
      <c r="FF215" s="94"/>
      <c r="FG215" s="94"/>
      <c r="FH215" s="94"/>
      <c r="FI215" s="94"/>
      <c r="FJ215" s="94"/>
      <c r="FK215" s="94"/>
      <c r="FL215" s="94"/>
      <c r="FM215" s="94"/>
      <c r="FN215" s="94"/>
      <c r="FO215" s="94"/>
      <c r="FP215" s="94"/>
      <c r="FQ215" s="94"/>
      <c r="FR215" s="94"/>
      <c r="FS215" s="94"/>
      <c r="FT215" s="94"/>
      <c r="FU215" s="94"/>
      <c r="FV215" s="94"/>
      <c r="FW215" s="94"/>
      <c r="FX215" s="94"/>
      <c r="FY215" s="94"/>
      <c r="FZ215" s="94"/>
      <c r="GA215" s="94"/>
      <c r="GB215" s="94"/>
      <c r="GC215" s="94"/>
      <c r="GD215" s="94"/>
      <c r="GE215" s="94"/>
      <c r="GF215" s="94"/>
      <c r="GG215" s="94"/>
      <c r="GH215" s="94"/>
      <c r="GI215" s="94"/>
      <c r="GJ215" s="94"/>
      <c r="GK215" s="94"/>
      <c r="GL215" s="94"/>
      <c r="GM215" s="94"/>
      <c r="GN215" s="94"/>
      <c r="GO215" s="94"/>
      <c r="GP215" s="94"/>
      <c r="GQ215" s="94"/>
      <c r="GR215" s="94"/>
      <c r="GS215" s="94"/>
      <c r="GT215" s="94"/>
      <c r="GU215" s="94"/>
      <c r="GV215" s="94"/>
      <c r="GW215" s="94"/>
      <c r="GX215" s="94"/>
      <c r="GY215" s="94"/>
      <c r="GZ215" s="94"/>
      <c r="HA215" s="94"/>
      <c r="HB215" s="94"/>
      <c r="HC215" s="94"/>
      <c r="HD215" s="94"/>
      <c r="HE215" s="94"/>
      <c r="HF215" s="94"/>
      <c r="HG215" s="94"/>
      <c r="HH215" s="94"/>
      <c r="HI215" s="94"/>
      <c r="HJ215" s="94"/>
      <c r="HK215" s="94"/>
      <c r="HL215" s="94"/>
      <c r="HM215" s="94"/>
      <c r="HN215" s="94"/>
      <c r="HO215" s="94"/>
      <c r="HP215" s="94"/>
      <c r="HQ215" s="94"/>
      <c r="HR215" s="94"/>
      <c r="HS215" s="94"/>
      <c r="HT215" s="94"/>
      <c r="HU215" s="94"/>
      <c r="HV215" s="94"/>
      <c r="HW215" s="94"/>
      <c r="HX215" s="94"/>
      <c r="HY215" s="94"/>
      <c r="HZ215" s="94"/>
      <c r="IA215" s="94"/>
      <c r="IB215" s="94"/>
      <c r="IC215" s="94"/>
      <c r="ID215" s="94"/>
      <c r="IE215" s="94"/>
      <c r="IF215" s="94"/>
      <c r="IG215" s="94"/>
      <c r="IH215" s="94"/>
      <c r="II215" s="94"/>
      <c r="IJ215" s="94"/>
      <c r="IK215" s="94"/>
      <c r="IL215" s="94"/>
      <c r="IM215" s="94"/>
      <c r="IN215" s="94"/>
      <c r="IO215" s="94"/>
      <c r="IP215" s="94"/>
      <c r="IQ215" s="94"/>
      <c r="IR215" s="94"/>
      <c r="IS215" s="94"/>
      <c r="IT215" s="94"/>
      <c r="IU215" s="94"/>
      <c r="IV215" s="94"/>
    </row>
    <row r="216" spans="1:256" s="159" customFormat="1" ht="22.5" x14ac:dyDescent="0.2">
      <c r="A216" s="179" t="s">
        <v>79</v>
      </c>
      <c r="B216" s="187">
        <v>4260165</v>
      </c>
      <c r="C216" s="188" t="s">
        <v>88</v>
      </c>
      <c r="D216" s="189" t="s">
        <v>80</v>
      </c>
      <c r="E216" s="187" t="s">
        <v>80</v>
      </c>
      <c r="F216" s="190" t="s">
        <v>195</v>
      </c>
      <c r="G216" s="88">
        <v>0</v>
      </c>
      <c r="H216" s="88">
        <v>13.5</v>
      </c>
      <c r="I216" s="89">
        <f t="shared" si="13"/>
        <v>13.5</v>
      </c>
      <c r="J216" s="183">
        <v>0</v>
      </c>
      <c r="K216" s="183">
        <f t="shared" si="14"/>
        <v>13.5</v>
      </c>
      <c r="L216" s="184">
        <v>0</v>
      </c>
      <c r="M216" s="185">
        <v>0</v>
      </c>
      <c r="N216" s="184">
        <f>N217</f>
        <v>195</v>
      </c>
      <c r="O216" s="185">
        <f t="shared" si="15"/>
        <v>195</v>
      </c>
      <c r="P216" s="93" t="s">
        <v>82</v>
      </c>
      <c r="Q216" s="42"/>
      <c r="R216" s="43"/>
      <c r="S216" s="43"/>
      <c r="T216" s="43"/>
      <c r="U216" s="43"/>
      <c r="V216" s="43"/>
      <c r="W216" s="43"/>
      <c r="X216" s="43"/>
      <c r="Y216" s="43"/>
      <c r="Z216" s="4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94"/>
      <c r="DV216" s="94"/>
      <c r="DW216" s="94"/>
      <c r="DX216" s="94"/>
      <c r="DY216" s="94"/>
      <c r="DZ216" s="94"/>
      <c r="EA216" s="94"/>
      <c r="EB216" s="94"/>
      <c r="EC216" s="94"/>
      <c r="ED216" s="94"/>
      <c r="EE216" s="94"/>
      <c r="EF216" s="94"/>
      <c r="EG216" s="94"/>
      <c r="EH216" s="94"/>
      <c r="EI216" s="94"/>
      <c r="EJ216" s="94"/>
      <c r="EK216" s="94"/>
      <c r="EL216" s="94"/>
      <c r="EM216" s="94"/>
      <c r="EN216" s="94"/>
      <c r="EO216" s="94"/>
      <c r="EP216" s="94"/>
      <c r="EQ216" s="94"/>
      <c r="ER216" s="94"/>
      <c r="ES216" s="94"/>
      <c r="ET216" s="94"/>
      <c r="EU216" s="94"/>
      <c r="EV216" s="94"/>
      <c r="EW216" s="94"/>
      <c r="EX216" s="94"/>
      <c r="EY216" s="94"/>
      <c r="EZ216" s="94"/>
      <c r="FA216" s="94"/>
      <c r="FB216" s="94"/>
      <c r="FC216" s="94"/>
      <c r="FD216" s="94"/>
      <c r="FE216" s="94"/>
      <c r="FF216" s="94"/>
      <c r="FG216" s="94"/>
      <c r="FH216" s="94"/>
      <c r="FI216" s="94"/>
      <c r="FJ216" s="94"/>
      <c r="FK216" s="94"/>
      <c r="FL216" s="94"/>
      <c r="FM216" s="94"/>
      <c r="FN216" s="94"/>
      <c r="FO216" s="94"/>
      <c r="FP216" s="94"/>
      <c r="FQ216" s="94"/>
      <c r="FR216" s="94"/>
      <c r="FS216" s="94"/>
      <c r="FT216" s="94"/>
      <c r="FU216" s="94"/>
      <c r="FV216" s="94"/>
      <c r="FW216" s="94"/>
      <c r="FX216" s="94"/>
      <c r="FY216" s="94"/>
      <c r="FZ216" s="94"/>
      <c r="GA216" s="94"/>
      <c r="GB216" s="94"/>
      <c r="GC216" s="94"/>
      <c r="GD216" s="94"/>
      <c r="GE216" s="94"/>
      <c r="GF216" s="94"/>
      <c r="GG216" s="94"/>
      <c r="GH216" s="94"/>
      <c r="GI216" s="94"/>
      <c r="GJ216" s="94"/>
      <c r="GK216" s="94"/>
      <c r="GL216" s="94"/>
      <c r="GM216" s="94"/>
      <c r="GN216" s="94"/>
      <c r="GO216" s="94"/>
      <c r="GP216" s="94"/>
      <c r="GQ216" s="94"/>
      <c r="GR216" s="94"/>
      <c r="GS216" s="94"/>
      <c r="GT216" s="94"/>
      <c r="GU216" s="94"/>
      <c r="GV216" s="94"/>
      <c r="GW216" s="94"/>
      <c r="GX216" s="94"/>
      <c r="GY216" s="94"/>
      <c r="GZ216" s="94"/>
      <c r="HA216" s="94"/>
      <c r="HB216" s="94"/>
      <c r="HC216" s="94"/>
      <c r="HD216" s="94"/>
      <c r="HE216" s="94"/>
      <c r="HF216" s="94"/>
      <c r="HG216" s="94"/>
      <c r="HH216" s="94"/>
      <c r="HI216" s="94"/>
      <c r="HJ216" s="94"/>
      <c r="HK216" s="94"/>
      <c r="HL216" s="94"/>
      <c r="HM216" s="94"/>
      <c r="HN216" s="94"/>
      <c r="HO216" s="94"/>
      <c r="HP216" s="94"/>
      <c r="HQ216" s="94"/>
      <c r="HR216" s="94"/>
      <c r="HS216" s="94"/>
      <c r="HT216" s="94"/>
      <c r="HU216" s="94"/>
      <c r="HV216" s="94"/>
      <c r="HW216" s="94"/>
      <c r="HX216" s="94"/>
      <c r="HY216" s="94"/>
      <c r="HZ216" s="94"/>
      <c r="IA216" s="94"/>
      <c r="IB216" s="94"/>
      <c r="IC216" s="94"/>
      <c r="ID216" s="94"/>
      <c r="IE216" s="94"/>
      <c r="IF216" s="94"/>
      <c r="IG216" s="94"/>
      <c r="IH216" s="94"/>
      <c r="II216" s="94"/>
      <c r="IJ216" s="94"/>
      <c r="IK216" s="94"/>
      <c r="IL216" s="94"/>
      <c r="IM216" s="94"/>
      <c r="IN216" s="94"/>
      <c r="IO216" s="94"/>
      <c r="IP216" s="94"/>
      <c r="IQ216" s="94"/>
      <c r="IR216" s="94"/>
      <c r="IS216" s="94"/>
      <c r="IT216" s="94"/>
      <c r="IU216" s="94"/>
      <c r="IV216" s="94"/>
    </row>
    <row r="217" spans="1:256" s="159" customFormat="1" ht="13.5" thickBot="1" x14ac:dyDescent="0.25">
      <c r="A217" s="147"/>
      <c r="B217" s="175"/>
      <c r="C217" s="176"/>
      <c r="D217" s="177">
        <v>3419</v>
      </c>
      <c r="E217" s="175">
        <v>5222</v>
      </c>
      <c r="F217" s="178" t="s">
        <v>99</v>
      </c>
      <c r="G217" s="151">
        <v>0</v>
      </c>
      <c r="H217" s="151">
        <v>13.5</v>
      </c>
      <c r="I217" s="152">
        <f t="shared" si="13"/>
        <v>13.5</v>
      </c>
      <c r="J217" s="122">
        <v>0</v>
      </c>
      <c r="K217" s="122">
        <f t="shared" si="14"/>
        <v>13.5</v>
      </c>
      <c r="L217" s="153">
        <v>0</v>
      </c>
      <c r="M217" s="152">
        <v>0</v>
      </c>
      <c r="N217" s="153">
        <v>195</v>
      </c>
      <c r="O217" s="152">
        <f t="shared" si="15"/>
        <v>195</v>
      </c>
      <c r="P217" s="94"/>
      <c r="Q217" s="42"/>
      <c r="R217" s="43"/>
      <c r="S217" s="43"/>
      <c r="T217" s="43"/>
      <c r="U217" s="43"/>
      <c r="V217" s="43"/>
      <c r="W217" s="43"/>
      <c r="X217" s="43"/>
      <c r="Y217" s="43"/>
      <c r="Z217" s="4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94"/>
      <c r="DV217" s="94"/>
      <c r="DW217" s="94"/>
      <c r="DX217" s="94"/>
      <c r="DY217" s="94"/>
      <c r="DZ217" s="94"/>
      <c r="EA217" s="94"/>
      <c r="EB217" s="94"/>
      <c r="EC217" s="94"/>
      <c r="ED217" s="94"/>
      <c r="EE217" s="94"/>
      <c r="EF217" s="94"/>
      <c r="EG217" s="94"/>
      <c r="EH217" s="94"/>
      <c r="EI217" s="94"/>
      <c r="EJ217" s="94"/>
      <c r="EK217" s="94"/>
      <c r="EL217" s="94"/>
      <c r="EM217" s="94"/>
      <c r="EN217" s="94"/>
      <c r="EO217" s="94"/>
      <c r="EP217" s="94"/>
      <c r="EQ217" s="94"/>
      <c r="ER217" s="94"/>
      <c r="ES217" s="94"/>
      <c r="ET217" s="94"/>
      <c r="EU217" s="94"/>
      <c r="EV217" s="94"/>
      <c r="EW217" s="94"/>
      <c r="EX217" s="94"/>
      <c r="EY217" s="94"/>
      <c r="EZ217" s="94"/>
      <c r="FA217" s="94"/>
      <c r="FB217" s="94"/>
      <c r="FC217" s="94"/>
      <c r="FD217" s="94"/>
      <c r="FE217" s="94"/>
      <c r="FF217" s="94"/>
      <c r="FG217" s="94"/>
      <c r="FH217" s="94"/>
      <c r="FI217" s="94"/>
      <c r="FJ217" s="94"/>
      <c r="FK217" s="94"/>
      <c r="FL217" s="94"/>
      <c r="FM217" s="94"/>
      <c r="FN217" s="94"/>
      <c r="FO217" s="94"/>
      <c r="FP217" s="94"/>
      <c r="FQ217" s="94"/>
      <c r="FR217" s="94"/>
      <c r="FS217" s="94"/>
      <c r="FT217" s="94"/>
      <c r="FU217" s="94"/>
      <c r="FV217" s="94"/>
      <c r="FW217" s="94"/>
      <c r="FX217" s="94"/>
      <c r="FY217" s="94"/>
      <c r="FZ217" s="94"/>
      <c r="GA217" s="94"/>
      <c r="GB217" s="94"/>
      <c r="GC217" s="94"/>
      <c r="GD217" s="94"/>
      <c r="GE217" s="94"/>
      <c r="GF217" s="94"/>
      <c r="GG217" s="94"/>
      <c r="GH217" s="94"/>
      <c r="GI217" s="94"/>
      <c r="GJ217" s="94"/>
      <c r="GK217" s="94"/>
      <c r="GL217" s="94"/>
      <c r="GM217" s="94"/>
      <c r="GN217" s="94"/>
      <c r="GO217" s="94"/>
      <c r="GP217" s="94"/>
      <c r="GQ217" s="94"/>
      <c r="GR217" s="94"/>
      <c r="GS217" s="94"/>
      <c r="GT217" s="94"/>
      <c r="GU217" s="94"/>
      <c r="GV217" s="94"/>
      <c r="GW217" s="94"/>
      <c r="GX217" s="94"/>
      <c r="GY217" s="94"/>
      <c r="GZ217" s="94"/>
      <c r="HA217" s="94"/>
      <c r="HB217" s="94"/>
      <c r="HC217" s="94"/>
      <c r="HD217" s="94"/>
      <c r="HE217" s="94"/>
      <c r="HF217" s="94"/>
      <c r="HG217" s="94"/>
      <c r="HH217" s="94"/>
      <c r="HI217" s="94"/>
      <c r="HJ217" s="94"/>
      <c r="HK217" s="94"/>
      <c r="HL217" s="94"/>
      <c r="HM217" s="94"/>
      <c r="HN217" s="94"/>
      <c r="HO217" s="94"/>
      <c r="HP217" s="94"/>
      <c r="HQ217" s="94"/>
      <c r="HR217" s="94"/>
      <c r="HS217" s="94"/>
      <c r="HT217" s="94"/>
      <c r="HU217" s="94"/>
      <c r="HV217" s="94"/>
      <c r="HW217" s="94"/>
      <c r="HX217" s="94"/>
      <c r="HY217" s="94"/>
      <c r="HZ217" s="94"/>
      <c r="IA217" s="94"/>
      <c r="IB217" s="94"/>
      <c r="IC217" s="94"/>
      <c r="ID217" s="94"/>
      <c r="IE217" s="94"/>
      <c r="IF217" s="94"/>
      <c r="IG217" s="94"/>
      <c r="IH217" s="94"/>
      <c r="II217" s="94"/>
      <c r="IJ217" s="94"/>
      <c r="IK217" s="94"/>
      <c r="IL217" s="94"/>
      <c r="IM217" s="94"/>
      <c r="IN217" s="94"/>
      <c r="IO217" s="94"/>
      <c r="IP217" s="94"/>
      <c r="IQ217" s="94"/>
      <c r="IR217" s="94"/>
      <c r="IS217" s="94"/>
      <c r="IT217" s="94"/>
      <c r="IU217" s="94"/>
      <c r="IV217" s="94"/>
    </row>
    <row r="218" spans="1:256" s="159" customFormat="1" x14ac:dyDescent="0.2">
      <c r="A218" s="179" t="s">
        <v>79</v>
      </c>
      <c r="B218" s="187">
        <v>4260166</v>
      </c>
      <c r="C218" s="188" t="s">
        <v>88</v>
      </c>
      <c r="D218" s="189" t="s">
        <v>80</v>
      </c>
      <c r="E218" s="187" t="s">
        <v>80</v>
      </c>
      <c r="F218" s="190" t="s">
        <v>196</v>
      </c>
      <c r="G218" s="88">
        <v>0</v>
      </c>
      <c r="H218" s="88">
        <v>13.5</v>
      </c>
      <c r="I218" s="89">
        <f t="shared" si="13"/>
        <v>13.5</v>
      </c>
      <c r="J218" s="183">
        <v>0</v>
      </c>
      <c r="K218" s="183">
        <f t="shared" si="14"/>
        <v>13.5</v>
      </c>
      <c r="L218" s="184">
        <v>0</v>
      </c>
      <c r="M218" s="185">
        <v>0</v>
      </c>
      <c r="N218" s="184">
        <f>N219</f>
        <v>180</v>
      </c>
      <c r="O218" s="185">
        <f t="shared" si="15"/>
        <v>180</v>
      </c>
      <c r="P218" s="93" t="s">
        <v>82</v>
      </c>
      <c r="Q218" s="42"/>
      <c r="R218" s="43"/>
      <c r="S218" s="43"/>
      <c r="T218" s="43"/>
      <c r="U218" s="43"/>
      <c r="V218" s="43"/>
      <c r="W218" s="43"/>
      <c r="X218" s="43"/>
      <c r="Y218" s="43"/>
      <c r="Z218" s="4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4"/>
      <c r="FS218" s="94"/>
      <c r="FT218" s="94"/>
      <c r="FU218" s="94"/>
      <c r="FV218" s="94"/>
      <c r="FW218" s="94"/>
      <c r="FX218" s="94"/>
      <c r="FY218" s="94"/>
      <c r="FZ218" s="94"/>
      <c r="GA218" s="94"/>
      <c r="GB218" s="94"/>
      <c r="GC218" s="94"/>
      <c r="GD218" s="9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  <c r="GO218" s="94"/>
      <c r="GP218" s="94"/>
      <c r="GQ218" s="94"/>
      <c r="GR218" s="94"/>
      <c r="GS218" s="94"/>
      <c r="GT218" s="94"/>
      <c r="GU218" s="94"/>
      <c r="GV218" s="94"/>
      <c r="GW218" s="94"/>
      <c r="GX218" s="94"/>
      <c r="GY218" s="94"/>
      <c r="GZ218" s="94"/>
      <c r="HA218" s="94"/>
      <c r="HB218" s="94"/>
      <c r="HC218" s="94"/>
      <c r="HD218" s="94"/>
      <c r="HE218" s="94"/>
      <c r="HF218" s="94"/>
      <c r="HG218" s="94"/>
      <c r="HH218" s="94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  <c r="IL218" s="94"/>
      <c r="IM218" s="94"/>
      <c r="IN218" s="94"/>
      <c r="IO218" s="94"/>
      <c r="IP218" s="94"/>
      <c r="IQ218" s="94"/>
      <c r="IR218" s="94"/>
      <c r="IS218" s="94"/>
      <c r="IT218" s="94"/>
      <c r="IU218" s="94"/>
      <c r="IV218" s="94"/>
    </row>
    <row r="219" spans="1:256" s="159" customFormat="1" ht="13.5" thickBot="1" x14ac:dyDescent="0.25">
      <c r="A219" s="147"/>
      <c r="B219" s="175"/>
      <c r="C219" s="176"/>
      <c r="D219" s="177">
        <v>3419</v>
      </c>
      <c r="E219" s="175">
        <v>5222</v>
      </c>
      <c r="F219" s="178" t="s">
        <v>99</v>
      </c>
      <c r="G219" s="151">
        <v>0</v>
      </c>
      <c r="H219" s="151">
        <v>13.5</v>
      </c>
      <c r="I219" s="152">
        <f t="shared" si="13"/>
        <v>13.5</v>
      </c>
      <c r="J219" s="122">
        <v>0</v>
      </c>
      <c r="K219" s="122">
        <f t="shared" si="14"/>
        <v>13.5</v>
      </c>
      <c r="L219" s="153">
        <v>0</v>
      </c>
      <c r="M219" s="152">
        <v>0</v>
      </c>
      <c r="N219" s="153">
        <v>180</v>
      </c>
      <c r="O219" s="152">
        <f t="shared" si="15"/>
        <v>180</v>
      </c>
      <c r="P219" s="94"/>
      <c r="Q219" s="42"/>
      <c r="R219" s="43"/>
      <c r="S219" s="43"/>
      <c r="T219" s="43"/>
      <c r="U219" s="43"/>
      <c r="V219" s="43"/>
      <c r="W219" s="43"/>
      <c r="X219" s="43"/>
      <c r="Y219" s="43"/>
      <c r="Z219" s="4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94"/>
      <c r="DV219" s="94"/>
      <c r="DW219" s="94"/>
      <c r="DX219" s="94"/>
      <c r="DY219" s="94"/>
      <c r="DZ219" s="94"/>
      <c r="EA219" s="94"/>
      <c r="EB219" s="94"/>
      <c r="EC219" s="94"/>
      <c r="ED219" s="94"/>
      <c r="EE219" s="94"/>
      <c r="EF219" s="94"/>
      <c r="EG219" s="94"/>
      <c r="EH219" s="94"/>
      <c r="EI219" s="94"/>
      <c r="EJ219" s="94"/>
      <c r="EK219" s="94"/>
      <c r="EL219" s="94"/>
      <c r="EM219" s="94"/>
      <c r="EN219" s="94"/>
      <c r="EO219" s="94"/>
      <c r="EP219" s="94"/>
      <c r="EQ219" s="94"/>
      <c r="ER219" s="94"/>
      <c r="ES219" s="94"/>
      <c r="ET219" s="94"/>
      <c r="EU219" s="94"/>
      <c r="EV219" s="94"/>
      <c r="EW219" s="94"/>
      <c r="EX219" s="94"/>
      <c r="EY219" s="94"/>
      <c r="EZ219" s="94"/>
      <c r="FA219" s="94"/>
      <c r="FB219" s="94"/>
      <c r="FC219" s="94"/>
      <c r="FD219" s="94"/>
      <c r="FE219" s="94"/>
      <c r="FF219" s="94"/>
      <c r="FG219" s="94"/>
      <c r="FH219" s="94"/>
      <c r="FI219" s="94"/>
      <c r="FJ219" s="94"/>
      <c r="FK219" s="94"/>
      <c r="FL219" s="94"/>
      <c r="FM219" s="94"/>
      <c r="FN219" s="94"/>
      <c r="FO219" s="94"/>
      <c r="FP219" s="94"/>
      <c r="FQ219" s="94"/>
      <c r="FR219" s="94"/>
      <c r="FS219" s="94"/>
      <c r="FT219" s="94"/>
      <c r="FU219" s="94"/>
      <c r="FV219" s="94"/>
      <c r="FW219" s="94"/>
      <c r="FX219" s="94"/>
      <c r="FY219" s="94"/>
      <c r="FZ219" s="94"/>
      <c r="GA219" s="94"/>
      <c r="GB219" s="94"/>
      <c r="GC219" s="94"/>
      <c r="GD219" s="94"/>
      <c r="GE219" s="94"/>
      <c r="GF219" s="94"/>
      <c r="GG219" s="94"/>
      <c r="GH219" s="94"/>
      <c r="GI219" s="94"/>
      <c r="GJ219" s="94"/>
      <c r="GK219" s="94"/>
      <c r="GL219" s="94"/>
      <c r="GM219" s="94"/>
      <c r="GN219" s="94"/>
      <c r="GO219" s="94"/>
      <c r="GP219" s="94"/>
      <c r="GQ219" s="94"/>
      <c r="GR219" s="94"/>
      <c r="GS219" s="94"/>
      <c r="GT219" s="94"/>
      <c r="GU219" s="94"/>
      <c r="GV219" s="94"/>
      <c r="GW219" s="94"/>
      <c r="GX219" s="94"/>
      <c r="GY219" s="94"/>
      <c r="GZ219" s="94"/>
      <c r="HA219" s="94"/>
      <c r="HB219" s="94"/>
      <c r="HC219" s="94"/>
      <c r="HD219" s="94"/>
      <c r="HE219" s="94"/>
      <c r="HF219" s="94"/>
      <c r="HG219" s="94"/>
      <c r="HH219" s="94"/>
      <c r="HI219" s="94"/>
      <c r="HJ219" s="94"/>
      <c r="HK219" s="94"/>
      <c r="HL219" s="94"/>
      <c r="HM219" s="94"/>
      <c r="HN219" s="94"/>
      <c r="HO219" s="94"/>
      <c r="HP219" s="94"/>
      <c r="HQ219" s="94"/>
      <c r="HR219" s="94"/>
      <c r="HS219" s="94"/>
      <c r="HT219" s="94"/>
      <c r="HU219" s="94"/>
      <c r="HV219" s="94"/>
      <c r="HW219" s="94"/>
      <c r="HX219" s="94"/>
      <c r="HY219" s="94"/>
      <c r="HZ219" s="94"/>
      <c r="IA219" s="94"/>
      <c r="IB219" s="94"/>
      <c r="IC219" s="94"/>
      <c r="ID219" s="94"/>
      <c r="IE219" s="94"/>
      <c r="IF219" s="94"/>
      <c r="IG219" s="94"/>
      <c r="IH219" s="94"/>
      <c r="II219" s="94"/>
      <c r="IJ219" s="94"/>
      <c r="IK219" s="94"/>
      <c r="IL219" s="94"/>
      <c r="IM219" s="94"/>
      <c r="IN219" s="94"/>
      <c r="IO219" s="94"/>
      <c r="IP219" s="94"/>
      <c r="IQ219" s="94"/>
      <c r="IR219" s="94"/>
      <c r="IS219" s="94"/>
      <c r="IT219" s="94"/>
      <c r="IU219" s="94"/>
      <c r="IV219" s="94"/>
    </row>
    <row r="220" spans="1:256" s="159" customFormat="1" ht="22.5" x14ac:dyDescent="0.2">
      <c r="A220" s="179" t="s">
        <v>79</v>
      </c>
      <c r="B220" s="187">
        <v>4260167</v>
      </c>
      <c r="C220" s="188" t="s">
        <v>88</v>
      </c>
      <c r="D220" s="189" t="s">
        <v>80</v>
      </c>
      <c r="E220" s="187" t="s">
        <v>80</v>
      </c>
      <c r="F220" s="190" t="s">
        <v>197</v>
      </c>
      <c r="G220" s="88">
        <v>0</v>
      </c>
      <c r="H220" s="88">
        <v>13.5</v>
      </c>
      <c r="I220" s="89">
        <f t="shared" si="13"/>
        <v>13.5</v>
      </c>
      <c r="J220" s="183">
        <v>0</v>
      </c>
      <c r="K220" s="183">
        <f t="shared" si="14"/>
        <v>13.5</v>
      </c>
      <c r="L220" s="184">
        <v>0</v>
      </c>
      <c r="M220" s="185">
        <v>0</v>
      </c>
      <c r="N220" s="184">
        <f>N221</f>
        <v>100</v>
      </c>
      <c r="O220" s="185">
        <f t="shared" si="15"/>
        <v>100</v>
      </c>
      <c r="P220" s="93" t="s">
        <v>82</v>
      </c>
      <c r="Q220" s="42"/>
      <c r="R220" s="43"/>
      <c r="S220" s="43"/>
      <c r="T220" s="43"/>
      <c r="U220" s="43"/>
      <c r="V220" s="43"/>
      <c r="W220" s="43"/>
      <c r="X220" s="43"/>
      <c r="Y220" s="43"/>
      <c r="Z220" s="4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94"/>
      <c r="EZ220" s="94"/>
      <c r="FA220" s="94"/>
      <c r="FB220" s="94"/>
      <c r="FC220" s="94"/>
      <c r="FD220" s="94"/>
      <c r="FE220" s="94"/>
      <c r="FF220" s="94"/>
      <c r="FG220" s="94"/>
      <c r="FH220" s="94"/>
      <c r="FI220" s="94"/>
      <c r="FJ220" s="94"/>
      <c r="FK220" s="94"/>
      <c r="FL220" s="94"/>
      <c r="FM220" s="94"/>
      <c r="FN220" s="94"/>
      <c r="FO220" s="94"/>
      <c r="FP220" s="94"/>
      <c r="FQ220" s="94"/>
      <c r="FR220" s="94"/>
      <c r="FS220" s="94"/>
      <c r="FT220" s="94"/>
      <c r="FU220" s="94"/>
      <c r="FV220" s="94"/>
      <c r="FW220" s="94"/>
      <c r="FX220" s="94"/>
      <c r="FY220" s="94"/>
      <c r="FZ220" s="94"/>
      <c r="GA220" s="94"/>
      <c r="GB220" s="94"/>
      <c r="GC220" s="94"/>
      <c r="GD220" s="9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  <c r="GO220" s="94"/>
      <c r="GP220" s="94"/>
      <c r="GQ220" s="94"/>
      <c r="GR220" s="94"/>
      <c r="GS220" s="94"/>
      <c r="GT220" s="94"/>
      <c r="GU220" s="94"/>
      <c r="GV220" s="94"/>
      <c r="GW220" s="94"/>
      <c r="GX220" s="94"/>
      <c r="GY220" s="94"/>
      <c r="GZ220" s="94"/>
      <c r="HA220" s="94"/>
      <c r="HB220" s="94"/>
      <c r="HC220" s="94"/>
      <c r="HD220" s="94"/>
      <c r="HE220" s="94"/>
      <c r="HF220" s="94"/>
      <c r="HG220" s="94"/>
      <c r="HH220" s="94"/>
      <c r="HI220" s="94"/>
      <c r="HJ220" s="94"/>
      <c r="HK220" s="94"/>
      <c r="HL220" s="94"/>
      <c r="HM220" s="94"/>
      <c r="HN220" s="94"/>
      <c r="HO220" s="94"/>
      <c r="HP220" s="94"/>
      <c r="HQ220" s="94"/>
      <c r="HR220" s="94"/>
      <c r="HS220" s="94"/>
      <c r="HT220" s="94"/>
      <c r="HU220" s="94"/>
      <c r="HV220" s="94"/>
      <c r="HW220" s="94"/>
      <c r="HX220" s="94"/>
      <c r="HY220" s="94"/>
      <c r="HZ220" s="94"/>
      <c r="IA220" s="94"/>
      <c r="IB220" s="94"/>
      <c r="IC220" s="94"/>
      <c r="ID220" s="94"/>
      <c r="IE220" s="94"/>
      <c r="IF220" s="94"/>
      <c r="IG220" s="94"/>
      <c r="IH220" s="94"/>
      <c r="II220" s="94"/>
      <c r="IJ220" s="94"/>
      <c r="IK220" s="94"/>
      <c r="IL220" s="94"/>
      <c r="IM220" s="94"/>
      <c r="IN220" s="94"/>
      <c r="IO220" s="94"/>
      <c r="IP220" s="94"/>
      <c r="IQ220" s="94"/>
      <c r="IR220" s="94"/>
      <c r="IS220" s="94"/>
      <c r="IT220" s="94"/>
      <c r="IU220" s="94"/>
      <c r="IV220" s="94"/>
    </row>
    <row r="221" spans="1:256" s="159" customFormat="1" ht="13.5" thickBot="1" x14ac:dyDescent="0.25">
      <c r="A221" s="147"/>
      <c r="B221" s="175"/>
      <c r="C221" s="176"/>
      <c r="D221" s="177">
        <v>3419</v>
      </c>
      <c r="E221" s="175">
        <v>5222</v>
      </c>
      <c r="F221" s="178" t="s">
        <v>99</v>
      </c>
      <c r="G221" s="151">
        <v>0</v>
      </c>
      <c r="H221" s="151">
        <v>13.5</v>
      </c>
      <c r="I221" s="152">
        <f t="shared" si="13"/>
        <v>13.5</v>
      </c>
      <c r="J221" s="122">
        <v>0</v>
      </c>
      <c r="K221" s="122">
        <f t="shared" si="14"/>
        <v>13.5</v>
      </c>
      <c r="L221" s="153">
        <v>0</v>
      </c>
      <c r="M221" s="152">
        <v>0</v>
      </c>
      <c r="N221" s="153">
        <v>100</v>
      </c>
      <c r="O221" s="152">
        <f t="shared" si="15"/>
        <v>100</v>
      </c>
      <c r="P221" s="94"/>
      <c r="Q221" s="42"/>
      <c r="R221" s="43"/>
      <c r="S221" s="43"/>
      <c r="T221" s="43"/>
      <c r="U221" s="43"/>
      <c r="V221" s="43"/>
      <c r="W221" s="43"/>
      <c r="X221" s="43"/>
      <c r="Y221" s="43"/>
      <c r="Z221" s="4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94"/>
      <c r="FZ221" s="94"/>
      <c r="GA221" s="94"/>
      <c r="GB221" s="94"/>
      <c r="GC221" s="94"/>
      <c r="GD221" s="94"/>
      <c r="GE221" s="94"/>
      <c r="GF221" s="94"/>
      <c r="GG221" s="94"/>
      <c r="GH221" s="94"/>
      <c r="GI221" s="94"/>
      <c r="GJ221" s="94"/>
      <c r="GK221" s="94"/>
      <c r="GL221" s="94"/>
      <c r="GM221" s="94"/>
      <c r="GN221" s="94"/>
      <c r="GO221" s="94"/>
      <c r="GP221" s="94"/>
      <c r="GQ221" s="94"/>
      <c r="GR221" s="94"/>
      <c r="GS221" s="94"/>
      <c r="GT221" s="94"/>
      <c r="GU221" s="94"/>
      <c r="GV221" s="94"/>
      <c r="GW221" s="94"/>
      <c r="GX221" s="94"/>
      <c r="GY221" s="94"/>
      <c r="GZ221" s="94"/>
      <c r="HA221" s="94"/>
      <c r="HB221" s="94"/>
      <c r="HC221" s="94"/>
      <c r="HD221" s="94"/>
      <c r="HE221" s="94"/>
      <c r="HF221" s="94"/>
      <c r="HG221" s="94"/>
      <c r="HH221" s="94"/>
      <c r="HI221" s="94"/>
      <c r="HJ221" s="94"/>
      <c r="HK221" s="94"/>
      <c r="HL221" s="94"/>
      <c r="HM221" s="94"/>
      <c r="HN221" s="94"/>
      <c r="HO221" s="94"/>
      <c r="HP221" s="94"/>
      <c r="HQ221" s="94"/>
      <c r="HR221" s="94"/>
      <c r="HS221" s="94"/>
      <c r="HT221" s="94"/>
      <c r="HU221" s="94"/>
      <c r="HV221" s="94"/>
      <c r="HW221" s="94"/>
      <c r="HX221" s="94"/>
      <c r="HY221" s="94"/>
      <c r="HZ221" s="94"/>
      <c r="IA221" s="94"/>
      <c r="IB221" s="94"/>
      <c r="IC221" s="94"/>
      <c r="ID221" s="94"/>
      <c r="IE221" s="94"/>
      <c r="IF221" s="94"/>
      <c r="IG221" s="94"/>
      <c r="IH221" s="94"/>
      <c r="II221" s="94"/>
      <c r="IJ221" s="94"/>
      <c r="IK221" s="94"/>
      <c r="IL221" s="94"/>
      <c r="IM221" s="94"/>
      <c r="IN221" s="94"/>
      <c r="IO221" s="94"/>
      <c r="IP221" s="94"/>
      <c r="IQ221" s="94"/>
      <c r="IR221" s="94"/>
      <c r="IS221" s="94"/>
      <c r="IT221" s="94"/>
      <c r="IU221" s="94"/>
      <c r="IV221" s="94"/>
    </row>
    <row r="222" spans="1:256" s="159" customFormat="1" x14ac:dyDescent="0.2">
      <c r="A222" s="179" t="s">
        <v>79</v>
      </c>
      <c r="B222" s="187">
        <v>4260168</v>
      </c>
      <c r="C222" s="188" t="s">
        <v>88</v>
      </c>
      <c r="D222" s="189" t="s">
        <v>80</v>
      </c>
      <c r="E222" s="187" t="s">
        <v>80</v>
      </c>
      <c r="F222" s="190" t="s">
        <v>198</v>
      </c>
      <c r="G222" s="88">
        <v>0</v>
      </c>
      <c r="H222" s="88">
        <v>13.5</v>
      </c>
      <c r="I222" s="89">
        <f t="shared" si="13"/>
        <v>13.5</v>
      </c>
      <c r="J222" s="183">
        <v>0</v>
      </c>
      <c r="K222" s="183">
        <f t="shared" si="14"/>
        <v>13.5</v>
      </c>
      <c r="L222" s="184">
        <v>0</v>
      </c>
      <c r="M222" s="185">
        <v>0</v>
      </c>
      <c r="N222" s="184">
        <f>N223</f>
        <v>100</v>
      </c>
      <c r="O222" s="185">
        <f t="shared" si="15"/>
        <v>100</v>
      </c>
      <c r="P222" s="93" t="s">
        <v>82</v>
      </c>
      <c r="Q222" s="42"/>
      <c r="R222" s="43"/>
      <c r="S222" s="43"/>
      <c r="T222" s="43"/>
      <c r="U222" s="43"/>
      <c r="V222" s="43"/>
      <c r="W222" s="43"/>
      <c r="X222" s="43"/>
      <c r="Y222" s="43"/>
      <c r="Z222" s="4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94"/>
      <c r="DV222" s="94"/>
      <c r="DW222" s="94"/>
      <c r="DX222" s="94"/>
      <c r="DY222" s="94"/>
      <c r="DZ222" s="94"/>
      <c r="EA222" s="94"/>
      <c r="EB222" s="94"/>
      <c r="EC222" s="94"/>
      <c r="ED222" s="94"/>
      <c r="EE222" s="94"/>
      <c r="EF222" s="94"/>
      <c r="EG222" s="94"/>
      <c r="EH222" s="94"/>
      <c r="EI222" s="94"/>
      <c r="EJ222" s="94"/>
      <c r="EK222" s="94"/>
      <c r="EL222" s="94"/>
      <c r="EM222" s="94"/>
      <c r="EN222" s="94"/>
      <c r="EO222" s="94"/>
      <c r="EP222" s="94"/>
      <c r="EQ222" s="94"/>
      <c r="ER222" s="94"/>
      <c r="ES222" s="94"/>
      <c r="ET222" s="94"/>
      <c r="EU222" s="94"/>
      <c r="EV222" s="94"/>
      <c r="EW222" s="94"/>
      <c r="EX222" s="94"/>
      <c r="EY222" s="94"/>
      <c r="EZ222" s="94"/>
      <c r="FA222" s="94"/>
      <c r="FB222" s="94"/>
      <c r="FC222" s="94"/>
      <c r="FD222" s="94"/>
      <c r="FE222" s="94"/>
      <c r="FF222" s="94"/>
      <c r="FG222" s="94"/>
      <c r="FH222" s="94"/>
      <c r="FI222" s="94"/>
      <c r="FJ222" s="94"/>
      <c r="FK222" s="94"/>
      <c r="FL222" s="94"/>
      <c r="FM222" s="94"/>
      <c r="FN222" s="94"/>
      <c r="FO222" s="94"/>
      <c r="FP222" s="94"/>
      <c r="FQ222" s="94"/>
      <c r="FR222" s="94"/>
      <c r="FS222" s="94"/>
      <c r="FT222" s="94"/>
      <c r="FU222" s="94"/>
      <c r="FV222" s="94"/>
      <c r="FW222" s="94"/>
      <c r="FX222" s="94"/>
      <c r="FY222" s="94"/>
      <c r="FZ222" s="94"/>
      <c r="GA222" s="94"/>
      <c r="GB222" s="94"/>
      <c r="GC222" s="94"/>
      <c r="GD222" s="94"/>
      <c r="GE222" s="94"/>
      <c r="GF222" s="94"/>
      <c r="GG222" s="94"/>
      <c r="GH222" s="94"/>
      <c r="GI222" s="94"/>
      <c r="GJ222" s="94"/>
      <c r="GK222" s="94"/>
      <c r="GL222" s="94"/>
      <c r="GM222" s="94"/>
      <c r="GN222" s="94"/>
      <c r="GO222" s="94"/>
      <c r="GP222" s="94"/>
      <c r="GQ222" s="94"/>
      <c r="GR222" s="94"/>
      <c r="GS222" s="94"/>
      <c r="GT222" s="94"/>
      <c r="GU222" s="94"/>
      <c r="GV222" s="94"/>
      <c r="GW222" s="94"/>
      <c r="GX222" s="94"/>
      <c r="GY222" s="94"/>
      <c r="GZ222" s="94"/>
      <c r="HA222" s="94"/>
      <c r="HB222" s="94"/>
      <c r="HC222" s="94"/>
      <c r="HD222" s="94"/>
      <c r="HE222" s="94"/>
      <c r="HF222" s="94"/>
      <c r="HG222" s="94"/>
      <c r="HH222" s="94"/>
      <c r="HI222" s="94"/>
      <c r="HJ222" s="94"/>
      <c r="HK222" s="94"/>
      <c r="HL222" s="94"/>
      <c r="HM222" s="94"/>
      <c r="HN222" s="94"/>
      <c r="HO222" s="94"/>
      <c r="HP222" s="94"/>
      <c r="HQ222" s="94"/>
      <c r="HR222" s="94"/>
      <c r="HS222" s="94"/>
      <c r="HT222" s="94"/>
      <c r="HU222" s="94"/>
      <c r="HV222" s="94"/>
      <c r="HW222" s="94"/>
      <c r="HX222" s="94"/>
      <c r="HY222" s="94"/>
      <c r="HZ222" s="94"/>
      <c r="IA222" s="94"/>
      <c r="IB222" s="94"/>
      <c r="IC222" s="94"/>
      <c r="ID222" s="94"/>
      <c r="IE222" s="94"/>
      <c r="IF222" s="94"/>
      <c r="IG222" s="94"/>
      <c r="IH222" s="94"/>
      <c r="II222" s="94"/>
      <c r="IJ222" s="94"/>
      <c r="IK222" s="94"/>
      <c r="IL222" s="94"/>
      <c r="IM222" s="94"/>
      <c r="IN222" s="94"/>
      <c r="IO222" s="94"/>
      <c r="IP222" s="94"/>
      <c r="IQ222" s="94"/>
      <c r="IR222" s="94"/>
      <c r="IS222" s="94"/>
      <c r="IT222" s="94"/>
      <c r="IU222" s="94"/>
      <c r="IV222" s="94"/>
    </row>
    <row r="223" spans="1:256" s="159" customFormat="1" ht="13.5" thickBot="1" x14ac:dyDescent="0.25">
      <c r="A223" s="147"/>
      <c r="B223" s="175"/>
      <c r="C223" s="176"/>
      <c r="D223" s="177">
        <v>3419</v>
      </c>
      <c r="E223" s="175">
        <v>5222</v>
      </c>
      <c r="F223" s="178" t="s">
        <v>99</v>
      </c>
      <c r="G223" s="151">
        <v>0</v>
      </c>
      <c r="H223" s="151">
        <v>13.5</v>
      </c>
      <c r="I223" s="152">
        <f t="shared" si="13"/>
        <v>13.5</v>
      </c>
      <c r="J223" s="122">
        <v>0</v>
      </c>
      <c r="K223" s="122">
        <f t="shared" si="14"/>
        <v>13.5</v>
      </c>
      <c r="L223" s="153">
        <v>0</v>
      </c>
      <c r="M223" s="152">
        <v>0</v>
      </c>
      <c r="N223" s="153">
        <v>100</v>
      </c>
      <c r="O223" s="152">
        <f t="shared" si="15"/>
        <v>100</v>
      </c>
      <c r="P223" s="94"/>
      <c r="Q223" s="42"/>
      <c r="R223" s="43"/>
      <c r="S223" s="43"/>
      <c r="T223" s="43"/>
      <c r="U223" s="43"/>
      <c r="V223" s="43"/>
      <c r="W223" s="43"/>
      <c r="X223" s="43"/>
      <c r="Y223" s="43"/>
      <c r="Z223" s="4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94"/>
      <c r="DV223" s="94"/>
      <c r="DW223" s="94"/>
      <c r="DX223" s="94"/>
      <c r="DY223" s="94"/>
      <c r="DZ223" s="94"/>
      <c r="EA223" s="94"/>
      <c r="EB223" s="94"/>
      <c r="EC223" s="94"/>
      <c r="ED223" s="94"/>
      <c r="EE223" s="94"/>
      <c r="EF223" s="94"/>
      <c r="EG223" s="94"/>
      <c r="EH223" s="94"/>
      <c r="EI223" s="94"/>
      <c r="EJ223" s="94"/>
      <c r="EK223" s="94"/>
      <c r="EL223" s="94"/>
      <c r="EM223" s="94"/>
      <c r="EN223" s="94"/>
      <c r="EO223" s="94"/>
      <c r="EP223" s="94"/>
      <c r="EQ223" s="94"/>
      <c r="ER223" s="94"/>
      <c r="ES223" s="94"/>
      <c r="ET223" s="94"/>
      <c r="EU223" s="94"/>
      <c r="EV223" s="94"/>
      <c r="EW223" s="94"/>
      <c r="EX223" s="94"/>
      <c r="EY223" s="94"/>
      <c r="EZ223" s="94"/>
      <c r="FA223" s="94"/>
      <c r="FB223" s="94"/>
      <c r="FC223" s="94"/>
      <c r="FD223" s="94"/>
      <c r="FE223" s="94"/>
      <c r="FF223" s="94"/>
      <c r="FG223" s="94"/>
      <c r="FH223" s="94"/>
      <c r="FI223" s="94"/>
      <c r="FJ223" s="94"/>
      <c r="FK223" s="94"/>
      <c r="FL223" s="94"/>
      <c r="FM223" s="94"/>
      <c r="FN223" s="94"/>
      <c r="FO223" s="94"/>
      <c r="FP223" s="94"/>
      <c r="FQ223" s="94"/>
      <c r="FR223" s="94"/>
      <c r="FS223" s="94"/>
      <c r="FT223" s="94"/>
      <c r="FU223" s="94"/>
      <c r="FV223" s="94"/>
      <c r="FW223" s="94"/>
      <c r="FX223" s="94"/>
      <c r="FY223" s="94"/>
      <c r="FZ223" s="94"/>
      <c r="GA223" s="94"/>
      <c r="GB223" s="94"/>
      <c r="GC223" s="94"/>
      <c r="GD223" s="94"/>
      <c r="GE223" s="94"/>
      <c r="GF223" s="94"/>
      <c r="GG223" s="94"/>
      <c r="GH223" s="94"/>
      <c r="GI223" s="94"/>
      <c r="GJ223" s="94"/>
      <c r="GK223" s="94"/>
      <c r="GL223" s="94"/>
      <c r="GM223" s="94"/>
      <c r="GN223" s="94"/>
      <c r="GO223" s="94"/>
      <c r="GP223" s="94"/>
      <c r="GQ223" s="94"/>
      <c r="GR223" s="94"/>
      <c r="GS223" s="94"/>
      <c r="GT223" s="94"/>
      <c r="GU223" s="94"/>
      <c r="GV223" s="94"/>
      <c r="GW223" s="94"/>
      <c r="GX223" s="94"/>
      <c r="GY223" s="94"/>
      <c r="GZ223" s="94"/>
      <c r="HA223" s="94"/>
      <c r="HB223" s="94"/>
      <c r="HC223" s="94"/>
      <c r="HD223" s="94"/>
      <c r="HE223" s="94"/>
      <c r="HF223" s="94"/>
      <c r="HG223" s="94"/>
      <c r="HH223" s="94"/>
      <c r="HI223" s="94"/>
      <c r="HJ223" s="94"/>
      <c r="HK223" s="94"/>
      <c r="HL223" s="94"/>
      <c r="HM223" s="94"/>
      <c r="HN223" s="94"/>
      <c r="HO223" s="94"/>
      <c r="HP223" s="94"/>
      <c r="HQ223" s="94"/>
      <c r="HR223" s="94"/>
      <c r="HS223" s="94"/>
      <c r="HT223" s="94"/>
      <c r="HU223" s="94"/>
      <c r="HV223" s="94"/>
      <c r="HW223" s="94"/>
      <c r="HX223" s="94"/>
      <c r="HY223" s="94"/>
      <c r="HZ223" s="94"/>
      <c r="IA223" s="94"/>
      <c r="IB223" s="94"/>
      <c r="IC223" s="94"/>
      <c r="ID223" s="94"/>
      <c r="IE223" s="94"/>
      <c r="IF223" s="94"/>
      <c r="IG223" s="94"/>
      <c r="IH223" s="94"/>
      <c r="II223" s="94"/>
      <c r="IJ223" s="94"/>
      <c r="IK223" s="94"/>
      <c r="IL223" s="94"/>
      <c r="IM223" s="94"/>
      <c r="IN223" s="94"/>
      <c r="IO223" s="94"/>
      <c r="IP223" s="94"/>
      <c r="IQ223" s="94"/>
      <c r="IR223" s="94"/>
      <c r="IS223" s="94"/>
      <c r="IT223" s="94"/>
      <c r="IU223" s="94"/>
      <c r="IV223" s="94"/>
    </row>
    <row r="224" spans="1:256" s="159" customFormat="1" ht="22.5" x14ac:dyDescent="0.2">
      <c r="A224" s="179" t="s">
        <v>79</v>
      </c>
      <c r="B224" s="187">
        <v>4260169</v>
      </c>
      <c r="C224" s="188" t="s">
        <v>88</v>
      </c>
      <c r="D224" s="189" t="s">
        <v>80</v>
      </c>
      <c r="E224" s="187" t="s">
        <v>80</v>
      </c>
      <c r="F224" s="190" t="s">
        <v>199</v>
      </c>
      <c r="G224" s="88">
        <v>0</v>
      </c>
      <c r="H224" s="88">
        <v>13.5</v>
      </c>
      <c r="I224" s="89">
        <f t="shared" si="13"/>
        <v>13.5</v>
      </c>
      <c r="J224" s="183">
        <v>0</v>
      </c>
      <c r="K224" s="183">
        <f t="shared" si="14"/>
        <v>13.5</v>
      </c>
      <c r="L224" s="184">
        <v>0</v>
      </c>
      <c r="M224" s="185">
        <v>0</v>
      </c>
      <c r="N224" s="184">
        <f>N225</f>
        <v>100</v>
      </c>
      <c r="O224" s="185">
        <f t="shared" si="15"/>
        <v>100</v>
      </c>
      <c r="P224" s="93" t="s">
        <v>82</v>
      </c>
      <c r="Q224" s="42"/>
      <c r="R224" s="43"/>
      <c r="S224" s="43"/>
      <c r="T224" s="43"/>
      <c r="U224" s="43"/>
      <c r="V224" s="43"/>
      <c r="W224" s="43"/>
      <c r="X224" s="43"/>
      <c r="Y224" s="43"/>
      <c r="Z224" s="4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  <c r="EE224" s="94"/>
      <c r="EF224" s="94"/>
      <c r="EG224" s="94"/>
      <c r="EH224" s="94"/>
      <c r="EI224" s="94"/>
      <c r="EJ224" s="94"/>
      <c r="EK224" s="94"/>
      <c r="EL224" s="94"/>
      <c r="EM224" s="94"/>
      <c r="EN224" s="94"/>
      <c r="EO224" s="94"/>
      <c r="EP224" s="94"/>
      <c r="EQ224" s="94"/>
      <c r="ER224" s="94"/>
      <c r="ES224" s="94"/>
      <c r="ET224" s="94"/>
      <c r="EU224" s="94"/>
      <c r="EV224" s="94"/>
      <c r="EW224" s="94"/>
      <c r="EX224" s="94"/>
      <c r="EY224" s="94"/>
      <c r="EZ224" s="94"/>
      <c r="FA224" s="94"/>
      <c r="FB224" s="94"/>
      <c r="FC224" s="94"/>
      <c r="FD224" s="94"/>
      <c r="FE224" s="94"/>
      <c r="FF224" s="94"/>
      <c r="FG224" s="94"/>
      <c r="FH224" s="94"/>
      <c r="FI224" s="94"/>
      <c r="FJ224" s="94"/>
      <c r="FK224" s="94"/>
      <c r="FL224" s="94"/>
      <c r="FM224" s="94"/>
      <c r="FN224" s="94"/>
      <c r="FO224" s="94"/>
      <c r="FP224" s="94"/>
      <c r="FQ224" s="94"/>
      <c r="FR224" s="94"/>
      <c r="FS224" s="94"/>
      <c r="FT224" s="94"/>
      <c r="FU224" s="94"/>
      <c r="FV224" s="94"/>
      <c r="FW224" s="94"/>
      <c r="FX224" s="94"/>
      <c r="FY224" s="94"/>
      <c r="FZ224" s="94"/>
      <c r="GA224" s="94"/>
      <c r="GB224" s="94"/>
      <c r="GC224" s="94"/>
      <c r="GD224" s="94"/>
      <c r="GE224" s="94"/>
      <c r="GF224" s="94"/>
      <c r="GG224" s="94"/>
      <c r="GH224" s="94"/>
      <c r="GI224" s="94"/>
      <c r="GJ224" s="94"/>
      <c r="GK224" s="94"/>
      <c r="GL224" s="94"/>
      <c r="GM224" s="94"/>
      <c r="GN224" s="94"/>
      <c r="GO224" s="94"/>
      <c r="GP224" s="94"/>
      <c r="GQ224" s="94"/>
      <c r="GR224" s="94"/>
      <c r="GS224" s="94"/>
      <c r="GT224" s="94"/>
      <c r="GU224" s="94"/>
      <c r="GV224" s="94"/>
      <c r="GW224" s="94"/>
      <c r="GX224" s="94"/>
      <c r="GY224" s="94"/>
      <c r="GZ224" s="94"/>
      <c r="HA224" s="94"/>
      <c r="HB224" s="94"/>
      <c r="HC224" s="94"/>
      <c r="HD224" s="94"/>
      <c r="HE224" s="94"/>
      <c r="HF224" s="94"/>
      <c r="HG224" s="94"/>
      <c r="HH224" s="94"/>
      <c r="HI224" s="94"/>
      <c r="HJ224" s="94"/>
      <c r="HK224" s="94"/>
      <c r="HL224" s="94"/>
      <c r="HM224" s="94"/>
      <c r="HN224" s="94"/>
      <c r="HO224" s="94"/>
      <c r="HP224" s="94"/>
      <c r="HQ224" s="94"/>
      <c r="HR224" s="94"/>
      <c r="HS224" s="94"/>
      <c r="HT224" s="94"/>
      <c r="HU224" s="94"/>
      <c r="HV224" s="94"/>
      <c r="HW224" s="94"/>
      <c r="HX224" s="94"/>
      <c r="HY224" s="94"/>
      <c r="HZ224" s="94"/>
      <c r="IA224" s="94"/>
      <c r="IB224" s="94"/>
      <c r="IC224" s="94"/>
      <c r="ID224" s="94"/>
      <c r="IE224" s="94"/>
      <c r="IF224" s="94"/>
      <c r="IG224" s="94"/>
      <c r="IH224" s="94"/>
      <c r="II224" s="94"/>
      <c r="IJ224" s="94"/>
      <c r="IK224" s="94"/>
      <c r="IL224" s="94"/>
      <c r="IM224" s="94"/>
      <c r="IN224" s="94"/>
      <c r="IO224" s="94"/>
      <c r="IP224" s="94"/>
      <c r="IQ224" s="94"/>
      <c r="IR224" s="94"/>
      <c r="IS224" s="94"/>
      <c r="IT224" s="94"/>
      <c r="IU224" s="94"/>
      <c r="IV224" s="94"/>
    </row>
    <row r="225" spans="1:256" s="159" customFormat="1" ht="13.5" thickBot="1" x14ac:dyDescent="0.25">
      <c r="A225" s="147"/>
      <c r="B225" s="175"/>
      <c r="C225" s="176"/>
      <c r="D225" s="177">
        <v>3419</v>
      </c>
      <c r="E225" s="175">
        <v>5222</v>
      </c>
      <c r="F225" s="178" t="s">
        <v>99</v>
      </c>
      <c r="G225" s="151">
        <v>0</v>
      </c>
      <c r="H225" s="151">
        <v>13.5</v>
      </c>
      <c r="I225" s="152">
        <f t="shared" si="13"/>
        <v>13.5</v>
      </c>
      <c r="J225" s="122">
        <v>0</v>
      </c>
      <c r="K225" s="122">
        <f t="shared" si="14"/>
        <v>13.5</v>
      </c>
      <c r="L225" s="153">
        <v>0</v>
      </c>
      <c r="M225" s="152">
        <v>0</v>
      </c>
      <c r="N225" s="153">
        <v>100</v>
      </c>
      <c r="O225" s="152">
        <f t="shared" si="15"/>
        <v>100</v>
      </c>
      <c r="P225" s="94"/>
      <c r="Q225" s="42"/>
      <c r="R225" s="43"/>
      <c r="S225" s="43"/>
      <c r="T225" s="43"/>
      <c r="U225" s="43"/>
      <c r="V225" s="43"/>
      <c r="W225" s="43"/>
      <c r="X225" s="43"/>
      <c r="Y225" s="43"/>
      <c r="Z225" s="43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  <c r="EE225" s="94"/>
      <c r="EF225" s="94"/>
      <c r="EG225" s="94"/>
      <c r="EH225" s="94"/>
      <c r="EI225" s="94"/>
      <c r="EJ225" s="94"/>
      <c r="EK225" s="94"/>
      <c r="EL225" s="94"/>
      <c r="EM225" s="94"/>
      <c r="EN225" s="94"/>
      <c r="EO225" s="94"/>
      <c r="EP225" s="94"/>
      <c r="EQ225" s="94"/>
      <c r="ER225" s="94"/>
      <c r="ES225" s="94"/>
      <c r="ET225" s="94"/>
      <c r="EU225" s="94"/>
      <c r="EV225" s="94"/>
      <c r="EW225" s="94"/>
      <c r="EX225" s="94"/>
      <c r="EY225" s="94"/>
      <c r="EZ225" s="94"/>
      <c r="FA225" s="94"/>
      <c r="FB225" s="94"/>
      <c r="FC225" s="94"/>
      <c r="FD225" s="94"/>
      <c r="FE225" s="94"/>
      <c r="FF225" s="94"/>
      <c r="FG225" s="94"/>
      <c r="FH225" s="94"/>
      <c r="FI225" s="94"/>
      <c r="FJ225" s="94"/>
      <c r="FK225" s="94"/>
      <c r="FL225" s="94"/>
      <c r="FM225" s="94"/>
      <c r="FN225" s="94"/>
      <c r="FO225" s="94"/>
      <c r="FP225" s="94"/>
      <c r="FQ225" s="94"/>
      <c r="FR225" s="94"/>
      <c r="FS225" s="94"/>
      <c r="FT225" s="94"/>
      <c r="FU225" s="94"/>
      <c r="FV225" s="94"/>
      <c r="FW225" s="94"/>
      <c r="FX225" s="94"/>
      <c r="FY225" s="94"/>
      <c r="FZ225" s="94"/>
      <c r="GA225" s="94"/>
      <c r="GB225" s="94"/>
      <c r="GC225" s="94"/>
      <c r="GD225" s="94"/>
      <c r="GE225" s="94"/>
      <c r="GF225" s="94"/>
      <c r="GG225" s="94"/>
      <c r="GH225" s="94"/>
      <c r="GI225" s="94"/>
      <c r="GJ225" s="94"/>
      <c r="GK225" s="94"/>
      <c r="GL225" s="94"/>
      <c r="GM225" s="94"/>
      <c r="GN225" s="94"/>
      <c r="GO225" s="94"/>
      <c r="GP225" s="94"/>
      <c r="GQ225" s="94"/>
      <c r="GR225" s="94"/>
      <c r="GS225" s="94"/>
      <c r="GT225" s="94"/>
      <c r="GU225" s="94"/>
      <c r="GV225" s="94"/>
      <c r="GW225" s="94"/>
      <c r="GX225" s="94"/>
      <c r="GY225" s="94"/>
      <c r="GZ225" s="94"/>
      <c r="HA225" s="94"/>
      <c r="HB225" s="94"/>
      <c r="HC225" s="94"/>
      <c r="HD225" s="94"/>
      <c r="HE225" s="94"/>
      <c r="HF225" s="94"/>
      <c r="HG225" s="94"/>
      <c r="HH225" s="94"/>
      <c r="HI225" s="94"/>
      <c r="HJ225" s="94"/>
      <c r="HK225" s="94"/>
      <c r="HL225" s="94"/>
      <c r="HM225" s="94"/>
      <c r="HN225" s="94"/>
      <c r="HO225" s="94"/>
      <c r="HP225" s="94"/>
      <c r="HQ225" s="94"/>
      <c r="HR225" s="94"/>
      <c r="HS225" s="94"/>
      <c r="HT225" s="94"/>
      <c r="HU225" s="94"/>
      <c r="HV225" s="94"/>
      <c r="HW225" s="94"/>
      <c r="HX225" s="94"/>
      <c r="HY225" s="94"/>
      <c r="HZ225" s="94"/>
      <c r="IA225" s="94"/>
      <c r="IB225" s="94"/>
      <c r="IC225" s="94"/>
      <c r="ID225" s="94"/>
      <c r="IE225" s="94"/>
      <c r="IF225" s="94"/>
      <c r="IG225" s="94"/>
      <c r="IH225" s="94"/>
      <c r="II225" s="94"/>
      <c r="IJ225" s="94"/>
      <c r="IK225" s="94"/>
      <c r="IL225" s="94"/>
      <c r="IM225" s="94"/>
      <c r="IN225" s="94"/>
      <c r="IO225" s="94"/>
      <c r="IP225" s="94"/>
      <c r="IQ225" s="94"/>
      <c r="IR225" s="94"/>
      <c r="IS225" s="94"/>
      <c r="IT225" s="94"/>
      <c r="IU225" s="94"/>
      <c r="IV225" s="94"/>
    </row>
    <row r="226" spans="1:256" s="159" customFormat="1" ht="22.5" x14ac:dyDescent="0.2">
      <c r="A226" s="179" t="s">
        <v>79</v>
      </c>
      <c r="B226" s="187">
        <v>4260170</v>
      </c>
      <c r="C226" s="188" t="s">
        <v>88</v>
      </c>
      <c r="D226" s="189" t="s">
        <v>80</v>
      </c>
      <c r="E226" s="187" t="s">
        <v>80</v>
      </c>
      <c r="F226" s="190" t="s">
        <v>200</v>
      </c>
      <c r="G226" s="88">
        <v>0</v>
      </c>
      <c r="H226" s="88">
        <v>13.5</v>
      </c>
      <c r="I226" s="89">
        <f t="shared" si="13"/>
        <v>13.5</v>
      </c>
      <c r="J226" s="183">
        <v>0</v>
      </c>
      <c r="K226" s="183">
        <f t="shared" si="14"/>
        <v>13.5</v>
      </c>
      <c r="L226" s="184">
        <v>0</v>
      </c>
      <c r="M226" s="185">
        <v>0</v>
      </c>
      <c r="N226" s="184">
        <f>N227</f>
        <v>100</v>
      </c>
      <c r="O226" s="185">
        <f t="shared" si="15"/>
        <v>100</v>
      </c>
      <c r="P226" s="93" t="s">
        <v>82</v>
      </c>
      <c r="Q226" s="42"/>
      <c r="R226" s="43"/>
      <c r="S226" s="43"/>
      <c r="T226" s="43"/>
      <c r="U226" s="43"/>
      <c r="V226" s="43"/>
      <c r="W226" s="43"/>
      <c r="X226" s="43"/>
      <c r="Y226" s="43"/>
      <c r="Z226" s="43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  <c r="EE226" s="94"/>
      <c r="EF226" s="94"/>
      <c r="EG226" s="94"/>
      <c r="EH226" s="94"/>
      <c r="EI226" s="94"/>
      <c r="EJ226" s="94"/>
      <c r="EK226" s="94"/>
      <c r="EL226" s="94"/>
      <c r="EM226" s="94"/>
      <c r="EN226" s="94"/>
      <c r="EO226" s="94"/>
      <c r="EP226" s="94"/>
      <c r="EQ226" s="94"/>
      <c r="ER226" s="94"/>
      <c r="ES226" s="94"/>
      <c r="ET226" s="94"/>
      <c r="EU226" s="94"/>
      <c r="EV226" s="94"/>
      <c r="EW226" s="94"/>
      <c r="EX226" s="94"/>
      <c r="EY226" s="94"/>
      <c r="EZ226" s="94"/>
      <c r="FA226" s="94"/>
      <c r="FB226" s="94"/>
      <c r="FC226" s="94"/>
      <c r="FD226" s="94"/>
      <c r="FE226" s="94"/>
      <c r="FF226" s="94"/>
      <c r="FG226" s="94"/>
      <c r="FH226" s="94"/>
      <c r="FI226" s="94"/>
      <c r="FJ226" s="94"/>
      <c r="FK226" s="94"/>
      <c r="FL226" s="94"/>
      <c r="FM226" s="94"/>
      <c r="FN226" s="94"/>
      <c r="FO226" s="94"/>
      <c r="FP226" s="94"/>
      <c r="FQ226" s="94"/>
      <c r="FR226" s="94"/>
      <c r="FS226" s="94"/>
      <c r="FT226" s="94"/>
      <c r="FU226" s="94"/>
      <c r="FV226" s="94"/>
      <c r="FW226" s="94"/>
      <c r="FX226" s="94"/>
      <c r="FY226" s="94"/>
      <c r="FZ226" s="94"/>
      <c r="GA226" s="94"/>
      <c r="GB226" s="94"/>
      <c r="GC226" s="94"/>
      <c r="GD226" s="94"/>
      <c r="GE226" s="94"/>
      <c r="GF226" s="94"/>
      <c r="GG226" s="94"/>
      <c r="GH226" s="94"/>
      <c r="GI226" s="94"/>
      <c r="GJ226" s="94"/>
      <c r="GK226" s="94"/>
      <c r="GL226" s="94"/>
      <c r="GM226" s="94"/>
      <c r="GN226" s="94"/>
      <c r="GO226" s="94"/>
      <c r="GP226" s="94"/>
      <c r="GQ226" s="94"/>
      <c r="GR226" s="94"/>
      <c r="GS226" s="94"/>
      <c r="GT226" s="94"/>
      <c r="GU226" s="94"/>
      <c r="GV226" s="94"/>
      <c r="GW226" s="94"/>
      <c r="GX226" s="94"/>
      <c r="GY226" s="94"/>
      <c r="GZ226" s="94"/>
      <c r="HA226" s="94"/>
      <c r="HB226" s="94"/>
      <c r="HC226" s="94"/>
      <c r="HD226" s="94"/>
      <c r="HE226" s="94"/>
      <c r="HF226" s="94"/>
      <c r="HG226" s="94"/>
      <c r="HH226" s="94"/>
      <c r="HI226" s="94"/>
      <c r="HJ226" s="94"/>
      <c r="HK226" s="94"/>
      <c r="HL226" s="94"/>
      <c r="HM226" s="94"/>
      <c r="HN226" s="94"/>
      <c r="HO226" s="94"/>
      <c r="HP226" s="94"/>
      <c r="HQ226" s="94"/>
      <c r="HR226" s="94"/>
      <c r="HS226" s="94"/>
      <c r="HT226" s="94"/>
      <c r="HU226" s="94"/>
      <c r="HV226" s="94"/>
      <c r="HW226" s="94"/>
      <c r="HX226" s="94"/>
      <c r="HY226" s="94"/>
      <c r="HZ226" s="94"/>
      <c r="IA226" s="94"/>
      <c r="IB226" s="94"/>
      <c r="IC226" s="94"/>
      <c r="ID226" s="94"/>
      <c r="IE226" s="94"/>
      <c r="IF226" s="94"/>
      <c r="IG226" s="94"/>
      <c r="IH226" s="94"/>
      <c r="II226" s="94"/>
      <c r="IJ226" s="94"/>
      <c r="IK226" s="94"/>
      <c r="IL226" s="94"/>
      <c r="IM226" s="94"/>
      <c r="IN226" s="94"/>
      <c r="IO226" s="94"/>
      <c r="IP226" s="94"/>
      <c r="IQ226" s="94"/>
      <c r="IR226" s="94"/>
      <c r="IS226" s="94"/>
      <c r="IT226" s="94"/>
      <c r="IU226" s="94"/>
      <c r="IV226" s="94"/>
    </row>
    <row r="227" spans="1:256" s="159" customFormat="1" ht="13.5" thickBot="1" x14ac:dyDescent="0.25">
      <c r="A227" s="147"/>
      <c r="B227" s="175"/>
      <c r="C227" s="176"/>
      <c r="D227" s="177">
        <v>3419</v>
      </c>
      <c r="E227" s="175">
        <v>5222</v>
      </c>
      <c r="F227" s="178" t="s">
        <v>99</v>
      </c>
      <c r="G227" s="151">
        <v>0</v>
      </c>
      <c r="H227" s="151">
        <v>13.5</v>
      </c>
      <c r="I227" s="152">
        <f t="shared" si="13"/>
        <v>13.5</v>
      </c>
      <c r="J227" s="122">
        <v>0</v>
      </c>
      <c r="K227" s="122">
        <f t="shared" si="14"/>
        <v>13.5</v>
      </c>
      <c r="L227" s="153">
        <v>0</v>
      </c>
      <c r="M227" s="152">
        <v>0</v>
      </c>
      <c r="N227" s="153">
        <v>100</v>
      </c>
      <c r="O227" s="152">
        <f t="shared" si="15"/>
        <v>100</v>
      </c>
      <c r="P227" s="94"/>
      <c r="Q227" s="42"/>
      <c r="R227" s="43"/>
      <c r="S227" s="43"/>
      <c r="T227" s="43"/>
      <c r="U227" s="43"/>
      <c r="V227" s="43"/>
      <c r="W227" s="43"/>
      <c r="X227" s="43"/>
      <c r="Y227" s="43"/>
      <c r="Z227" s="43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  <c r="EE227" s="94"/>
      <c r="EF227" s="94"/>
      <c r="EG227" s="94"/>
      <c r="EH227" s="94"/>
      <c r="EI227" s="94"/>
      <c r="EJ227" s="94"/>
      <c r="EK227" s="94"/>
      <c r="EL227" s="94"/>
      <c r="EM227" s="94"/>
      <c r="EN227" s="94"/>
      <c r="EO227" s="94"/>
      <c r="EP227" s="94"/>
      <c r="EQ227" s="94"/>
      <c r="ER227" s="94"/>
      <c r="ES227" s="94"/>
      <c r="ET227" s="94"/>
      <c r="EU227" s="94"/>
      <c r="EV227" s="94"/>
      <c r="EW227" s="94"/>
      <c r="EX227" s="94"/>
      <c r="EY227" s="94"/>
      <c r="EZ227" s="94"/>
      <c r="FA227" s="94"/>
      <c r="FB227" s="94"/>
      <c r="FC227" s="94"/>
      <c r="FD227" s="94"/>
      <c r="FE227" s="94"/>
      <c r="FF227" s="94"/>
      <c r="FG227" s="94"/>
      <c r="FH227" s="94"/>
      <c r="FI227" s="94"/>
      <c r="FJ227" s="94"/>
      <c r="FK227" s="94"/>
      <c r="FL227" s="94"/>
      <c r="FM227" s="94"/>
      <c r="FN227" s="94"/>
      <c r="FO227" s="94"/>
      <c r="FP227" s="94"/>
      <c r="FQ227" s="94"/>
      <c r="FR227" s="94"/>
      <c r="FS227" s="94"/>
      <c r="FT227" s="94"/>
      <c r="FU227" s="94"/>
      <c r="FV227" s="94"/>
      <c r="FW227" s="94"/>
      <c r="FX227" s="94"/>
      <c r="FY227" s="94"/>
      <c r="FZ227" s="94"/>
      <c r="GA227" s="94"/>
      <c r="GB227" s="94"/>
      <c r="GC227" s="94"/>
      <c r="GD227" s="94"/>
      <c r="GE227" s="94"/>
      <c r="GF227" s="94"/>
      <c r="GG227" s="94"/>
      <c r="GH227" s="94"/>
      <c r="GI227" s="94"/>
      <c r="GJ227" s="94"/>
      <c r="GK227" s="94"/>
      <c r="GL227" s="94"/>
      <c r="GM227" s="94"/>
      <c r="GN227" s="94"/>
      <c r="GO227" s="94"/>
      <c r="GP227" s="94"/>
      <c r="GQ227" s="94"/>
      <c r="GR227" s="94"/>
      <c r="GS227" s="94"/>
      <c r="GT227" s="94"/>
      <c r="GU227" s="94"/>
      <c r="GV227" s="94"/>
      <c r="GW227" s="94"/>
      <c r="GX227" s="94"/>
      <c r="GY227" s="94"/>
      <c r="GZ227" s="94"/>
      <c r="HA227" s="94"/>
      <c r="HB227" s="94"/>
      <c r="HC227" s="94"/>
      <c r="HD227" s="94"/>
      <c r="HE227" s="94"/>
      <c r="HF227" s="94"/>
      <c r="HG227" s="94"/>
      <c r="HH227" s="94"/>
      <c r="HI227" s="94"/>
      <c r="HJ227" s="94"/>
      <c r="HK227" s="94"/>
      <c r="HL227" s="94"/>
      <c r="HM227" s="94"/>
      <c r="HN227" s="94"/>
      <c r="HO227" s="94"/>
      <c r="HP227" s="94"/>
      <c r="HQ227" s="94"/>
      <c r="HR227" s="94"/>
      <c r="HS227" s="94"/>
      <c r="HT227" s="94"/>
      <c r="HU227" s="94"/>
      <c r="HV227" s="94"/>
      <c r="HW227" s="94"/>
      <c r="HX227" s="94"/>
      <c r="HY227" s="94"/>
      <c r="HZ227" s="94"/>
      <c r="IA227" s="94"/>
      <c r="IB227" s="94"/>
      <c r="IC227" s="94"/>
      <c r="ID227" s="94"/>
      <c r="IE227" s="94"/>
      <c r="IF227" s="94"/>
      <c r="IG227" s="94"/>
      <c r="IH227" s="94"/>
      <c r="II227" s="94"/>
      <c r="IJ227" s="94"/>
      <c r="IK227" s="94"/>
      <c r="IL227" s="94"/>
      <c r="IM227" s="94"/>
      <c r="IN227" s="94"/>
      <c r="IO227" s="94"/>
      <c r="IP227" s="94"/>
      <c r="IQ227" s="94"/>
      <c r="IR227" s="94"/>
      <c r="IS227" s="94"/>
      <c r="IT227" s="94"/>
      <c r="IU227" s="94"/>
      <c r="IV227" s="94"/>
    </row>
    <row r="228" spans="1:256" s="159" customFormat="1" ht="22.5" x14ac:dyDescent="0.2">
      <c r="A228" s="179" t="s">
        <v>79</v>
      </c>
      <c r="B228" s="187">
        <v>4260171</v>
      </c>
      <c r="C228" s="188" t="s">
        <v>88</v>
      </c>
      <c r="D228" s="189" t="s">
        <v>80</v>
      </c>
      <c r="E228" s="187" t="s">
        <v>80</v>
      </c>
      <c r="F228" s="190" t="s">
        <v>201</v>
      </c>
      <c r="G228" s="88">
        <v>0</v>
      </c>
      <c r="H228" s="88">
        <v>13.5</v>
      </c>
      <c r="I228" s="89">
        <f t="shared" si="13"/>
        <v>13.5</v>
      </c>
      <c r="J228" s="183">
        <v>0</v>
      </c>
      <c r="K228" s="183">
        <f t="shared" si="14"/>
        <v>13.5</v>
      </c>
      <c r="L228" s="184">
        <v>0</v>
      </c>
      <c r="M228" s="185">
        <v>0</v>
      </c>
      <c r="N228" s="184">
        <f>N229</f>
        <v>100</v>
      </c>
      <c r="O228" s="185">
        <f t="shared" si="15"/>
        <v>100</v>
      </c>
      <c r="P228" s="93" t="s">
        <v>82</v>
      </c>
      <c r="Q228" s="42"/>
      <c r="R228" s="43"/>
      <c r="S228" s="43"/>
      <c r="T228" s="43"/>
      <c r="U228" s="43"/>
      <c r="V228" s="43"/>
      <c r="W228" s="43"/>
      <c r="X228" s="43"/>
      <c r="Y228" s="43"/>
      <c r="Z228" s="43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94"/>
      <c r="DV228" s="94"/>
      <c r="DW228" s="94"/>
      <c r="DX228" s="94"/>
      <c r="DY228" s="94"/>
      <c r="DZ228" s="94"/>
      <c r="EA228" s="94"/>
      <c r="EB228" s="94"/>
      <c r="EC228" s="94"/>
      <c r="ED228" s="94"/>
      <c r="EE228" s="94"/>
      <c r="EF228" s="94"/>
      <c r="EG228" s="94"/>
      <c r="EH228" s="94"/>
      <c r="EI228" s="94"/>
      <c r="EJ228" s="94"/>
      <c r="EK228" s="94"/>
      <c r="EL228" s="94"/>
      <c r="EM228" s="94"/>
      <c r="EN228" s="94"/>
      <c r="EO228" s="94"/>
      <c r="EP228" s="94"/>
      <c r="EQ228" s="94"/>
      <c r="ER228" s="94"/>
      <c r="ES228" s="94"/>
      <c r="ET228" s="94"/>
      <c r="EU228" s="94"/>
      <c r="EV228" s="94"/>
      <c r="EW228" s="94"/>
      <c r="EX228" s="94"/>
      <c r="EY228" s="94"/>
      <c r="EZ228" s="94"/>
      <c r="FA228" s="94"/>
      <c r="FB228" s="94"/>
      <c r="FC228" s="94"/>
      <c r="FD228" s="94"/>
      <c r="FE228" s="94"/>
      <c r="FF228" s="94"/>
      <c r="FG228" s="94"/>
      <c r="FH228" s="94"/>
      <c r="FI228" s="94"/>
      <c r="FJ228" s="94"/>
      <c r="FK228" s="94"/>
      <c r="FL228" s="94"/>
      <c r="FM228" s="94"/>
      <c r="FN228" s="94"/>
      <c r="FO228" s="94"/>
      <c r="FP228" s="94"/>
      <c r="FQ228" s="94"/>
      <c r="FR228" s="94"/>
      <c r="FS228" s="94"/>
      <c r="FT228" s="94"/>
      <c r="FU228" s="94"/>
      <c r="FV228" s="94"/>
      <c r="FW228" s="94"/>
      <c r="FX228" s="94"/>
      <c r="FY228" s="94"/>
      <c r="FZ228" s="94"/>
      <c r="GA228" s="94"/>
      <c r="GB228" s="94"/>
      <c r="GC228" s="94"/>
      <c r="GD228" s="94"/>
      <c r="GE228" s="94"/>
      <c r="GF228" s="94"/>
      <c r="GG228" s="94"/>
      <c r="GH228" s="94"/>
      <c r="GI228" s="94"/>
      <c r="GJ228" s="94"/>
      <c r="GK228" s="94"/>
      <c r="GL228" s="94"/>
      <c r="GM228" s="94"/>
      <c r="GN228" s="94"/>
      <c r="GO228" s="94"/>
      <c r="GP228" s="94"/>
      <c r="GQ228" s="94"/>
      <c r="GR228" s="94"/>
      <c r="GS228" s="94"/>
      <c r="GT228" s="94"/>
      <c r="GU228" s="94"/>
      <c r="GV228" s="94"/>
      <c r="GW228" s="94"/>
      <c r="GX228" s="94"/>
      <c r="GY228" s="94"/>
      <c r="GZ228" s="94"/>
      <c r="HA228" s="94"/>
      <c r="HB228" s="94"/>
      <c r="HC228" s="94"/>
      <c r="HD228" s="94"/>
      <c r="HE228" s="94"/>
      <c r="HF228" s="94"/>
      <c r="HG228" s="94"/>
      <c r="HH228" s="94"/>
      <c r="HI228" s="94"/>
      <c r="HJ228" s="94"/>
      <c r="HK228" s="94"/>
      <c r="HL228" s="94"/>
      <c r="HM228" s="94"/>
      <c r="HN228" s="94"/>
      <c r="HO228" s="94"/>
      <c r="HP228" s="94"/>
      <c r="HQ228" s="94"/>
      <c r="HR228" s="94"/>
      <c r="HS228" s="94"/>
      <c r="HT228" s="94"/>
      <c r="HU228" s="94"/>
      <c r="HV228" s="94"/>
      <c r="HW228" s="94"/>
      <c r="HX228" s="94"/>
      <c r="HY228" s="94"/>
      <c r="HZ228" s="94"/>
      <c r="IA228" s="94"/>
      <c r="IB228" s="94"/>
      <c r="IC228" s="94"/>
      <c r="ID228" s="94"/>
      <c r="IE228" s="94"/>
      <c r="IF228" s="94"/>
      <c r="IG228" s="94"/>
      <c r="IH228" s="94"/>
      <c r="II228" s="94"/>
      <c r="IJ228" s="94"/>
      <c r="IK228" s="94"/>
      <c r="IL228" s="94"/>
      <c r="IM228" s="94"/>
      <c r="IN228" s="94"/>
      <c r="IO228" s="94"/>
      <c r="IP228" s="94"/>
      <c r="IQ228" s="94"/>
      <c r="IR228" s="94"/>
      <c r="IS228" s="94"/>
      <c r="IT228" s="94"/>
      <c r="IU228" s="94"/>
      <c r="IV228" s="94"/>
    </row>
    <row r="229" spans="1:256" s="159" customFormat="1" ht="13.5" thickBot="1" x14ac:dyDescent="0.25">
      <c r="A229" s="147"/>
      <c r="B229" s="175"/>
      <c r="C229" s="176"/>
      <c r="D229" s="177">
        <v>3419</v>
      </c>
      <c r="E229" s="175">
        <v>5222</v>
      </c>
      <c r="F229" s="178" t="s">
        <v>99</v>
      </c>
      <c r="G229" s="151">
        <v>0</v>
      </c>
      <c r="H229" s="151">
        <v>13.5</v>
      </c>
      <c r="I229" s="152">
        <f t="shared" si="13"/>
        <v>13.5</v>
      </c>
      <c r="J229" s="122">
        <v>0</v>
      </c>
      <c r="K229" s="122">
        <f t="shared" si="14"/>
        <v>13.5</v>
      </c>
      <c r="L229" s="153">
        <v>0</v>
      </c>
      <c r="M229" s="152">
        <v>0</v>
      </c>
      <c r="N229" s="153">
        <v>100</v>
      </c>
      <c r="O229" s="152">
        <f t="shared" si="15"/>
        <v>100</v>
      </c>
      <c r="P229" s="94"/>
      <c r="Q229" s="42"/>
      <c r="R229" s="43"/>
      <c r="S229" s="43"/>
      <c r="T229" s="43"/>
      <c r="U229" s="43"/>
      <c r="V229" s="43"/>
      <c r="W229" s="43"/>
      <c r="X229" s="43"/>
      <c r="Y229" s="43"/>
      <c r="Z229" s="43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94"/>
      <c r="DV229" s="94"/>
      <c r="DW229" s="94"/>
      <c r="DX229" s="94"/>
      <c r="DY229" s="94"/>
      <c r="DZ229" s="94"/>
      <c r="EA229" s="94"/>
      <c r="EB229" s="94"/>
      <c r="EC229" s="94"/>
      <c r="ED229" s="94"/>
      <c r="EE229" s="94"/>
      <c r="EF229" s="94"/>
      <c r="EG229" s="94"/>
      <c r="EH229" s="94"/>
      <c r="EI229" s="94"/>
      <c r="EJ229" s="94"/>
      <c r="EK229" s="94"/>
      <c r="EL229" s="94"/>
      <c r="EM229" s="94"/>
      <c r="EN229" s="94"/>
      <c r="EO229" s="94"/>
      <c r="EP229" s="94"/>
      <c r="EQ229" s="94"/>
      <c r="ER229" s="94"/>
      <c r="ES229" s="94"/>
      <c r="ET229" s="94"/>
      <c r="EU229" s="94"/>
      <c r="EV229" s="94"/>
      <c r="EW229" s="94"/>
      <c r="EX229" s="94"/>
      <c r="EY229" s="94"/>
      <c r="EZ229" s="94"/>
      <c r="FA229" s="94"/>
      <c r="FB229" s="94"/>
      <c r="FC229" s="94"/>
      <c r="FD229" s="94"/>
      <c r="FE229" s="94"/>
      <c r="FF229" s="94"/>
      <c r="FG229" s="94"/>
      <c r="FH229" s="94"/>
      <c r="FI229" s="94"/>
      <c r="FJ229" s="94"/>
      <c r="FK229" s="94"/>
      <c r="FL229" s="94"/>
      <c r="FM229" s="94"/>
      <c r="FN229" s="94"/>
      <c r="FO229" s="94"/>
      <c r="FP229" s="94"/>
      <c r="FQ229" s="94"/>
      <c r="FR229" s="94"/>
      <c r="FS229" s="94"/>
      <c r="FT229" s="94"/>
      <c r="FU229" s="94"/>
      <c r="FV229" s="94"/>
      <c r="FW229" s="94"/>
      <c r="FX229" s="94"/>
      <c r="FY229" s="94"/>
      <c r="FZ229" s="94"/>
      <c r="GA229" s="94"/>
      <c r="GB229" s="94"/>
      <c r="GC229" s="94"/>
      <c r="GD229" s="94"/>
      <c r="GE229" s="94"/>
      <c r="GF229" s="94"/>
      <c r="GG229" s="94"/>
      <c r="GH229" s="94"/>
      <c r="GI229" s="94"/>
      <c r="GJ229" s="94"/>
      <c r="GK229" s="94"/>
      <c r="GL229" s="94"/>
      <c r="GM229" s="94"/>
      <c r="GN229" s="94"/>
      <c r="GO229" s="94"/>
      <c r="GP229" s="94"/>
      <c r="GQ229" s="94"/>
      <c r="GR229" s="94"/>
      <c r="GS229" s="94"/>
      <c r="GT229" s="94"/>
      <c r="GU229" s="94"/>
      <c r="GV229" s="94"/>
      <c r="GW229" s="94"/>
      <c r="GX229" s="94"/>
      <c r="GY229" s="94"/>
      <c r="GZ229" s="94"/>
      <c r="HA229" s="94"/>
      <c r="HB229" s="94"/>
      <c r="HC229" s="94"/>
      <c r="HD229" s="94"/>
      <c r="HE229" s="94"/>
      <c r="HF229" s="94"/>
      <c r="HG229" s="94"/>
      <c r="HH229" s="94"/>
      <c r="HI229" s="94"/>
      <c r="HJ229" s="94"/>
      <c r="HK229" s="94"/>
      <c r="HL229" s="94"/>
      <c r="HM229" s="94"/>
      <c r="HN229" s="94"/>
      <c r="HO229" s="94"/>
      <c r="HP229" s="94"/>
      <c r="HQ229" s="94"/>
      <c r="HR229" s="94"/>
      <c r="HS229" s="94"/>
      <c r="HT229" s="94"/>
      <c r="HU229" s="94"/>
      <c r="HV229" s="94"/>
      <c r="HW229" s="94"/>
      <c r="HX229" s="94"/>
      <c r="HY229" s="94"/>
      <c r="HZ229" s="94"/>
      <c r="IA229" s="94"/>
      <c r="IB229" s="94"/>
      <c r="IC229" s="94"/>
      <c r="ID229" s="94"/>
      <c r="IE229" s="94"/>
      <c r="IF229" s="94"/>
      <c r="IG229" s="94"/>
      <c r="IH229" s="94"/>
      <c r="II229" s="94"/>
      <c r="IJ229" s="94"/>
      <c r="IK229" s="94"/>
      <c r="IL229" s="94"/>
      <c r="IM229" s="94"/>
      <c r="IN229" s="94"/>
      <c r="IO229" s="94"/>
      <c r="IP229" s="94"/>
      <c r="IQ229" s="94"/>
      <c r="IR229" s="94"/>
      <c r="IS229" s="94"/>
      <c r="IT229" s="94"/>
      <c r="IU229" s="94"/>
      <c r="IV229" s="94"/>
    </row>
    <row r="230" spans="1:256" s="159" customFormat="1" ht="33.75" x14ac:dyDescent="0.2">
      <c r="A230" s="179" t="s">
        <v>79</v>
      </c>
      <c r="B230" s="187">
        <v>4260172</v>
      </c>
      <c r="C230" s="188" t="s">
        <v>88</v>
      </c>
      <c r="D230" s="189" t="s">
        <v>80</v>
      </c>
      <c r="E230" s="187" t="s">
        <v>80</v>
      </c>
      <c r="F230" s="190" t="s">
        <v>202</v>
      </c>
      <c r="G230" s="88">
        <v>0</v>
      </c>
      <c r="H230" s="88">
        <v>13.5</v>
      </c>
      <c r="I230" s="89">
        <f t="shared" si="13"/>
        <v>13.5</v>
      </c>
      <c r="J230" s="183">
        <v>0</v>
      </c>
      <c r="K230" s="183">
        <f t="shared" si="14"/>
        <v>13.5</v>
      </c>
      <c r="L230" s="184">
        <v>0</v>
      </c>
      <c r="M230" s="185">
        <v>0</v>
      </c>
      <c r="N230" s="184">
        <f>N231</f>
        <v>100</v>
      </c>
      <c r="O230" s="185">
        <f t="shared" si="15"/>
        <v>100</v>
      </c>
      <c r="P230" s="93" t="s">
        <v>82</v>
      </c>
      <c r="Q230" s="42"/>
      <c r="R230" s="43"/>
      <c r="S230" s="43"/>
      <c r="T230" s="43"/>
      <c r="U230" s="43"/>
      <c r="V230" s="43"/>
      <c r="W230" s="43"/>
      <c r="X230" s="43"/>
      <c r="Y230" s="43"/>
      <c r="Z230" s="43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  <c r="DS230" s="94"/>
      <c r="DT230" s="94"/>
      <c r="DU230" s="94"/>
      <c r="DV230" s="94"/>
      <c r="DW230" s="94"/>
      <c r="DX230" s="94"/>
      <c r="DY230" s="94"/>
      <c r="DZ230" s="94"/>
      <c r="EA230" s="94"/>
      <c r="EB230" s="94"/>
      <c r="EC230" s="94"/>
      <c r="ED230" s="94"/>
      <c r="EE230" s="94"/>
      <c r="EF230" s="94"/>
      <c r="EG230" s="94"/>
      <c r="EH230" s="94"/>
      <c r="EI230" s="94"/>
      <c r="EJ230" s="94"/>
      <c r="EK230" s="94"/>
      <c r="EL230" s="94"/>
      <c r="EM230" s="94"/>
      <c r="EN230" s="94"/>
      <c r="EO230" s="94"/>
      <c r="EP230" s="94"/>
      <c r="EQ230" s="94"/>
      <c r="ER230" s="94"/>
      <c r="ES230" s="94"/>
      <c r="ET230" s="94"/>
      <c r="EU230" s="94"/>
      <c r="EV230" s="94"/>
      <c r="EW230" s="94"/>
      <c r="EX230" s="94"/>
      <c r="EY230" s="94"/>
      <c r="EZ230" s="94"/>
      <c r="FA230" s="94"/>
      <c r="FB230" s="94"/>
      <c r="FC230" s="94"/>
      <c r="FD230" s="94"/>
      <c r="FE230" s="94"/>
      <c r="FF230" s="94"/>
      <c r="FG230" s="94"/>
      <c r="FH230" s="94"/>
      <c r="FI230" s="94"/>
      <c r="FJ230" s="94"/>
      <c r="FK230" s="94"/>
      <c r="FL230" s="94"/>
      <c r="FM230" s="94"/>
      <c r="FN230" s="94"/>
      <c r="FO230" s="94"/>
      <c r="FP230" s="94"/>
      <c r="FQ230" s="94"/>
      <c r="FR230" s="94"/>
      <c r="FS230" s="94"/>
      <c r="FT230" s="94"/>
      <c r="FU230" s="94"/>
      <c r="FV230" s="94"/>
      <c r="FW230" s="94"/>
      <c r="FX230" s="94"/>
      <c r="FY230" s="94"/>
      <c r="FZ230" s="94"/>
      <c r="GA230" s="94"/>
      <c r="GB230" s="94"/>
      <c r="GC230" s="94"/>
      <c r="GD230" s="94"/>
      <c r="GE230" s="94"/>
      <c r="GF230" s="94"/>
      <c r="GG230" s="94"/>
      <c r="GH230" s="94"/>
      <c r="GI230" s="94"/>
      <c r="GJ230" s="94"/>
      <c r="GK230" s="94"/>
      <c r="GL230" s="94"/>
      <c r="GM230" s="94"/>
      <c r="GN230" s="94"/>
      <c r="GO230" s="94"/>
      <c r="GP230" s="94"/>
      <c r="GQ230" s="94"/>
      <c r="GR230" s="94"/>
      <c r="GS230" s="94"/>
      <c r="GT230" s="94"/>
      <c r="GU230" s="94"/>
      <c r="GV230" s="94"/>
      <c r="GW230" s="94"/>
      <c r="GX230" s="94"/>
      <c r="GY230" s="94"/>
      <c r="GZ230" s="94"/>
      <c r="HA230" s="94"/>
      <c r="HB230" s="94"/>
      <c r="HC230" s="94"/>
      <c r="HD230" s="94"/>
      <c r="HE230" s="94"/>
      <c r="HF230" s="94"/>
      <c r="HG230" s="94"/>
      <c r="HH230" s="94"/>
      <c r="HI230" s="94"/>
      <c r="HJ230" s="94"/>
      <c r="HK230" s="94"/>
      <c r="HL230" s="94"/>
      <c r="HM230" s="94"/>
      <c r="HN230" s="94"/>
      <c r="HO230" s="94"/>
      <c r="HP230" s="94"/>
      <c r="HQ230" s="94"/>
      <c r="HR230" s="94"/>
      <c r="HS230" s="94"/>
      <c r="HT230" s="94"/>
      <c r="HU230" s="94"/>
      <c r="HV230" s="94"/>
      <c r="HW230" s="94"/>
      <c r="HX230" s="94"/>
      <c r="HY230" s="94"/>
      <c r="HZ230" s="94"/>
      <c r="IA230" s="94"/>
      <c r="IB230" s="94"/>
      <c r="IC230" s="94"/>
      <c r="ID230" s="94"/>
      <c r="IE230" s="94"/>
      <c r="IF230" s="94"/>
      <c r="IG230" s="94"/>
      <c r="IH230" s="94"/>
      <c r="II230" s="94"/>
      <c r="IJ230" s="94"/>
      <c r="IK230" s="94"/>
      <c r="IL230" s="94"/>
      <c r="IM230" s="94"/>
      <c r="IN230" s="94"/>
      <c r="IO230" s="94"/>
      <c r="IP230" s="94"/>
      <c r="IQ230" s="94"/>
      <c r="IR230" s="94"/>
      <c r="IS230" s="94"/>
      <c r="IT230" s="94"/>
      <c r="IU230" s="94"/>
      <c r="IV230" s="94"/>
    </row>
    <row r="231" spans="1:256" s="159" customFormat="1" ht="13.5" thickBot="1" x14ac:dyDescent="0.25">
      <c r="A231" s="147"/>
      <c r="B231" s="175"/>
      <c r="C231" s="176"/>
      <c r="D231" s="177">
        <v>3419</v>
      </c>
      <c r="E231" s="175">
        <v>5222</v>
      </c>
      <c r="F231" s="178" t="s">
        <v>99</v>
      </c>
      <c r="G231" s="151">
        <v>0</v>
      </c>
      <c r="H231" s="151">
        <v>13.5</v>
      </c>
      <c r="I231" s="152">
        <f t="shared" si="13"/>
        <v>13.5</v>
      </c>
      <c r="J231" s="122">
        <v>0</v>
      </c>
      <c r="K231" s="122">
        <f t="shared" si="14"/>
        <v>13.5</v>
      </c>
      <c r="L231" s="153">
        <v>0</v>
      </c>
      <c r="M231" s="152">
        <v>0</v>
      </c>
      <c r="N231" s="153">
        <v>100</v>
      </c>
      <c r="O231" s="152">
        <f t="shared" si="15"/>
        <v>100</v>
      </c>
      <c r="P231" s="94"/>
      <c r="Q231" s="42"/>
      <c r="R231" s="43"/>
      <c r="S231" s="43"/>
      <c r="T231" s="43"/>
      <c r="U231" s="43"/>
      <c r="V231" s="43"/>
      <c r="W231" s="43"/>
      <c r="X231" s="43"/>
      <c r="Y231" s="43"/>
      <c r="Z231" s="43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  <c r="DS231" s="94"/>
      <c r="DT231" s="94"/>
      <c r="DU231" s="94"/>
      <c r="DV231" s="94"/>
      <c r="DW231" s="94"/>
      <c r="DX231" s="94"/>
      <c r="DY231" s="94"/>
      <c r="DZ231" s="94"/>
      <c r="EA231" s="94"/>
      <c r="EB231" s="94"/>
      <c r="EC231" s="94"/>
      <c r="ED231" s="94"/>
      <c r="EE231" s="94"/>
      <c r="EF231" s="94"/>
      <c r="EG231" s="94"/>
      <c r="EH231" s="94"/>
      <c r="EI231" s="94"/>
      <c r="EJ231" s="94"/>
      <c r="EK231" s="94"/>
      <c r="EL231" s="94"/>
      <c r="EM231" s="94"/>
      <c r="EN231" s="94"/>
      <c r="EO231" s="94"/>
      <c r="EP231" s="94"/>
      <c r="EQ231" s="94"/>
      <c r="ER231" s="94"/>
      <c r="ES231" s="94"/>
      <c r="ET231" s="94"/>
      <c r="EU231" s="94"/>
      <c r="EV231" s="94"/>
      <c r="EW231" s="94"/>
      <c r="EX231" s="94"/>
      <c r="EY231" s="94"/>
      <c r="EZ231" s="94"/>
      <c r="FA231" s="94"/>
      <c r="FB231" s="94"/>
      <c r="FC231" s="94"/>
      <c r="FD231" s="94"/>
      <c r="FE231" s="94"/>
      <c r="FF231" s="94"/>
      <c r="FG231" s="94"/>
      <c r="FH231" s="94"/>
      <c r="FI231" s="94"/>
      <c r="FJ231" s="94"/>
      <c r="FK231" s="94"/>
      <c r="FL231" s="94"/>
      <c r="FM231" s="94"/>
      <c r="FN231" s="94"/>
      <c r="FO231" s="94"/>
      <c r="FP231" s="94"/>
      <c r="FQ231" s="94"/>
      <c r="FR231" s="94"/>
      <c r="FS231" s="94"/>
      <c r="FT231" s="94"/>
      <c r="FU231" s="94"/>
      <c r="FV231" s="94"/>
      <c r="FW231" s="94"/>
      <c r="FX231" s="94"/>
      <c r="FY231" s="94"/>
      <c r="FZ231" s="94"/>
      <c r="GA231" s="94"/>
      <c r="GB231" s="94"/>
      <c r="GC231" s="94"/>
      <c r="GD231" s="94"/>
      <c r="GE231" s="94"/>
      <c r="GF231" s="94"/>
      <c r="GG231" s="94"/>
      <c r="GH231" s="94"/>
      <c r="GI231" s="94"/>
      <c r="GJ231" s="94"/>
      <c r="GK231" s="94"/>
      <c r="GL231" s="94"/>
      <c r="GM231" s="94"/>
      <c r="GN231" s="94"/>
      <c r="GO231" s="94"/>
      <c r="GP231" s="94"/>
      <c r="GQ231" s="94"/>
      <c r="GR231" s="94"/>
      <c r="GS231" s="94"/>
      <c r="GT231" s="94"/>
      <c r="GU231" s="94"/>
      <c r="GV231" s="94"/>
      <c r="GW231" s="94"/>
      <c r="GX231" s="94"/>
      <c r="GY231" s="94"/>
      <c r="GZ231" s="94"/>
      <c r="HA231" s="94"/>
      <c r="HB231" s="94"/>
      <c r="HC231" s="94"/>
      <c r="HD231" s="94"/>
      <c r="HE231" s="94"/>
      <c r="HF231" s="94"/>
      <c r="HG231" s="94"/>
      <c r="HH231" s="94"/>
      <c r="HI231" s="94"/>
      <c r="HJ231" s="94"/>
      <c r="HK231" s="94"/>
      <c r="HL231" s="94"/>
      <c r="HM231" s="94"/>
      <c r="HN231" s="94"/>
      <c r="HO231" s="94"/>
      <c r="HP231" s="94"/>
      <c r="HQ231" s="94"/>
      <c r="HR231" s="94"/>
      <c r="HS231" s="94"/>
      <c r="HT231" s="94"/>
      <c r="HU231" s="94"/>
      <c r="HV231" s="94"/>
      <c r="HW231" s="94"/>
      <c r="HX231" s="94"/>
      <c r="HY231" s="94"/>
      <c r="HZ231" s="94"/>
      <c r="IA231" s="94"/>
      <c r="IB231" s="94"/>
      <c r="IC231" s="94"/>
      <c r="ID231" s="94"/>
      <c r="IE231" s="94"/>
      <c r="IF231" s="94"/>
      <c r="IG231" s="94"/>
      <c r="IH231" s="94"/>
      <c r="II231" s="94"/>
      <c r="IJ231" s="94"/>
      <c r="IK231" s="94"/>
      <c r="IL231" s="94"/>
      <c r="IM231" s="94"/>
      <c r="IN231" s="94"/>
      <c r="IO231" s="94"/>
      <c r="IP231" s="94"/>
      <c r="IQ231" s="94"/>
      <c r="IR231" s="94"/>
      <c r="IS231" s="94"/>
      <c r="IT231" s="94"/>
      <c r="IU231" s="94"/>
      <c r="IV231" s="94"/>
    </row>
    <row r="232" spans="1:256" s="159" customFormat="1" x14ac:dyDescent="0.2">
      <c r="A232" s="179" t="s">
        <v>79</v>
      </c>
      <c r="B232" s="187">
        <v>4260173</v>
      </c>
      <c r="C232" s="188" t="s">
        <v>88</v>
      </c>
      <c r="D232" s="189" t="s">
        <v>80</v>
      </c>
      <c r="E232" s="187" t="s">
        <v>80</v>
      </c>
      <c r="F232" s="190" t="s">
        <v>203</v>
      </c>
      <c r="G232" s="88">
        <v>0</v>
      </c>
      <c r="H232" s="88">
        <v>13.5</v>
      </c>
      <c r="I232" s="89">
        <f t="shared" si="13"/>
        <v>13.5</v>
      </c>
      <c r="J232" s="183">
        <v>0</v>
      </c>
      <c r="K232" s="183">
        <f t="shared" si="14"/>
        <v>13.5</v>
      </c>
      <c r="L232" s="184">
        <v>0</v>
      </c>
      <c r="M232" s="185">
        <v>0</v>
      </c>
      <c r="N232" s="184">
        <f>N233</f>
        <v>100</v>
      </c>
      <c r="O232" s="185">
        <f t="shared" si="15"/>
        <v>100</v>
      </c>
      <c r="P232" s="93" t="s">
        <v>82</v>
      </c>
      <c r="Q232" s="42"/>
      <c r="R232" s="43"/>
      <c r="S232" s="43"/>
      <c r="T232" s="43"/>
      <c r="U232" s="43"/>
      <c r="V232" s="43"/>
      <c r="W232" s="43"/>
      <c r="X232" s="43"/>
      <c r="Y232" s="43"/>
      <c r="Z232" s="43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  <c r="DR232" s="94"/>
      <c r="DS232" s="94"/>
      <c r="DT232" s="94"/>
      <c r="DU232" s="94"/>
      <c r="DV232" s="94"/>
      <c r="DW232" s="94"/>
      <c r="DX232" s="94"/>
      <c r="DY232" s="94"/>
      <c r="DZ232" s="94"/>
      <c r="EA232" s="94"/>
      <c r="EB232" s="94"/>
      <c r="EC232" s="94"/>
      <c r="ED232" s="94"/>
      <c r="EE232" s="94"/>
      <c r="EF232" s="94"/>
      <c r="EG232" s="94"/>
      <c r="EH232" s="94"/>
      <c r="EI232" s="94"/>
      <c r="EJ232" s="94"/>
      <c r="EK232" s="94"/>
      <c r="EL232" s="94"/>
      <c r="EM232" s="94"/>
      <c r="EN232" s="94"/>
      <c r="EO232" s="94"/>
      <c r="EP232" s="94"/>
      <c r="EQ232" s="94"/>
      <c r="ER232" s="94"/>
      <c r="ES232" s="94"/>
      <c r="ET232" s="94"/>
      <c r="EU232" s="94"/>
      <c r="EV232" s="94"/>
      <c r="EW232" s="94"/>
      <c r="EX232" s="94"/>
      <c r="EY232" s="94"/>
      <c r="EZ232" s="94"/>
      <c r="FA232" s="94"/>
      <c r="FB232" s="94"/>
      <c r="FC232" s="94"/>
      <c r="FD232" s="94"/>
      <c r="FE232" s="94"/>
      <c r="FF232" s="94"/>
      <c r="FG232" s="94"/>
      <c r="FH232" s="94"/>
      <c r="FI232" s="94"/>
      <c r="FJ232" s="94"/>
      <c r="FK232" s="94"/>
      <c r="FL232" s="94"/>
      <c r="FM232" s="94"/>
      <c r="FN232" s="94"/>
      <c r="FO232" s="94"/>
      <c r="FP232" s="94"/>
      <c r="FQ232" s="94"/>
      <c r="FR232" s="94"/>
      <c r="FS232" s="94"/>
      <c r="FT232" s="94"/>
      <c r="FU232" s="94"/>
      <c r="FV232" s="94"/>
      <c r="FW232" s="94"/>
      <c r="FX232" s="94"/>
      <c r="FY232" s="94"/>
      <c r="FZ232" s="94"/>
      <c r="GA232" s="94"/>
      <c r="GB232" s="94"/>
      <c r="GC232" s="94"/>
      <c r="GD232" s="94"/>
      <c r="GE232" s="94"/>
      <c r="GF232" s="94"/>
      <c r="GG232" s="94"/>
      <c r="GH232" s="94"/>
      <c r="GI232" s="94"/>
      <c r="GJ232" s="94"/>
      <c r="GK232" s="94"/>
      <c r="GL232" s="94"/>
      <c r="GM232" s="94"/>
      <c r="GN232" s="94"/>
      <c r="GO232" s="94"/>
      <c r="GP232" s="94"/>
      <c r="GQ232" s="94"/>
      <c r="GR232" s="94"/>
      <c r="GS232" s="94"/>
      <c r="GT232" s="94"/>
      <c r="GU232" s="94"/>
      <c r="GV232" s="94"/>
      <c r="GW232" s="94"/>
      <c r="GX232" s="94"/>
      <c r="GY232" s="94"/>
      <c r="GZ232" s="94"/>
      <c r="HA232" s="94"/>
      <c r="HB232" s="94"/>
      <c r="HC232" s="94"/>
      <c r="HD232" s="94"/>
      <c r="HE232" s="94"/>
      <c r="HF232" s="94"/>
      <c r="HG232" s="94"/>
      <c r="HH232" s="94"/>
      <c r="HI232" s="94"/>
      <c r="HJ232" s="94"/>
      <c r="HK232" s="94"/>
      <c r="HL232" s="94"/>
      <c r="HM232" s="94"/>
      <c r="HN232" s="94"/>
      <c r="HO232" s="94"/>
      <c r="HP232" s="94"/>
      <c r="HQ232" s="94"/>
      <c r="HR232" s="94"/>
      <c r="HS232" s="94"/>
      <c r="HT232" s="94"/>
      <c r="HU232" s="94"/>
      <c r="HV232" s="94"/>
      <c r="HW232" s="94"/>
      <c r="HX232" s="94"/>
      <c r="HY232" s="94"/>
      <c r="HZ232" s="94"/>
      <c r="IA232" s="94"/>
      <c r="IB232" s="94"/>
      <c r="IC232" s="94"/>
      <c r="ID232" s="94"/>
      <c r="IE232" s="94"/>
      <c r="IF232" s="94"/>
      <c r="IG232" s="94"/>
      <c r="IH232" s="94"/>
      <c r="II232" s="94"/>
      <c r="IJ232" s="94"/>
      <c r="IK232" s="94"/>
      <c r="IL232" s="94"/>
      <c r="IM232" s="94"/>
      <c r="IN232" s="94"/>
      <c r="IO232" s="94"/>
      <c r="IP232" s="94"/>
      <c r="IQ232" s="94"/>
      <c r="IR232" s="94"/>
      <c r="IS232" s="94"/>
      <c r="IT232" s="94"/>
      <c r="IU232" s="94"/>
      <c r="IV232" s="94"/>
    </row>
    <row r="233" spans="1:256" s="159" customFormat="1" ht="13.5" thickBot="1" x14ac:dyDescent="0.25">
      <c r="A233" s="147"/>
      <c r="B233" s="175"/>
      <c r="C233" s="176"/>
      <c r="D233" s="177">
        <v>3419</v>
      </c>
      <c r="E233" s="175">
        <v>5222</v>
      </c>
      <c r="F233" s="178" t="s">
        <v>99</v>
      </c>
      <c r="G233" s="151">
        <v>0</v>
      </c>
      <c r="H233" s="151">
        <v>13.5</v>
      </c>
      <c r="I233" s="152">
        <f t="shared" si="13"/>
        <v>13.5</v>
      </c>
      <c r="J233" s="122">
        <v>0</v>
      </c>
      <c r="K233" s="122">
        <f t="shared" si="14"/>
        <v>13.5</v>
      </c>
      <c r="L233" s="153">
        <v>0</v>
      </c>
      <c r="M233" s="152">
        <v>0</v>
      </c>
      <c r="N233" s="153">
        <v>100</v>
      </c>
      <c r="O233" s="152">
        <f t="shared" si="15"/>
        <v>100</v>
      </c>
      <c r="P233" s="94"/>
      <c r="Q233" s="42"/>
      <c r="R233" s="43"/>
      <c r="S233" s="43"/>
      <c r="T233" s="43"/>
      <c r="U233" s="43"/>
      <c r="V233" s="43"/>
      <c r="W233" s="43"/>
      <c r="X233" s="43"/>
      <c r="Y233" s="43"/>
      <c r="Z233" s="43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  <c r="DR233" s="94"/>
      <c r="DS233" s="94"/>
      <c r="DT233" s="94"/>
      <c r="DU233" s="94"/>
      <c r="DV233" s="94"/>
      <c r="DW233" s="94"/>
      <c r="DX233" s="94"/>
      <c r="DY233" s="94"/>
      <c r="DZ233" s="94"/>
      <c r="EA233" s="94"/>
      <c r="EB233" s="94"/>
      <c r="EC233" s="94"/>
      <c r="ED233" s="94"/>
      <c r="EE233" s="94"/>
      <c r="EF233" s="94"/>
      <c r="EG233" s="94"/>
      <c r="EH233" s="94"/>
      <c r="EI233" s="94"/>
      <c r="EJ233" s="94"/>
      <c r="EK233" s="94"/>
      <c r="EL233" s="94"/>
      <c r="EM233" s="94"/>
      <c r="EN233" s="94"/>
      <c r="EO233" s="94"/>
      <c r="EP233" s="94"/>
      <c r="EQ233" s="94"/>
      <c r="ER233" s="94"/>
      <c r="ES233" s="94"/>
      <c r="ET233" s="94"/>
      <c r="EU233" s="94"/>
      <c r="EV233" s="94"/>
      <c r="EW233" s="94"/>
      <c r="EX233" s="94"/>
      <c r="EY233" s="94"/>
      <c r="EZ233" s="94"/>
      <c r="FA233" s="94"/>
      <c r="FB233" s="94"/>
      <c r="FC233" s="94"/>
      <c r="FD233" s="94"/>
      <c r="FE233" s="94"/>
      <c r="FF233" s="94"/>
      <c r="FG233" s="94"/>
      <c r="FH233" s="94"/>
      <c r="FI233" s="94"/>
      <c r="FJ233" s="94"/>
      <c r="FK233" s="94"/>
      <c r="FL233" s="94"/>
      <c r="FM233" s="94"/>
      <c r="FN233" s="94"/>
      <c r="FO233" s="94"/>
      <c r="FP233" s="94"/>
      <c r="FQ233" s="94"/>
      <c r="FR233" s="94"/>
      <c r="FS233" s="94"/>
      <c r="FT233" s="94"/>
      <c r="FU233" s="94"/>
      <c r="FV233" s="94"/>
      <c r="FW233" s="94"/>
      <c r="FX233" s="94"/>
      <c r="FY233" s="94"/>
      <c r="FZ233" s="94"/>
      <c r="GA233" s="94"/>
      <c r="GB233" s="94"/>
      <c r="GC233" s="94"/>
      <c r="GD233" s="94"/>
      <c r="GE233" s="94"/>
      <c r="GF233" s="94"/>
      <c r="GG233" s="94"/>
      <c r="GH233" s="94"/>
      <c r="GI233" s="94"/>
      <c r="GJ233" s="94"/>
      <c r="GK233" s="94"/>
      <c r="GL233" s="94"/>
      <c r="GM233" s="94"/>
      <c r="GN233" s="94"/>
      <c r="GO233" s="94"/>
      <c r="GP233" s="94"/>
      <c r="GQ233" s="94"/>
      <c r="GR233" s="94"/>
      <c r="GS233" s="94"/>
      <c r="GT233" s="94"/>
      <c r="GU233" s="94"/>
      <c r="GV233" s="94"/>
      <c r="GW233" s="94"/>
      <c r="GX233" s="94"/>
      <c r="GY233" s="94"/>
      <c r="GZ233" s="94"/>
      <c r="HA233" s="94"/>
      <c r="HB233" s="94"/>
      <c r="HC233" s="94"/>
      <c r="HD233" s="94"/>
      <c r="HE233" s="94"/>
      <c r="HF233" s="94"/>
      <c r="HG233" s="94"/>
      <c r="HH233" s="94"/>
      <c r="HI233" s="94"/>
      <c r="HJ233" s="94"/>
      <c r="HK233" s="94"/>
      <c r="HL233" s="94"/>
      <c r="HM233" s="94"/>
      <c r="HN233" s="94"/>
      <c r="HO233" s="94"/>
      <c r="HP233" s="94"/>
      <c r="HQ233" s="94"/>
      <c r="HR233" s="94"/>
      <c r="HS233" s="94"/>
      <c r="HT233" s="94"/>
      <c r="HU233" s="94"/>
      <c r="HV233" s="94"/>
      <c r="HW233" s="94"/>
      <c r="HX233" s="94"/>
      <c r="HY233" s="94"/>
      <c r="HZ233" s="94"/>
      <c r="IA233" s="94"/>
      <c r="IB233" s="94"/>
      <c r="IC233" s="94"/>
      <c r="ID233" s="94"/>
      <c r="IE233" s="94"/>
      <c r="IF233" s="94"/>
      <c r="IG233" s="94"/>
      <c r="IH233" s="94"/>
      <c r="II233" s="94"/>
      <c r="IJ233" s="94"/>
      <c r="IK233" s="94"/>
      <c r="IL233" s="94"/>
      <c r="IM233" s="94"/>
      <c r="IN233" s="94"/>
      <c r="IO233" s="94"/>
      <c r="IP233" s="94"/>
      <c r="IQ233" s="94"/>
      <c r="IR233" s="94"/>
      <c r="IS233" s="94"/>
      <c r="IT233" s="94"/>
      <c r="IU233" s="94"/>
      <c r="IV233" s="94"/>
    </row>
    <row r="234" spans="1:256" s="159" customFormat="1" ht="22.5" x14ac:dyDescent="0.2">
      <c r="A234" s="179" t="s">
        <v>79</v>
      </c>
      <c r="B234" s="187">
        <v>4260174</v>
      </c>
      <c r="C234" s="188" t="s">
        <v>88</v>
      </c>
      <c r="D234" s="189" t="s">
        <v>80</v>
      </c>
      <c r="E234" s="187" t="s">
        <v>80</v>
      </c>
      <c r="F234" s="190" t="s">
        <v>263</v>
      </c>
      <c r="G234" s="88">
        <v>0</v>
      </c>
      <c r="H234" s="88">
        <v>13.5</v>
      </c>
      <c r="I234" s="89">
        <f t="shared" si="13"/>
        <v>13.5</v>
      </c>
      <c r="J234" s="183">
        <v>0</v>
      </c>
      <c r="K234" s="183">
        <f t="shared" si="14"/>
        <v>13.5</v>
      </c>
      <c r="L234" s="184">
        <v>0</v>
      </c>
      <c r="M234" s="185">
        <v>0</v>
      </c>
      <c r="N234" s="184">
        <f>N235</f>
        <v>100</v>
      </c>
      <c r="O234" s="185">
        <f t="shared" si="15"/>
        <v>100</v>
      </c>
      <c r="P234" s="93" t="s">
        <v>82</v>
      </c>
      <c r="Q234" s="42"/>
      <c r="R234" s="43"/>
      <c r="S234" s="43"/>
      <c r="T234" s="43"/>
      <c r="U234" s="43"/>
      <c r="V234" s="43"/>
      <c r="W234" s="43"/>
      <c r="X234" s="43"/>
      <c r="Y234" s="43"/>
      <c r="Z234" s="43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  <c r="DS234" s="94"/>
      <c r="DT234" s="94"/>
      <c r="DU234" s="94"/>
      <c r="DV234" s="94"/>
      <c r="DW234" s="94"/>
      <c r="DX234" s="94"/>
      <c r="DY234" s="94"/>
      <c r="DZ234" s="94"/>
      <c r="EA234" s="94"/>
      <c r="EB234" s="94"/>
      <c r="EC234" s="94"/>
      <c r="ED234" s="94"/>
      <c r="EE234" s="94"/>
      <c r="EF234" s="94"/>
      <c r="EG234" s="94"/>
      <c r="EH234" s="94"/>
      <c r="EI234" s="94"/>
      <c r="EJ234" s="94"/>
      <c r="EK234" s="94"/>
      <c r="EL234" s="94"/>
      <c r="EM234" s="94"/>
      <c r="EN234" s="94"/>
      <c r="EO234" s="94"/>
      <c r="EP234" s="94"/>
      <c r="EQ234" s="94"/>
      <c r="ER234" s="94"/>
      <c r="ES234" s="94"/>
      <c r="ET234" s="94"/>
      <c r="EU234" s="94"/>
      <c r="EV234" s="94"/>
      <c r="EW234" s="94"/>
      <c r="EX234" s="94"/>
      <c r="EY234" s="94"/>
      <c r="EZ234" s="94"/>
      <c r="FA234" s="94"/>
      <c r="FB234" s="94"/>
      <c r="FC234" s="94"/>
      <c r="FD234" s="94"/>
      <c r="FE234" s="94"/>
      <c r="FF234" s="94"/>
      <c r="FG234" s="94"/>
      <c r="FH234" s="94"/>
      <c r="FI234" s="94"/>
      <c r="FJ234" s="94"/>
      <c r="FK234" s="94"/>
      <c r="FL234" s="94"/>
      <c r="FM234" s="94"/>
      <c r="FN234" s="94"/>
      <c r="FO234" s="94"/>
      <c r="FP234" s="94"/>
      <c r="FQ234" s="94"/>
      <c r="FR234" s="94"/>
      <c r="FS234" s="94"/>
      <c r="FT234" s="94"/>
      <c r="FU234" s="94"/>
      <c r="FV234" s="94"/>
      <c r="FW234" s="94"/>
      <c r="FX234" s="94"/>
      <c r="FY234" s="94"/>
      <c r="FZ234" s="94"/>
      <c r="GA234" s="94"/>
      <c r="GB234" s="94"/>
      <c r="GC234" s="94"/>
      <c r="GD234" s="94"/>
      <c r="GE234" s="94"/>
      <c r="GF234" s="94"/>
      <c r="GG234" s="94"/>
      <c r="GH234" s="94"/>
      <c r="GI234" s="94"/>
      <c r="GJ234" s="94"/>
      <c r="GK234" s="94"/>
      <c r="GL234" s="94"/>
      <c r="GM234" s="94"/>
      <c r="GN234" s="94"/>
      <c r="GO234" s="94"/>
      <c r="GP234" s="94"/>
      <c r="GQ234" s="94"/>
      <c r="GR234" s="94"/>
      <c r="GS234" s="94"/>
      <c r="GT234" s="94"/>
      <c r="GU234" s="94"/>
      <c r="GV234" s="94"/>
      <c r="GW234" s="94"/>
      <c r="GX234" s="94"/>
      <c r="GY234" s="94"/>
      <c r="GZ234" s="94"/>
      <c r="HA234" s="94"/>
      <c r="HB234" s="94"/>
      <c r="HC234" s="94"/>
      <c r="HD234" s="94"/>
      <c r="HE234" s="94"/>
      <c r="HF234" s="94"/>
      <c r="HG234" s="94"/>
      <c r="HH234" s="94"/>
      <c r="HI234" s="94"/>
      <c r="HJ234" s="94"/>
      <c r="HK234" s="94"/>
      <c r="HL234" s="94"/>
      <c r="HM234" s="94"/>
      <c r="HN234" s="94"/>
      <c r="HO234" s="94"/>
      <c r="HP234" s="94"/>
      <c r="HQ234" s="94"/>
      <c r="HR234" s="94"/>
      <c r="HS234" s="94"/>
      <c r="HT234" s="94"/>
      <c r="HU234" s="94"/>
      <c r="HV234" s="94"/>
      <c r="HW234" s="94"/>
      <c r="HX234" s="94"/>
      <c r="HY234" s="94"/>
      <c r="HZ234" s="94"/>
      <c r="IA234" s="94"/>
      <c r="IB234" s="94"/>
      <c r="IC234" s="94"/>
      <c r="ID234" s="94"/>
      <c r="IE234" s="94"/>
      <c r="IF234" s="94"/>
      <c r="IG234" s="94"/>
      <c r="IH234" s="94"/>
      <c r="II234" s="94"/>
      <c r="IJ234" s="94"/>
      <c r="IK234" s="94"/>
      <c r="IL234" s="94"/>
      <c r="IM234" s="94"/>
      <c r="IN234" s="94"/>
      <c r="IO234" s="94"/>
      <c r="IP234" s="94"/>
      <c r="IQ234" s="94"/>
      <c r="IR234" s="94"/>
      <c r="IS234" s="94"/>
      <c r="IT234" s="94"/>
      <c r="IU234" s="94"/>
      <c r="IV234" s="94"/>
    </row>
    <row r="235" spans="1:256" s="159" customFormat="1" ht="13.5" thickBot="1" x14ac:dyDescent="0.25">
      <c r="A235" s="147"/>
      <c r="B235" s="175"/>
      <c r="C235" s="176"/>
      <c r="D235" s="177">
        <v>3419</v>
      </c>
      <c r="E235" s="175">
        <v>5222</v>
      </c>
      <c r="F235" s="178" t="s">
        <v>99</v>
      </c>
      <c r="G235" s="151">
        <v>0</v>
      </c>
      <c r="H235" s="151">
        <v>13.5</v>
      </c>
      <c r="I235" s="152">
        <f t="shared" si="13"/>
        <v>13.5</v>
      </c>
      <c r="J235" s="122">
        <v>0</v>
      </c>
      <c r="K235" s="122">
        <f t="shared" si="14"/>
        <v>13.5</v>
      </c>
      <c r="L235" s="153">
        <v>0</v>
      </c>
      <c r="M235" s="152">
        <v>0</v>
      </c>
      <c r="N235" s="153">
        <v>100</v>
      </c>
      <c r="O235" s="152">
        <f t="shared" si="15"/>
        <v>100</v>
      </c>
      <c r="P235" s="94"/>
      <c r="Q235" s="42"/>
      <c r="R235" s="43"/>
      <c r="S235" s="43"/>
      <c r="T235" s="43"/>
      <c r="U235" s="43"/>
      <c r="V235" s="43"/>
      <c r="W235" s="43"/>
      <c r="X235" s="43"/>
      <c r="Y235" s="43"/>
      <c r="Z235" s="43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4"/>
      <c r="DE235" s="94"/>
      <c r="DF235" s="94"/>
      <c r="DG235" s="94"/>
      <c r="DH235" s="94"/>
      <c r="DI235" s="94"/>
      <c r="DJ235" s="94"/>
      <c r="DK235" s="94"/>
      <c r="DL235" s="94"/>
      <c r="DM235" s="94"/>
      <c r="DN235" s="94"/>
      <c r="DO235" s="94"/>
      <c r="DP235" s="94"/>
      <c r="DQ235" s="94"/>
      <c r="DR235" s="94"/>
      <c r="DS235" s="94"/>
      <c r="DT235" s="94"/>
      <c r="DU235" s="94"/>
      <c r="DV235" s="94"/>
      <c r="DW235" s="94"/>
      <c r="DX235" s="94"/>
      <c r="DY235" s="94"/>
      <c r="DZ235" s="94"/>
      <c r="EA235" s="94"/>
      <c r="EB235" s="94"/>
      <c r="EC235" s="94"/>
      <c r="ED235" s="94"/>
      <c r="EE235" s="94"/>
      <c r="EF235" s="94"/>
      <c r="EG235" s="94"/>
      <c r="EH235" s="94"/>
      <c r="EI235" s="94"/>
      <c r="EJ235" s="94"/>
      <c r="EK235" s="94"/>
      <c r="EL235" s="94"/>
      <c r="EM235" s="94"/>
      <c r="EN235" s="94"/>
      <c r="EO235" s="94"/>
      <c r="EP235" s="94"/>
      <c r="EQ235" s="94"/>
      <c r="ER235" s="94"/>
      <c r="ES235" s="94"/>
      <c r="ET235" s="94"/>
      <c r="EU235" s="94"/>
      <c r="EV235" s="94"/>
      <c r="EW235" s="94"/>
      <c r="EX235" s="94"/>
      <c r="EY235" s="94"/>
      <c r="EZ235" s="94"/>
      <c r="FA235" s="94"/>
      <c r="FB235" s="94"/>
      <c r="FC235" s="94"/>
      <c r="FD235" s="94"/>
      <c r="FE235" s="94"/>
      <c r="FF235" s="94"/>
      <c r="FG235" s="94"/>
      <c r="FH235" s="94"/>
      <c r="FI235" s="94"/>
      <c r="FJ235" s="94"/>
      <c r="FK235" s="94"/>
      <c r="FL235" s="94"/>
      <c r="FM235" s="94"/>
      <c r="FN235" s="94"/>
      <c r="FO235" s="94"/>
      <c r="FP235" s="94"/>
      <c r="FQ235" s="94"/>
      <c r="FR235" s="94"/>
      <c r="FS235" s="94"/>
      <c r="FT235" s="94"/>
      <c r="FU235" s="94"/>
      <c r="FV235" s="94"/>
      <c r="FW235" s="94"/>
      <c r="FX235" s="94"/>
      <c r="FY235" s="94"/>
      <c r="FZ235" s="94"/>
      <c r="GA235" s="94"/>
      <c r="GB235" s="94"/>
      <c r="GC235" s="94"/>
      <c r="GD235" s="94"/>
      <c r="GE235" s="94"/>
      <c r="GF235" s="94"/>
      <c r="GG235" s="94"/>
      <c r="GH235" s="94"/>
      <c r="GI235" s="94"/>
      <c r="GJ235" s="94"/>
      <c r="GK235" s="94"/>
      <c r="GL235" s="94"/>
      <c r="GM235" s="94"/>
      <c r="GN235" s="94"/>
      <c r="GO235" s="94"/>
      <c r="GP235" s="94"/>
      <c r="GQ235" s="94"/>
      <c r="GR235" s="94"/>
      <c r="GS235" s="94"/>
      <c r="GT235" s="94"/>
      <c r="GU235" s="94"/>
      <c r="GV235" s="94"/>
      <c r="GW235" s="94"/>
      <c r="GX235" s="94"/>
      <c r="GY235" s="94"/>
      <c r="GZ235" s="94"/>
      <c r="HA235" s="94"/>
      <c r="HB235" s="94"/>
      <c r="HC235" s="94"/>
      <c r="HD235" s="94"/>
      <c r="HE235" s="94"/>
      <c r="HF235" s="94"/>
      <c r="HG235" s="94"/>
      <c r="HH235" s="94"/>
      <c r="HI235" s="94"/>
      <c r="HJ235" s="94"/>
      <c r="HK235" s="94"/>
      <c r="HL235" s="94"/>
      <c r="HM235" s="94"/>
      <c r="HN235" s="94"/>
      <c r="HO235" s="94"/>
      <c r="HP235" s="94"/>
      <c r="HQ235" s="94"/>
      <c r="HR235" s="94"/>
      <c r="HS235" s="94"/>
      <c r="HT235" s="94"/>
      <c r="HU235" s="94"/>
      <c r="HV235" s="94"/>
      <c r="HW235" s="94"/>
      <c r="HX235" s="94"/>
      <c r="HY235" s="94"/>
      <c r="HZ235" s="94"/>
      <c r="IA235" s="94"/>
      <c r="IB235" s="94"/>
      <c r="IC235" s="94"/>
      <c r="ID235" s="94"/>
      <c r="IE235" s="94"/>
      <c r="IF235" s="94"/>
      <c r="IG235" s="94"/>
      <c r="IH235" s="94"/>
      <c r="II235" s="94"/>
      <c r="IJ235" s="94"/>
      <c r="IK235" s="94"/>
      <c r="IL235" s="94"/>
      <c r="IM235" s="94"/>
      <c r="IN235" s="94"/>
      <c r="IO235" s="94"/>
      <c r="IP235" s="94"/>
      <c r="IQ235" s="94"/>
      <c r="IR235" s="94"/>
      <c r="IS235" s="94"/>
      <c r="IT235" s="94"/>
      <c r="IU235" s="94"/>
      <c r="IV235" s="94"/>
    </row>
    <row r="236" spans="1:256" s="159" customFormat="1" ht="22.5" x14ac:dyDescent="0.2">
      <c r="A236" s="179" t="s">
        <v>79</v>
      </c>
      <c r="B236" s="187">
        <v>4260175</v>
      </c>
      <c r="C236" s="188" t="s">
        <v>88</v>
      </c>
      <c r="D236" s="189" t="s">
        <v>80</v>
      </c>
      <c r="E236" s="187" t="s">
        <v>80</v>
      </c>
      <c r="F236" s="190" t="s">
        <v>204</v>
      </c>
      <c r="G236" s="88">
        <v>0</v>
      </c>
      <c r="H236" s="88">
        <v>13.5</v>
      </c>
      <c r="I236" s="89">
        <f t="shared" si="13"/>
        <v>13.5</v>
      </c>
      <c r="J236" s="183">
        <v>0</v>
      </c>
      <c r="K236" s="183">
        <f t="shared" si="14"/>
        <v>13.5</v>
      </c>
      <c r="L236" s="184">
        <v>0</v>
      </c>
      <c r="M236" s="185">
        <v>0</v>
      </c>
      <c r="N236" s="184">
        <f>N237</f>
        <v>105</v>
      </c>
      <c r="O236" s="185">
        <f t="shared" si="15"/>
        <v>105</v>
      </c>
      <c r="P236" s="93" t="s">
        <v>82</v>
      </c>
      <c r="Q236" s="42"/>
      <c r="R236" s="43"/>
      <c r="S236" s="43"/>
      <c r="T236" s="43"/>
      <c r="U236" s="43"/>
      <c r="V236" s="43"/>
      <c r="W236" s="43"/>
      <c r="X236" s="43"/>
      <c r="Y236" s="43"/>
      <c r="Z236" s="43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  <c r="DA236" s="94"/>
      <c r="DB236" s="94"/>
      <c r="DC236" s="94"/>
      <c r="DD236" s="94"/>
      <c r="DE236" s="94"/>
      <c r="DF236" s="94"/>
      <c r="DG236" s="94"/>
      <c r="DH236" s="94"/>
      <c r="DI236" s="94"/>
      <c r="DJ236" s="94"/>
      <c r="DK236" s="94"/>
      <c r="DL236" s="94"/>
      <c r="DM236" s="94"/>
      <c r="DN236" s="94"/>
      <c r="DO236" s="94"/>
      <c r="DP236" s="94"/>
      <c r="DQ236" s="94"/>
      <c r="DR236" s="94"/>
      <c r="DS236" s="94"/>
      <c r="DT236" s="94"/>
      <c r="DU236" s="94"/>
      <c r="DV236" s="94"/>
      <c r="DW236" s="94"/>
      <c r="DX236" s="94"/>
      <c r="DY236" s="94"/>
      <c r="DZ236" s="94"/>
      <c r="EA236" s="94"/>
      <c r="EB236" s="94"/>
      <c r="EC236" s="94"/>
      <c r="ED236" s="94"/>
      <c r="EE236" s="94"/>
      <c r="EF236" s="94"/>
      <c r="EG236" s="94"/>
      <c r="EH236" s="94"/>
      <c r="EI236" s="94"/>
      <c r="EJ236" s="94"/>
      <c r="EK236" s="94"/>
      <c r="EL236" s="94"/>
      <c r="EM236" s="94"/>
      <c r="EN236" s="94"/>
      <c r="EO236" s="94"/>
      <c r="EP236" s="94"/>
      <c r="EQ236" s="94"/>
      <c r="ER236" s="94"/>
      <c r="ES236" s="94"/>
      <c r="ET236" s="94"/>
      <c r="EU236" s="94"/>
      <c r="EV236" s="94"/>
      <c r="EW236" s="94"/>
      <c r="EX236" s="94"/>
      <c r="EY236" s="94"/>
      <c r="EZ236" s="94"/>
      <c r="FA236" s="94"/>
      <c r="FB236" s="94"/>
      <c r="FC236" s="94"/>
      <c r="FD236" s="94"/>
      <c r="FE236" s="94"/>
      <c r="FF236" s="94"/>
      <c r="FG236" s="94"/>
      <c r="FH236" s="94"/>
      <c r="FI236" s="94"/>
      <c r="FJ236" s="94"/>
      <c r="FK236" s="94"/>
      <c r="FL236" s="94"/>
      <c r="FM236" s="94"/>
      <c r="FN236" s="94"/>
      <c r="FO236" s="94"/>
      <c r="FP236" s="94"/>
      <c r="FQ236" s="94"/>
      <c r="FR236" s="94"/>
      <c r="FS236" s="94"/>
      <c r="FT236" s="94"/>
      <c r="FU236" s="94"/>
      <c r="FV236" s="94"/>
      <c r="FW236" s="94"/>
      <c r="FX236" s="94"/>
      <c r="FY236" s="94"/>
      <c r="FZ236" s="94"/>
      <c r="GA236" s="94"/>
      <c r="GB236" s="94"/>
      <c r="GC236" s="94"/>
      <c r="GD236" s="94"/>
      <c r="GE236" s="94"/>
      <c r="GF236" s="94"/>
      <c r="GG236" s="94"/>
      <c r="GH236" s="94"/>
      <c r="GI236" s="94"/>
      <c r="GJ236" s="94"/>
      <c r="GK236" s="94"/>
      <c r="GL236" s="94"/>
      <c r="GM236" s="94"/>
      <c r="GN236" s="94"/>
      <c r="GO236" s="94"/>
      <c r="GP236" s="94"/>
      <c r="GQ236" s="94"/>
      <c r="GR236" s="94"/>
      <c r="GS236" s="94"/>
      <c r="GT236" s="94"/>
      <c r="GU236" s="94"/>
      <c r="GV236" s="94"/>
      <c r="GW236" s="94"/>
      <c r="GX236" s="94"/>
      <c r="GY236" s="94"/>
      <c r="GZ236" s="94"/>
      <c r="HA236" s="94"/>
      <c r="HB236" s="94"/>
      <c r="HC236" s="94"/>
      <c r="HD236" s="94"/>
      <c r="HE236" s="94"/>
      <c r="HF236" s="94"/>
      <c r="HG236" s="94"/>
      <c r="HH236" s="94"/>
      <c r="HI236" s="94"/>
      <c r="HJ236" s="94"/>
      <c r="HK236" s="94"/>
      <c r="HL236" s="94"/>
      <c r="HM236" s="94"/>
      <c r="HN236" s="94"/>
      <c r="HO236" s="94"/>
      <c r="HP236" s="94"/>
      <c r="HQ236" s="94"/>
      <c r="HR236" s="94"/>
      <c r="HS236" s="94"/>
      <c r="HT236" s="94"/>
      <c r="HU236" s="94"/>
      <c r="HV236" s="94"/>
      <c r="HW236" s="94"/>
      <c r="HX236" s="94"/>
      <c r="HY236" s="94"/>
      <c r="HZ236" s="94"/>
      <c r="IA236" s="94"/>
      <c r="IB236" s="94"/>
      <c r="IC236" s="94"/>
      <c r="ID236" s="94"/>
      <c r="IE236" s="94"/>
      <c r="IF236" s="94"/>
      <c r="IG236" s="94"/>
      <c r="IH236" s="94"/>
      <c r="II236" s="94"/>
      <c r="IJ236" s="94"/>
      <c r="IK236" s="94"/>
      <c r="IL236" s="94"/>
      <c r="IM236" s="94"/>
      <c r="IN236" s="94"/>
      <c r="IO236" s="94"/>
      <c r="IP236" s="94"/>
      <c r="IQ236" s="94"/>
      <c r="IR236" s="94"/>
      <c r="IS236" s="94"/>
      <c r="IT236" s="94"/>
      <c r="IU236" s="94"/>
      <c r="IV236" s="94"/>
    </row>
    <row r="237" spans="1:256" s="159" customFormat="1" ht="13.5" thickBot="1" x14ac:dyDescent="0.25">
      <c r="A237" s="147"/>
      <c r="B237" s="175"/>
      <c r="C237" s="176"/>
      <c r="D237" s="177">
        <v>3419</v>
      </c>
      <c r="E237" s="175">
        <v>5222</v>
      </c>
      <c r="F237" s="178" t="s">
        <v>99</v>
      </c>
      <c r="G237" s="151">
        <v>0</v>
      </c>
      <c r="H237" s="151">
        <v>13.5</v>
      </c>
      <c r="I237" s="152">
        <f t="shared" si="13"/>
        <v>13.5</v>
      </c>
      <c r="J237" s="122">
        <v>0</v>
      </c>
      <c r="K237" s="122">
        <f t="shared" si="14"/>
        <v>13.5</v>
      </c>
      <c r="L237" s="153">
        <v>0</v>
      </c>
      <c r="M237" s="152">
        <v>0</v>
      </c>
      <c r="N237" s="153">
        <v>105</v>
      </c>
      <c r="O237" s="152">
        <f t="shared" si="15"/>
        <v>105</v>
      </c>
      <c r="P237" s="94"/>
      <c r="Q237" s="42"/>
      <c r="R237" s="43"/>
      <c r="S237" s="43"/>
      <c r="T237" s="43"/>
      <c r="U237" s="43"/>
      <c r="V237" s="43"/>
      <c r="W237" s="43"/>
      <c r="X237" s="43"/>
      <c r="Y237" s="43"/>
      <c r="Z237" s="43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  <c r="DA237" s="94"/>
      <c r="DB237" s="94"/>
      <c r="DC237" s="94"/>
      <c r="DD237" s="94"/>
      <c r="DE237" s="94"/>
      <c r="DF237" s="94"/>
      <c r="DG237" s="94"/>
      <c r="DH237" s="94"/>
      <c r="DI237" s="94"/>
      <c r="DJ237" s="94"/>
      <c r="DK237" s="94"/>
      <c r="DL237" s="94"/>
      <c r="DM237" s="94"/>
      <c r="DN237" s="94"/>
      <c r="DO237" s="94"/>
      <c r="DP237" s="94"/>
      <c r="DQ237" s="94"/>
      <c r="DR237" s="94"/>
      <c r="DS237" s="94"/>
      <c r="DT237" s="94"/>
      <c r="DU237" s="94"/>
      <c r="DV237" s="94"/>
      <c r="DW237" s="94"/>
      <c r="DX237" s="94"/>
      <c r="DY237" s="94"/>
      <c r="DZ237" s="94"/>
      <c r="EA237" s="94"/>
      <c r="EB237" s="94"/>
      <c r="EC237" s="94"/>
      <c r="ED237" s="94"/>
      <c r="EE237" s="94"/>
      <c r="EF237" s="94"/>
      <c r="EG237" s="94"/>
      <c r="EH237" s="94"/>
      <c r="EI237" s="94"/>
      <c r="EJ237" s="94"/>
      <c r="EK237" s="94"/>
      <c r="EL237" s="94"/>
      <c r="EM237" s="94"/>
      <c r="EN237" s="94"/>
      <c r="EO237" s="94"/>
      <c r="EP237" s="94"/>
      <c r="EQ237" s="94"/>
      <c r="ER237" s="94"/>
      <c r="ES237" s="94"/>
      <c r="ET237" s="94"/>
      <c r="EU237" s="94"/>
      <c r="EV237" s="94"/>
      <c r="EW237" s="94"/>
      <c r="EX237" s="94"/>
      <c r="EY237" s="94"/>
      <c r="EZ237" s="94"/>
      <c r="FA237" s="94"/>
      <c r="FB237" s="94"/>
      <c r="FC237" s="94"/>
      <c r="FD237" s="94"/>
      <c r="FE237" s="94"/>
      <c r="FF237" s="94"/>
      <c r="FG237" s="94"/>
      <c r="FH237" s="94"/>
      <c r="FI237" s="94"/>
      <c r="FJ237" s="94"/>
      <c r="FK237" s="94"/>
      <c r="FL237" s="94"/>
      <c r="FM237" s="94"/>
      <c r="FN237" s="94"/>
      <c r="FO237" s="94"/>
      <c r="FP237" s="94"/>
      <c r="FQ237" s="94"/>
      <c r="FR237" s="94"/>
      <c r="FS237" s="94"/>
      <c r="FT237" s="94"/>
      <c r="FU237" s="94"/>
      <c r="FV237" s="94"/>
      <c r="FW237" s="94"/>
      <c r="FX237" s="94"/>
      <c r="FY237" s="94"/>
      <c r="FZ237" s="94"/>
      <c r="GA237" s="94"/>
      <c r="GB237" s="94"/>
      <c r="GC237" s="94"/>
      <c r="GD237" s="94"/>
      <c r="GE237" s="94"/>
      <c r="GF237" s="94"/>
      <c r="GG237" s="94"/>
      <c r="GH237" s="94"/>
      <c r="GI237" s="94"/>
      <c r="GJ237" s="94"/>
      <c r="GK237" s="94"/>
      <c r="GL237" s="94"/>
      <c r="GM237" s="94"/>
      <c r="GN237" s="94"/>
      <c r="GO237" s="94"/>
      <c r="GP237" s="94"/>
      <c r="GQ237" s="94"/>
      <c r="GR237" s="94"/>
      <c r="GS237" s="94"/>
      <c r="GT237" s="94"/>
      <c r="GU237" s="94"/>
      <c r="GV237" s="94"/>
      <c r="GW237" s="94"/>
      <c r="GX237" s="94"/>
      <c r="GY237" s="94"/>
      <c r="GZ237" s="94"/>
      <c r="HA237" s="94"/>
      <c r="HB237" s="94"/>
      <c r="HC237" s="94"/>
      <c r="HD237" s="94"/>
      <c r="HE237" s="94"/>
      <c r="HF237" s="94"/>
      <c r="HG237" s="94"/>
      <c r="HH237" s="94"/>
      <c r="HI237" s="94"/>
      <c r="HJ237" s="94"/>
      <c r="HK237" s="94"/>
      <c r="HL237" s="94"/>
      <c r="HM237" s="94"/>
      <c r="HN237" s="94"/>
      <c r="HO237" s="94"/>
      <c r="HP237" s="94"/>
      <c r="HQ237" s="94"/>
      <c r="HR237" s="94"/>
      <c r="HS237" s="94"/>
      <c r="HT237" s="94"/>
      <c r="HU237" s="94"/>
      <c r="HV237" s="94"/>
      <c r="HW237" s="94"/>
      <c r="HX237" s="94"/>
      <c r="HY237" s="94"/>
      <c r="HZ237" s="94"/>
      <c r="IA237" s="94"/>
      <c r="IB237" s="94"/>
      <c r="IC237" s="94"/>
      <c r="ID237" s="94"/>
      <c r="IE237" s="94"/>
      <c r="IF237" s="94"/>
      <c r="IG237" s="94"/>
      <c r="IH237" s="94"/>
      <c r="II237" s="94"/>
      <c r="IJ237" s="94"/>
      <c r="IK237" s="94"/>
      <c r="IL237" s="94"/>
      <c r="IM237" s="94"/>
      <c r="IN237" s="94"/>
      <c r="IO237" s="94"/>
      <c r="IP237" s="94"/>
      <c r="IQ237" s="94"/>
      <c r="IR237" s="94"/>
      <c r="IS237" s="94"/>
      <c r="IT237" s="94"/>
      <c r="IU237" s="94"/>
      <c r="IV237" s="94"/>
    </row>
    <row r="238" spans="1:256" s="159" customFormat="1" ht="33.75" x14ac:dyDescent="0.2">
      <c r="A238" s="179" t="s">
        <v>79</v>
      </c>
      <c r="B238" s="187">
        <v>4260176</v>
      </c>
      <c r="C238" s="188" t="s">
        <v>88</v>
      </c>
      <c r="D238" s="189" t="s">
        <v>80</v>
      </c>
      <c r="E238" s="187" t="s">
        <v>80</v>
      </c>
      <c r="F238" s="190" t="s">
        <v>205</v>
      </c>
      <c r="G238" s="88">
        <v>0</v>
      </c>
      <c r="H238" s="88">
        <v>13.5</v>
      </c>
      <c r="I238" s="89">
        <f t="shared" si="13"/>
        <v>13.5</v>
      </c>
      <c r="J238" s="183">
        <v>0</v>
      </c>
      <c r="K238" s="183">
        <f t="shared" si="14"/>
        <v>13.5</v>
      </c>
      <c r="L238" s="184">
        <v>0</v>
      </c>
      <c r="M238" s="185">
        <v>0</v>
      </c>
      <c r="N238" s="184">
        <f>N239</f>
        <v>100</v>
      </c>
      <c r="O238" s="185">
        <f t="shared" si="15"/>
        <v>100</v>
      </c>
      <c r="P238" s="93" t="s">
        <v>82</v>
      </c>
      <c r="Q238" s="42"/>
      <c r="R238" s="43"/>
      <c r="S238" s="43"/>
      <c r="T238" s="43"/>
      <c r="U238" s="43"/>
      <c r="V238" s="43"/>
      <c r="W238" s="43"/>
      <c r="X238" s="43"/>
      <c r="Y238" s="43"/>
      <c r="Z238" s="43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  <c r="DA238" s="94"/>
      <c r="DB238" s="94"/>
      <c r="DC238" s="94"/>
      <c r="DD238" s="94"/>
      <c r="DE238" s="94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94"/>
      <c r="DV238" s="94"/>
      <c r="DW238" s="94"/>
      <c r="DX238" s="94"/>
      <c r="DY238" s="94"/>
      <c r="DZ238" s="94"/>
      <c r="EA238" s="94"/>
      <c r="EB238" s="94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94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94"/>
      <c r="EZ238" s="94"/>
      <c r="FA238" s="94"/>
      <c r="FB238" s="94"/>
      <c r="FC238" s="94"/>
      <c r="FD238" s="94"/>
      <c r="FE238" s="94"/>
      <c r="FF238" s="94"/>
      <c r="FG238" s="94"/>
      <c r="FH238" s="94"/>
      <c r="FI238" s="94"/>
      <c r="FJ238" s="94"/>
      <c r="FK238" s="94"/>
      <c r="FL238" s="94"/>
      <c r="FM238" s="94"/>
      <c r="FN238" s="94"/>
      <c r="FO238" s="94"/>
      <c r="FP238" s="94"/>
      <c r="FQ238" s="94"/>
      <c r="FR238" s="94"/>
      <c r="FS238" s="94"/>
      <c r="FT238" s="94"/>
      <c r="FU238" s="94"/>
      <c r="FV238" s="94"/>
      <c r="FW238" s="94"/>
      <c r="FX238" s="94"/>
      <c r="FY238" s="94"/>
      <c r="FZ238" s="94"/>
      <c r="GA238" s="94"/>
      <c r="GB238" s="94"/>
      <c r="GC238" s="94"/>
      <c r="GD238" s="94"/>
      <c r="GE238" s="94"/>
      <c r="GF238" s="94"/>
      <c r="GG238" s="94"/>
      <c r="GH238" s="94"/>
      <c r="GI238" s="94"/>
      <c r="GJ238" s="94"/>
      <c r="GK238" s="94"/>
      <c r="GL238" s="94"/>
      <c r="GM238" s="94"/>
      <c r="GN238" s="94"/>
      <c r="GO238" s="94"/>
      <c r="GP238" s="94"/>
      <c r="GQ238" s="94"/>
      <c r="GR238" s="94"/>
      <c r="GS238" s="94"/>
      <c r="GT238" s="94"/>
      <c r="GU238" s="94"/>
      <c r="GV238" s="94"/>
      <c r="GW238" s="94"/>
      <c r="GX238" s="94"/>
      <c r="GY238" s="94"/>
      <c r="GZ238" s="94"/>
      <c r="HA238" s="94"/>
      <c r="HB238" s="94"/>
      <c r="HC238" s="94"/>
      <c r="HD238" s="94"/>
      <c r="HE238" s="94"/>
      <c r="HF238" s="94"/>
      <c r="HG238" s="94"/>
      <c r="HH238" s="94"/>
      <c r="HI238" s="94"/>
      <c r="HJ238" s="94"/>
      <c r="HK238" s="94"/>
      <c r="HL238" s="94"/>
      <c r="HM238" s="94"/>
      <c r="HN238" s="94"/>
      <c r="HO238" s="94"/>
      <c r="HP238" s="94"/>
      <c r="HQ238" s="94"/>
      <c r="HR238" s="94"/>
      <c r="HS238" s="94"/>
      <c r="HT238" s="94"/>
      <c r="HU238" s="94"/>
      <c r="HV238" s="94"/>
      <c r="HW238" s="94"/>
      <c r="HX238" s="94"/>
      <c r="HY238" s="94"/>
      <c r="HZ238" s="94"/>
      <c r="IA238" s="94"/>
      <c r="IB238" s="94"/>
      <c r="IC238" s="94"/>
      <c r="ID238" s="94"/>
      <c r="IE238" s="94"/>
      <c r="IF238" s="94"/>
      <c r="IG238" s="94"/>
      <c r="IH238" s="94"/>
      <c r="II238" s="94"/>
      <c r="IJ238" s="94"/>
      <c r="IK238" s="94"/>
      <c r="IL238" s="94"/>
      <c r="IM238" s="94"/>
      <c r="IN238" s="94"/>
      <c r="IO238" s="94"/>
      <c r="IP238" s="94"/>
      <c r="IQ238" s="94"/>
      <c r="IR238" s="94"/>
      <c r="IS238" s="94"/>
      <c r="IT238" s="94"/>
      <c r="IU238" s="94"/>
      <c r="IV238" s="94"/>
    </row>
    <row r="239" spans="1:256" s="159" customFormat="1" ht="13.5" thickBot="1" x14ac:dyDescent="0.25">
      <c r="A239" s="147"/>
      <c r="B239" s="175"/>
      <c r="C239" s="176"/>
      <c r="D239" s="177">
        <v>3419</v>
      </c>
      <c r="E239" s="175">
        <v>5222</v>
      </c>
      <c r="F239" s="178" t="s">
        <v>99</v>
      </c>
      <c r="G239" s="151">
        <v>0</v>
      </c>
      <c r="H239" s="151">
        <v>13.5</v>
      </c>
      <c r="I239" s="152">
        <f t="shared" si="13"/>
        <v>13.5</v>
      </c>
      <c r="J239" s="122">
        <v>0</v>
      </c>
      <c r="K239" s="122">
        <f t="shared" si="14"/>
        <v>13.5</v>
      </c>
      <c r="L239" s="153">
        <v>0</v>
      </c>
      <c r="M239" s="152">
        <v>0</v>
      </c>
      <c r="N239" s="153">
        <v>100</v>
      </c>
      <c r="O239" s="152">
        <f t="shared" si="15"/>
        <v>100</v>
      </c>
      <c r="P239" s="94"/>
      <c r="Q239" s="42"/>
      <c r="R239" s="43"/>
      <c r="S239" s="43"/>
      <c r="T239" s="43"/>
      <c r="U239" s="43"/>
      <c r="V239" s="43"/>
      <c r="W239" s="43"/>
      <c r="X239" s="43"/>
      <c r="Y239" s="43"/>
      <c r="Z239" s="43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  <c r="DA239" s="94"/>
      <c r="DB239" s="94"/>
      <c r="DC239" s="94"/>
      <c r="DD239" s="94"/>
      <c r="DE239" s="94"/>
      <c r="DF239" s="94"/>
      <c r="DG239" s="94"/>
      <c r="DH239" s="94"/>
      <c r="DI239" s="94"/>
      <c r="DJ239" s="94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94"/>
      <c r="DV239" s="94"/>
      <c r="DW239" s="94"/>
      <c r="DX239" s="94"/>
      <c r="DY239" s="94"/>
      <c r="DZ239" s="94"/>
      <c r="EA239" s="94"/>
      <c r="EB239" s="94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94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94"/>
      <c r="EZ239" s="94"/>
      <c r="FA239" s="94"/>
      <c r="FB239" s="94"/>
      <c r="FC239" s="94"/>
      <c r="FD239" s="94"/>
      <c r="FE239" s="94"/>
      <c r="FF239" s="94"/>
      <c r="FG239" s="94"/>
      <c r="FH239" s="94"/>
      <c r="FI239" s="94"/>
      <c r="FJ239" s="94"/>
      <c r="FK239" s="94"/>
      <c r="FL239" s="94"/>
      <c r="FM239" s="94"/>
      <c r="FN239" s="94"/>
      <c r="FO239" s="94"/>
      <c r="FP239" s="94"/>
      <c r="FQ239" s="94"/>
      <c r="FR239" s="94"/>
      <c r="FS239" s="94"/>
      <c r="FT239" s="94"/>
      <c r="FU239" s="94"/>
      <c r="FV239" s="94"/>
      <c r="FW239" s="94"/>
      <c r="FX239" s="94"/>
      <c r="FY239" s="94"/>
      <c r="FZ239" s="94"/>
      <c r="GA239" s="94"/>
      <c r="GB239" s="94"/>
      <c r="GC239" s="94"/>
      <c r="GD239" s="94"/>
      <c r="GE239" s="94"/>
      <c r="GF239" s="94"/>
      <c r="GG239" s="94"/>
      <c r="GH239" s="94"/>
      <c r="GI239" s="94"/>
      <c r="GJ239" s="94"/>
      <c r="GK239" s="94"/>
      <c r="GL239" s="94"/>
      <c r="GM239" s="94"/>
      <c r="GN239" s="94"/>
      <c r="GO239" s="94"/>
      <c r="GP239" s="94"/>
      <c r="GQ239" s="94"/>
      <c r="GR239" s="94"/>
      <c r="GS239" s="94"/>
      <c r="GT239" s="94"/>
      <c r="GU239" s="94"/>
      <c r="GV239" s="94"/>
      <c r="GW239" s="94"/>
      <c r="GX239" s="94"/>
      <c r="GY239" s="94"/>
      <c r="GZ239" s="94"/>
      <c r="HA239" s="94"/>
      <c r="HB239" s="94"/>
      <c r="HC239" s="94"/>
      <c r="HD239" s="94"/>
      <c r="HE239" s="94"/>
      <c r="HF239" s="94"/>
      <c r="HG239" s="94"/>
      <c r="HH239" s="94"/>
      <c r="HI239" s="94"/>
      <c r="HJ239" s="94"/>
      <c r="HK239" s="94"/>
      <c r="HL239" s="94"/>
      <c r="HM239" s="94"/>
      <c r="HN239" s="94"/>
      <c r="HO239" s="94"/>
      <c r="HP239" s="94"/>
      <c r="HQ239" s="94"/>
      <c r="HR239" s="94"/>
      <c r="HS239" s="94"/>
      <c r="HT239" s="94"/>
      <c r="HU239" s="94"/>
      <c r="HV239" s="94"/>
      <c r="HW239" s="94"/>
      <c r="HX239" s="94"/>
      <c r="HY239" s="94"/>
      <c r="HZ239" s="94"/>
      <c r="IA239" s="94"/>
      <c r="IB239" s="94"/>
      <c r="IC239" s="94"/>
      <c r="ID239" s="94"/>
      <c r="IE239" s="94"/>
      <c r="IF239" s="94"/>
      <c r="IG239" s="94"/>
      <c r="IH239" s="94"/>
      <c r="II239" s="94"/>
      <c r="IJ239" s="94"/>
      <c r="IK239" s="94"/>
      <c r="IL239" s="94"/>
      <c r="IM239" s="94"/>
      <c r="IN239" s="94"/>
      <c r="IO239" s="94"/>
      <c r="IP239" s="94"/>
      <c r="IQ239" s="94"/>
      <c r="IR239" s="94"/>
      <c r="IS239" s="94"/>
      <c r="IT239" s="94"/>
      <c r="IU239" s="94"/>
      <c r="IV239" s="94"/>
    </row>
    <row r="240" spans="1:256" s="159" customFormat="1" ht="33.75" x14ac:dyDescent="0.2">
      <c r="A240" s="179" t="s">
        <v>79</v>
      </c>
      <c r="B240" s="187">
        <v>4260177</v>
      </c>
      <c r="C240" s="188" t="s">
        <v>88</v>
      </c>
      <c r="D240" s="189" t="s">
        <v>80</v>
      </c>
      <c r="E240" s="187" t="s">
        <v>80</v>
      </c>
      <c r="F240" s="190" t="s">
        <v>206</v>
      </c>
      <c r="G240" s="88">
        <v>0</v>
      </c>
      <c r="H240" s="88">
        <v>13.5</v>
      </c>
      <c r="I240" s="89">
        <f t="shared" si="13"/>
        <v>13.5</v>
      </c>
      <c r="J240" s="183">
        <v>0</v>
      </c>
      <c r="K240" s="183">
        <f t="shared" si="14"/>
        <v>13.5</v>
      </c>
      <c r="L240" s="184">
        <v>0</v>
      </c>
      <c r="M240" s="185">
        <v>0</v>
      </c>
      <c r="N240" s="184">
        <f>N241</f>
        <v>162.25</v>
      </c>
      <c r="O240" s="185">
        <f t="shared" si="15"/>
        <v>162.25</v>
      </c>
      <c r="P240" s="93" t="s">
        <v>82</v>
      </c>
      <c r="Q240" s="42"/>
      <c r="R240" s="43"/>
      <c r="S240" s="43"/>
      <c r="T240" s="43"/>
      <c r="U240" s="43"/>
      <c r="V240" s="43"/>
      <c r="W240" s="43"/>
      <c r="X240" s="43"/>
      <c r="Y240" s="43"/>
      <c r="Z240" s="43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  <c r="DA240" s="94"/>
      <c r="DB240" s="94"/>
      <c r="DC240" s="94"/>
      <c r="DD240" s="94"/>
      <c r="DE240" s="94"/>
      <c r="DF240" s="94"/>
      <c r="DG240" s="94"/>
      <c r="DH240" s="94"/>
      <c r="DI240" s="94"/>
      <c r="DJ240" s="94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94"/>
      <c r="DV240" s="94"/>
      <c r="DW240" s="94"/>
      <c r="DX240" s="94"/>
      <c r="DY240" s="94"/>
      <c r="DZ240" s="94"/>
      <c r="EA240" s="94"/>
      <c r="EB240" s="94"/>
      <c r="EC240" s="94"/>
      <c r="ED240" s="94"/>
      <c r="EE240" s="94"/>
      <c r="EF240" s="94"/>
      <c r="EG240" s="94"/>
      <c r="EH240" s="94"/>
      <c r="EI240" s="94"/>
      <c r="EJ240" s="94"/>
      <c r="EK240" s="94"/>
      <c r="EL240" s="94"/>
      <c r="EM240" s="94"/>
      <c r="EN240" s="94"/>
      <c r="EO240" s="94"/>
      <c r="EP240" s="94"/>
      <c r="EQ240" s="94"/>
      <c r="ER240" s="94"/>
      <c r="ES240" s="94"/>
      <c r="ET240" s="94"/>
      <c r="EU240" s="94"/>
      <c r="EV240" s="94"/>
      <c r="EW240" s="94"/>
      <c r="EX240" s="94"/>
      <c r="EY240" s="94"/>
      <c r="EZ240" s="94"/>
      <c r="FA240" s="94"/>
      <c r="FB240" s="94"/>
      <c r="FC240" s="94"/>
      <c r="FD240" s="94"/>
      <c r="FE240" s="94"/>
      <c r="FF240" s="94"/>
      <c r="FG240" s="94"/>
      <c r="FH240" s="94"/>
      <c r="FI240" s="94"/>
      <c r="FJ240" s="94"/>
      <c r="FK240" s="94"/>
      <c r="FL240" s="94"/>
      <c r="FM240" s="94"/>
      <c r="FN240" s="94"/>
      <c r="FO240" s="94"/>
      <c r="FP240" s="94"/>
      <c r="FQ240" s="94"/>
      <c r="FR240" s="94"/>
      <c r="FS240" s="94"/>
      <c r="FT240" s="94"/>
      <c r="FU240" s="94"/>
      <c r="FV240" s="94"/>
      <c r="FW240" s="94"/>
      <c r="FX240" s="94"/>
      <c r="FY240" s="94"/>
      <c r="FZ240" s="94"/>
      <c r="GA240" s="94"/>
      <c r="GB240" s="94"/>
      <c r="GC240" s="94"/>
      <c r="GD240" s="94"/>
      <c r="GE240" s="94"/>
      <c r="GF240" s="94"/>
      <c r="GG240" s="94"/>
      <c r="GH240" s="94"/>
      <c r="GI240" s="94"/>
      <c r="GJ240" s="94"/>
      <c r="GK240" s="94"/>
      <c r="GL240" s="94"/>
      <c r="GM240" s="94"/>
      <c r="GN240" s="94"/>
      <c r="GO240" s="94"/>
      <c r="GP240" s="94"/>
      <c r="GQ240" s="94"/>
      <c r="GR240" s="94"/>
      <c r="GS240" s="94"/>
      <c r="GT240" s="94"/>
      <c r="GU240" s="94"/>
      <c r="GV240" s="94"/>
      <c r="GW240" s="94"/>
      <c r="GX240" s="94"/>
      <c r="GY240" s="94"/>
      <c r="GZ240" s="94"/>
      <c r="HA240" s="94"/>
      <c r="HB240" s="94"/>
      <c r="HC240" s="94"/>
      <c r="HD240" s="94"/>
      <c r="HE240" s="94"/>
      <c r="HF240" s="94"/>
      <c r="HG240" s="94"/>
      <c r="HH240" s="94"/>
      <c r="HI240" s="94"/>
      <c r="HJ240" s="94"/>
      <c r="HK240" s="94"/>
      <c r="HL240" s="94"/>
      <c r="HM240" s="94"/>
      <c r="HN240" s="94"/>
      <c r="HO240" s="94"/>
      <c r="HP240" s="94"/>
      <c r="HQ240" s="94"/>
      <c r="HR240" s="94"/>
      <c r="HS240" s="94"/>
      <c r="HT240" s="94"/>
      <c r="HU240" s="94"/>
      <c r="HV240" s="94"/>
      <c r="HW240" s="94"/>
      <c r="HX240" s="94"/>
      <c r="HY240" s="94"/>
      <c r="HZ240" s="94"/>
      <c r="IA240" s="94"/>
      <c r="IB240" s="94"/>
      <c r="IC240" s="94"/>
      <c r="ID240" s="94"/>
      <c r="IE240" s="94"/>
      <c r="IF240" s="94"/>
      <c r="IG240" s="94"/>
      <c r="IH240" s="94"/>
      <c r="II240" s="94"/>
      <c r="IJ240" s="94"/>
      <c r="IK240" s="94"/>
      <c r="IL240" s="94"/>
      <c r="IM240" s="94"/>
      <c r="IN240" s="94"/>
      <c r="IO240" s="94"/>
      <c r="IP240" s="94"/>
      <c r="IQ240" s="94"/>
      <c r="IR240" s="94"/>
      <c r="IS240" s="94"/>
      <c r="IT240" s="94"/>
      <c r="IU240" s="94"/>
      <c r="IV240" s="94"/>
    </row>
    <row r="241" spans="1:256" s="159" customFormat="1" ht="13.5" thickBot="1" x14ac:dyDescent="0.25">
      <c r="A241" s="147"/>
      <c r="B241" s="175"/>
      <c r="C241" s="176"/>
      <c r="D241" s="177">
        <v>3419</v>
      </c>
      <c r="E241" s="175">
        <v>5222</v>
      </c>
      <c r="F241" s="178" t="s">
        <v>99</v>
      </c>
      <c r="G241" s="151">
        <v>0</v>
      </c>
      <c r="H241" s="151">
        <v>13.5</v>
      </c>
      <c r="I241" s="152">
        <f t="shared" si="13"/>
        <v>13.5</v>
      </c>
      <c r="J241" s="122">
        <v>0</v>
      </c>
      <c r="K241" s="122">
        <f t="shared" si="14"/>
        <v>13.5</v>
      </c>
      <c r="L241" s="153">
        <v>0</v>
      </c>
      <c r="M241" s="152">
        <v>0</v>
      </c>
      <c r="N241" s="153">
        <v>162.25</v>
      </c>
      <c r="O241" s="152">
        <f t="shared" si="15"/>
        <v>162.25</v>
      </c>
      <c r="P241" s="94"/>
      <c r="Q241" s="42"/>
      <c r="R241" s="43"/>
      <c r="S241" s="43"/>
      <c r="T241" s="43"/>
      <c r="U241" s="43"/>
      <c r="V241" s="43"/>
      <c r="W241" s="43"/>
      <c r="X241" s="43"/>
      <c r="Y241" s="43"/>
      <c r="Z241" s="43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94"/>
      <c r="DV241" s="94"/>
      <c r="DW241" s="94"/>
      <c r="DX241" s="94"/>
      <c r="DY241" s="94"/>
      <c r="DZ241" s="94"/>
      <c r="EA241" s="94"/>
      <c r="EB241" s="94"/>
      <c r="EC241" s="94"/>
      <c r="ED241" s="94"/>
      <c r="EE241" s="94"/>
      <c r="EF241" s="94"/>
      <c r="EG241" s="94"/>
      <c r="EH241" s="94"/>
      <c r="EI241" s="94"/>
      <c r="EJ241" s="94"/>
      <c r="EK241" s="94"/>
      <c r="EL241" s="94"/>
      <c r="EM241" s="94"/>
      <c r="EN241" s="94"/>
      <c r="EO241" s="94"/>
      <c r="EP241" s="94"/>
      <c r="EQ241" s="94"/>
      <c r="ER241" s="94"/>
      <c r="ES241" s="94"/>
      <c r="ET241" s="94"/>
      <c r="EU241" s="94"/>
      <c r="EV241" s="94"/>
      <c r="EW241" s="94"/>
      <c r="EX241" s="94"/>
      <c r="EY241" s="94"/>
      <c r="EZ241" s="94"/>
      <c r="FA241" s="94"/>
      <c r="FB241" s="94"/>
      <c r="FC241" s="94"/>
      <c r="FD241" s="94"/>
      <c r="FE241" s="94"/>
      <c r="FF241" s="94"/>
      <c r="FG241" s="94"/>
      <c r="FH241" s="94"/>
      <c r="FI241" s="94"/>
      <c r="FJ241" s="94"/>
      <c r="FK241" s="94"/>
      <c r="FL241" s="94"/>
      <c r="FM241" s="94"/>
      <c r="FN241" s="94"/>
      <c r="FO241" s="94"/>
      <c r="FP241" s="94"/>
      <c r="FQ241" s="94"/>
      <c r="FR241" s="94"/>
      <c r="FS241" s="94"/>
      <c r="FT241" s="94"/>
      <c r="FU241" s="94"/>
      <c r="FV241" s="94"/>
      <c r="FW241" s="94"/>
      <c r="FX241" s="94"/>
      <c r="FY241" s="94"/>
      <c r="FZ241" s="94"/>
      <c r="GA241" s="94"/>
      <c r="GB241" s="94"/>
      <c r="GC241" s="94"/>
      <c r="GD241" s="94"/>
      <c r="GE241" s="94"/>
      <c r="GF241" s="94"/>
      <c r="GG241" s="94"/>
      <c r="GH241" s="94"/>
      <c r="GI241" s="94"/>
      <c r="GJ241" s="94"/>
      <c r="GK241" s="94"/>
      <c r="GL241" s="94"/>
      <c r="GM241" s="94"/>
      <c r="GN241" s="94"/>
      <c r="GO241" s="94"/>
      <c r="GP241" s="94"/>
      <c r="GQ241" s="94"/>
      <c r="GR241" s="94"/>
      <c r="GS241" s="94"/>
      <c r="GT241" s="94"/>
      <c r="GU241" s="94"/>
      <c r="GV241" s="94"/>
      <c r="GW241" s="94"/>
      <c r="GX241" s="94"/>
      <c r="GY241" s="94"/>
      <c r="GZ241" s="94"/>
      <c r="HA241" s="94"/>
      <c r="HB241" s="94"/>
      <c r="HC241" s="94"/>
      <c r="HD241" s="94"/>
      <c r="HE241" s="94"/>
      <c r="HF241" s="94"/>
      <c r="HG241" s="94"/>
      <c r="HH241" s="94"/>
      <c r="HI241" s="94"/>
      <c r="HJ241" s="94"/>
      <c r="HK241" s="94"/>
      <c r="HL241" s="94"/>
      <c r="HM241" s="94"/>
      <c r="HN241" s="94"/>
      <c r="HO241" s="94"/>
      <c r="HP241" s="94"/>
      <c r="HQ241" s="94"/>
      <c r="HR241" s="94"/>
      <c r="HS241" s="94"/>
      <c r="HT241" s="94"/>
      <c r="HU241" s="94"/>
      <c r="HV241" s="94"/>
      <c r="HW241" s="94"/>
      <c r="HX241" s="94"/>
      <c r="HY241" s="94"/>
      <c r="HZ241" s="94"/>
      <c r="IA241" s="94"/>
      <c r="IB241" s="94"/>
      <c r="IC241" s="94"/>
      <c r="ID241" s="94"/>
      <c r="IE241" s="94"/>
      <c r="IF241" s="94"/>
      <c r="IG241" s="94"/>
      <c r="IH241" s="94"/>
      <c r="II241" s="94"/>
      <c r="IJ241" s="94"/>
      <c r="IK241" s="94"/>
      <c r="IL241" s="94"/>
      <c r="IM241" s="94"/>
      <c r="IN241" s="94"/>
      <c r="IO241" s="94"/>
      <c r="IP241" s="94"/>
      <c r="IQ241" s="94"/>
      <c r="IR241" s="94"/>
      <c r="IS241" s="94"/>
      <c r="IT241" s="94"/>
      <c r="IU241" s="94"/>
      <c r="IV241" s="94"/>
    </row>
    <row r="242" spans="1:256" s="159" customFormat="1" ht="22.5" x14ac:dyDescent="0.2">
      <c r="A242" s="179" t="s">
        <v>79</v>
      </c>
      <c r="B242" s="187">
        <v>4260178</v>
      </c>
      <c r="C242" s="188" t="s">
        <v>88</v>
      </c>
      <c r="D242" s="189" t="s">
        <v>80</v>
      </c>
      <c r="E242" s="187" t="s">
        <v>80</v>
      </c>
      <c r="F242" s="190" t="s">
        <v>207</v>
      </c>
      <c r="G242" s="88">
        <v>0</v>
      </c>
      <c r="H242" s="88">
        <v>13.5</v>
      </c>
      <c r="I242" s="89">
        <f t="shared" si="13"/>
        <v>13.5</v>
      </c>
      <c r="J242" s="183">
        <v>0</v>
      </c>
      <c r="K242" s="183">
        <f t="shared" si="14"/>
        <v>13.5</v>
      </c>
      <c r="L242" s="184">
        <v>0</v>
      </c>
      <c r="M242" s="185">
        <v>0</v>
      </c>
      <c r="N242" s="184">
        <f>N243</f>
        <v>145</v>
      </c>
      <c r="O242" s="185">
        <f t="shared" si="15"/>
        <v>145</v>
      </c>
      <c r="P242" s="93" t="s">
        <v>82</v>
      </c>
      <c r="Q242" s="42"/>
      <c r="R242" s="43"/>
      <c r="S242" s="43"/>
      <c r="T242" s="43"/>
      <c r="U242" s="43"/>
      <c r="V242" s="43"/>
      <c r="W242" s="43"/>
      <c r="X242" s="43"/>
      <c r="Y242" s="43"/>
      <c r="Z242" s="43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94"/>
      <c r="DV242" s="94"/>
      <c r="DW242" s="94"/>
      <c r="DX242" s="94"/>
      <c r="DY242" s="94"/>
      <c r="DZ242" s="94"/>
      <c r="EA242" s="94"/>
      <c r="EB242" s="94"/>
      <c r="EC242" s="94"/>
      <c r="ED242" s="94"/>
      <c r="EE242" s="94"/>
      <c r="EF242" s="94"/>
      <c r="EG242" s="94"/>
      <c r="EH242" s="94"/>
      <c r="EI242" s="94"/>
      <c r="EJ242" s="94"/>
      <c r="EK242" s="94"/>
      <c r="EL242" s="94"/>
      <c r="EM242" s="94"/>
      <c r="EN242" s="94"/>
      <c r="EO242" s="94"/>
      <c r="EP242" s="94"/>
      <c r="EQ242" s="94"/>
      <c r="ER242" s="94"/>
      <c r="ES242" s="94"/>
      <c r="ET242" s="94"/>
      <c r="EU242" s="94"/>
      <c r="EV242" s="94"/>
      <c r="EW242" s="94"/>
      <c r="EX242" s="94"/>
      <c r="EY242" s="94"/>
      <c r="EZ242" s="94"/>
      <c r="FA242" s="94"/>
      <c r="FB242" s="94"/>
      <c r="FC242" s="94"/>
      <c r="FD242" s="94"/>
      <c r="FE242" s="94"/>
      <c r="FF242" s="94"/>
      <c r="FG242" s="94"/>
      <c r="FH242" s="94"/>
      <c r="FI242" s="94"/>
      <c r="FJ242" s="94"/>
      <c r="FK242" s="94"/>
      <c r="FL242" s="94"/>
      <c r="FM242" s="94"/>
      <c r="FN242" s="94"/>
      <c r="FO242" s="94"/>
      <c r="FP242" s="94"/>
      <c r="FQ242" s="94"/>
      <c r="FR242" s="94"/>
      <c r="FS242" s="94"/>
      <c r="FT242" s="94"/>
      <c r="FU242" s="94"/>
      <c r="FV242" s="94"/>
      <c r="FW242" s="94"/>
      <c r="FX242" s="94"/>
      <c r="FY242" s="94"/>
      <c r="FZ242" s="94"/>
      <c r="GA242" s="94"/>
      <c r="GB242" s="94"/>
      <c r="GC242" s="94"/>
      <c r="GD242" s="94"/>
      <c r="GE242" s="94"/>
      <c r="GF242" s="94"/>
      <c r="GG242" s="94"/>
      <c r="GH242" s="94"/>
      <c r="GI242" s="94"/>
      <c r="GJ242" s="94"/>
      <c r="GK242" s="94"/>
      <c r="GL242" s="94"/>
      <c r="GM242" s="94"/>
      <c r="GN242" s="94"/>
      <c r="GO242" s="94"/>
      <c r="GP242" s="94"/>
      <c r="GQ242" s="94"/>
      <c r="GR242" s="94"/>
      <c r="GS242" s="94"/>
      <c r="GT242" s="94"/>
      <c r="GU242" s="94"/>
      <c r="GV242" s="94"/>
      <c r="GW242" s="94"/>
      <c r="GX242" s="94"/>
      <c r="GY242" s="94"/>
      <c r="GZ242" s="94"/>
      <c r="HA242" s="94"/>
      <c r="HB242" s="94"/>
      <c r="HC242" s="94"/>
      <c r="HD242" s="94"/>
      <c r="HE242" s="94"/>
      <c r="HF242" s="94"/>
      <c r="HG242" s="94"/>
      <c r="HH242" s="94"/>
      <c r="HI242" s="94"/>
      <c r="HJ242" s="94"/>
      <c r="HK242" s="94"/>
      <c r="HL242" s="94"/>
      <c r="HM242" s="94"/>
      <c r="HN242" s="94"/>
      <c r="HO242" s="94"/>
      <c r="HP242" s="94"/>
      <c r="HQ242" s="94"/>
      <c r="HR242" s="94"/>
      <c r="HS242" s="94"/>
      <c r="HT242" s="94"/>
      <c r="HU242" s="94"/>
      <c r="HV242" s="94"/>
      <c r="HW242" s="94"/>
      <c r="HX242" s="94"/>
      <c r="HY242" s="94"/>
      <c r="HZ242" s="94"/>
      <c r="IA242" s="94"/>
      <c r="IB242" s="94"/>
      <c r="IC242" s="94"/>
      <c r="ID242" s="94"/>
      <c r="IE242" s="94"/>
      <c r="IF242" s="94"/>
      <c r="IG242" s="94"/>
      <c r="IH242" s="94"/>
      <c r="II242" s="94"/>
      <c r="IJ242" s="94"/>
      <c r="IK242" s="94"/>
      <c r="IL242" s="94"/>
      <c r="IM242" s="94"/>
      <c r="IN242" s="94"/>
      <c r="IO242" s="94"/>
      <c r="IP242" s="94"/>
      <c r="IQ242" s="94"/>
      <c r="IR242" s="94"/>
      <c r="IS242" s="94"/>
      <c r="IT242" s="94"/>
      <c r="IU242" s="94"/>
      <c r="IV242" s="94"/>
    </row>
    <row r="243" spans="1:256" s="159" customFormat="1" ht="13.5" thickBot="1" x14ac:dyDescent="0.25">
      <c r="A243" s="147"/>
      <c r="B243" s="175"/>
      <c r="C243" s="176"/>
      <c r="D243" s="177">
        <v>3419</v>
      </c>
      <c r="E243" s="175">
        <v>5222</v>
      </c>
      <c r="F243" s="178" t="s">
        <v>99</v>
      </c>
      <c r="G243" s="151">
        <v>0</v>
      </c>
      <c r="H243" s="151">
        <v>13.5</v>
      </c>
      <c r="I243" s="152">
        <f t="shared" si="13"/>
        <v>13.5</v>
      </c>
      <c r="J243" s="122">
        <v>0</v>
      </c>
      <c r="K243" s="122">
        <f t="shared" si="14"/>
        <v>13.5</v>
      </c>
      <c r="L243" s="153">
        <v>0</v>
      </c>
      <c r="M243" s="152">
        <v>0</v>
      </c>
      <c r="N243" s="153">
        <v>145</v>
      </c>
      <c r="O243" s="152">
        <f t="shared" si="15"/>
        <v>145</v>
      </c>
      <c r="P243" s="94"/>
      <c r="Q243" s="42"/>
      <c r="R243" s="43"/>
      <c r="S243" s="43"/>
      <c r="T243" s="43"/>
      <c r="U243" s="43"/>
      <c r="V243" s="43"/>
      <c r="W243" s="43"/>
      <c r="X243" s="43"/>
      <c r="Y243" s="43"/>
      <c r="Z243" s="43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  <c r="DF243" s="94"/>
      <c r="DG243" s="94"/>
      <c r="DH243" s="94"/>
      <c r="DI243" s="94"/>
      <c r="DJ243" s="94"/>
      <c r="DK243" s="94"/>
      <c r="DL243" s="94"/>
      <c r="DM243" s="94"/>
      <c r="DN243" s="94"/>
      <c r="DO243" s="94"/>
      <c r="DP243" s="94"/>
      <c r="DQ243" s="94"/>
      <c r="DR243" s="94"/>
      <c r="DS243" s="94"/>
      <c r="DT243" s="94"/>
      <c r="DU243" s="94"/>
      <c r="DV243" s="94"/>
      <c r="DW243" s="94"/>
      <c r="DX243" s="94"/>
      <c r="DY243" s="94"/>
      <c r="DZ243" s="94"/>
      <c r="EA243" s="94"/>
      <c r="EB243" s="94"/>
      <c r="EC243" s="94"/>
      <c r="ED243" s="94"/>
      <c r="EE243" s="94"/>
      <c r="EF243" s="94"/>
      <c r="EG243" s="94"/>
      <c r="EH243" s="94"/>
      <c r="EI243" s="94"/>
      <c r="EJ243" s="94"/>
      <c r="EK243" s="94"/>
      <c r="EL243" s="94"/>
      <c r="EM243" s="94"/>
      <c r="EN243" s="94"/>
      <c r="EO243" s="94"/>
      <c r="EP243" s="94"/>
      <c r="EQ243" s="94"/>
      <c r="ER243" s="94"/>
      <c r="ES243" s="94"/>
      <c r="ET243" s="94"/>
      <c r="EU243" s="94"/>
      <c r="EV243" s="94"/>
      <c r="EW243" s="94"/>
      <c r="EX243" s="94"/>
      <c r="EY243" s="94"/>
      <c r="EZ243" s="94"/>
      <c r="FA243" s="94"/>
      <c r="FB243" s="94"/>
      <c r="FC243" s="94"/>
      <c r="FD243" s="94"/>
      <c r="FE243" s="94"/>
      <c r="FF243" s="94"/>
      <c r="FG243" s="94"/>
      <c r="FH243" s="94"/>
      <c r="FI243" s="94"/>
      <c r="FJ243" s="94"/>
      <c r="FK243" s="94"/>
      <c r="FL243" s="94"/>
      <c r="FM243" s="94"/>
      <c r="FN243" s="94"/>
      <c r="FO243" s="94"/>
      <c r="FP243" s="94"/>
      <c r="FQ243" s="94"/>
      <c r="FR243" s="94"/>
      <c r="FS243" s="94"/>
      <c r="FT243" s="94"/>
      <c r="FU243" s="94"/>
      <c r="FV243" s="94"/>
      <c r="FW243" s="94"/>
      <c r="FX243" s="94"/>
      <c r="FY243" s="94"/>
      <c r="FZ243" s="94"/>
      <c r="GA243" s="94"/>
      <c r="GB243" s="94"/>
      <c r="GC243" s="94"/>
      <c r="GD243" s="94"/>
      <c r="GE243" s="94"/>
      <c r="GF243" s="94"/>
      <c r="GG243" s="94"/>
      <c r="GH243" s="94"/>
      <c r="GI243" s="94"/>
      <c r="GJ243" s="94"/>
      <c r="GK243" s="94"/>
      <c r="GL243" s="94"/>
      <c r="GM243" s="94"/>
      <c r="GN243" s="94"/>
      <c r="GO243" s="94"/>
      <c r="GP243" s="94"/>
      <c r="GQ243" s="94"/>
      <c r="GR243" s="94"/>
      <c r="GS243" s="94"/>
      <c r="GT243" s="94"/>
      <c r="GU243" s="94"/>
      <c r="GV243" s="94"/>
      <c r="GW243" s="94"/>
      <c r="GX243" s="94"/>
      <c r="GY243" s="94"/>
      <c r="GZ243" s="94"/>
      <c r="HA243" s="94"/>
      <c r="HB243" s="94"/>
      <c r="HC243" s="94"/>
      <c r="HD243" s="94"/>
      <c r="HE243" s="94"/>
      <c r="HF243" s="94"/>
      <c r="HG243" s="94"/>
      <c r="HH243" s="94"/>
      <c r="HI243" s="94"/>
      <c r="HJ243" s="94"/>
      <c r="HK243" s="94"/>
      <c r="HL243" s="94"/>
      <c r="HM243" s="94"/>
      <c r="HN243" s="94"/>
      <c r="HO243" s="94"/>
      <c r="HP243" s="94"/>
      <c r="HQ243" s="94"/>
      <c r="HR243" s="94"/>
      <c r="HS243" s="94"/>
      <c r="HT243" s="94"/>
      <c r="HU243" s="94"/>
      <c r="HV243" s="94"/>
      <c r="HW243" s="94"/>
      <c r="HX243" s="94"/>
      <c r="HY243" s="94"/>
      <c r="HZ243" s="94"/>
      <c r="IA243" s="94"/>
      <c r="IB243" s="94"/>
      <c r="IC243" s="94"/>
      <c r="ID243" s="94"/>
      <c r="IE243" s="94"/>
      <c r="IF243" s="94"/>
      <c r="IG243" s="94"/>
      <c r="IH243" s="94"/>
      <c r="II243" s="94"/>
      <c r="IJ243" s="94"/>
      <c r="IK243" s="94"/>
      <c r="IL243" s="94"/>
      <c r="IM243" s="94"/>
      <c r="IN243" s="94"/>
      <c r="IO243" s="94"/>
      <c r="IP243" s="94"/>
      <c r="IQ243" s="94"/>
      <c r="IR243" s="94"/>
      <c r="IS243" s="94"/>
      <c r="IT243" s="94"/>
      <c r="IU243" s="94"/>
      <c r="IV243" s="94"/>
    </row>
    <row r="244" spans="1:256" s="159" customFormat="1" ht="33.75" x14ac:dyDescent="0.2">
      <c r="A244" s="179" t="s">
        <v>79</v>
      </c>
      <c r="B244" s="187">
        <v>4260179</v>
      </c>
      <c r="C244" s="188" t="s">
        <v>88</v>
      </c>
      <c r="D244" s="189" t="s">
        <v>80</v>
      </c>
      <c r="E244" s="187" t="s">
        <v>80</v>
      </c>
      <c r="F244" s="190" t="s">
        <v>208</v>
      </c>
      <c r="G244" s="88">
        <v>0</v>
      </c>
      <c r="H244" s="88">
        <v>13.5</v>
      </c>
      <c r="I244" s="89">
        <f t="shared" si="13"/>
        <v>13.5</v>
      </c>
      <c r="J244" s="183">
        <v>0</v>
      </c>
      <c r="K244" s="183">
        <f t="shared" si="14"/>
        <v>13.5</v>
      </c>
      <c r="L244" s="184">
        <v>0</v>
      </c>
      <c r="M244" s="185">
        <v>0</v>
      </c>
      <c r="N244" s="184">
        <f>N245</f>
        <v>100</v>
      </c>
      <c r="O244" s="185">
        <f t="shared" si="15"/>
        <v>100</v>
      </c>
      <c r="P244" s="93" t="s">
        <v>82</v>
      </c>
      <c r="Q244" s="42"/>
      <c r="R244" s="43"/>
      <c r="S244" s="43"/>
      <c r="T244" s="43"/>
      <c r="U244" s="43"/>
      <c r="V244" s="43"/>
      <c r="W244" s="43"/>
      <c r="X244" s="43"/>
      <c r="Y244" s="43"/>
      <c r="Z244" s="43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  <c r="DF244" s="94"/>
      <c r="DG244" s="94"/>
      <c r="DH244" s="94"/>
      <c r="DI244" s="94"/>
      <c r="DJ244" s="94"/>
      <c r="DK244" s="94"/>
      <c r="DL244" s="94"/>
      <c r="DM244" s="94"/>
      <c r="DN244" s="94"/>
      <c r="DO244" s="94"/>
      <c r="DP244" s="94"/>
      <c r="DQ244" s="94"/>
      <c r="DR244" s="94"/>
      <c r="DS244" s="94"/>
      <c r="DT244" s="94"/>
      <c r="DU244" s="94"/>
      <c r="DV244" s="94"/>
      <c r="DW244" s="94"/>
      <c r="DX244" s="94"/>
      <c r="DY244" s="94"/>
      <c r="DZ244" s="94"/>
      <c r="EA244" s="94"/>
      <c r="EB244" s="94"/>
      <c r="EC244" s="94"/>
      <c r="ED244" s="94"/>
      <c r="EE244" s="94"/>
      <c r="EF244" s="94"/>
      <c r="EG244" s="94"/>
      <c r="EH244" s="94"/>
      <c r="EI244" s="94"/>
      <c r="EJ244" s="94"/>
      <c r="EK244" s="94"/>
      <c r="EL244" s="94"/>
      <c r="EM244" s="94"/>
      <c r="EN244" s="94"/>
      <c r="EO244" s="94"/>
      <c r="EP244" s="94"/>
      <c r="EQ244" s="94"/>
      <c r="ER244" s="94"/>
      <c r="ES244" s="94"/>
      <c r="ET244" s="94"/>
      <c r="EU244" s="94"/>
      <c r="EV244" s="94"/>
      <c r="EW244" s="94"/>
      <c r="EX244" s="94"/>
      <c r="EY244" s="94"/>
      <c r="EZ244" s="94"/>
      <c r="FA244" s="94"/>
      <c r="FB244" s="94"/>
      <c r="FC244" s="94"/>
      <c r="FD244" s="94"/>
      <c r="FE244" s="94"/>
      <c r="FF244" s="94"/>
      <c r="FG244" s="94"/>
      <c r="FH244" s="94"/>
      <c r="FI244" s="94"/>
      <c r="FJ244" s="94"/>
      <c r="FK244" s="94"/>
      <c r="FL244" s="94"/>
      <c r="FM244" s="94"/>
      <c r="FN244" s="94"/>
      <c r="FO244" s="94"/>
      <c r="FP244" s="94"/>
      <c r="FQ244" s="94"/>
      <c r="FR244" s="94"/>
      <c r="FS244" s="94"/>
      <c r="FT244" s="94"/>
      <c r="FU244" s="94"/>
      <c r="FV244" s="94"/>
      <c r="FW244" s="94"/>
      <c r="FX244" s="94"/>
      <c r="FY244" s="94"/>
      <c r="FZ244" s="94"/>
      <c r="GA244" s="94"/>
      <c r="GB244" s="94"/>
      <c r="GC244" s="94"/>
      <c r="GD244" s="94"/>
      <c r="GE244" s="94"/>
      <c r="GF244" s="94"/>
      <c r="GG244" s="94"/>
      <c r="GH244" s="94"/>
      <c r="GI244" s="94"/>
      <c r="GJ244" s="94"/>
      <c r="GK244" s="94"/>
      <c r="GL244" s="94"/>
      <c r="GM244" s="94"/>
      <c r="GN244" s="94"/>
      <c r="GO244" s="94"/>
      <c r="GP244" s="94"/>
      <c r="GQ244" s="94"/>
      <c r="GR244" s="94"/>
      <c r="GS244" s="94"/>
      <c r="GT244" s="94"/>
      <c r="GU244" s="94"/>
      <c r="GV244" s="94"/>
      <c r="GW244" s="94"/>
      <c r="GX244" s="94"/>
      <c r="GY244" s="94"/>
      <c r="GZ244" s="94"/>
      <c r="HA244" s="94"/>
      <c r="HB244" s="94"/>
      <c r="HC244" s="94"/>
      <c r="HD244" s="94"/>
      <c r="HE244" s="94"/>
      <c r="HF244" s="94"/>
      <c r="HG244" s="94"/>
      <c r="HH244" s="94"/>
      <c r="HI244" s="94"/>
      <c r="HJ244" s="94"/>
      <c r="HK244" s="94"/>
      <c r="HL244" s="94"/>
      <c r="HM244" s="94"/>
      <c r="HN244" s="94"/>
      <c r="HO244" s="94"/>
      <c r="HP244" s="94"/>
      <c r="HQ244" s="94"/>
      <c r="HR244" s="94"/>
      <c r="HS244" s="94"/>
      <c r="HT244" s="94"/>
      <c r="HU244" s="94"/>
      <c r="HV244" s="94"/>
      <c r="HW244" s="94"/>
      <c r="HX244" s="94"/>
      <c r="HY244" s="94"/>
      <c r="HZ244" s="94"/>
      <c r="IA244" s="94"/>
      <c r="IB244" s="94"/>
      <c r="IC244" s="94"/>
      <c r="ID244" s="94"/>
      <c r="IE244" s="94"/>
      <c r="IF244" s="94"/>
      <c r="IG244" s="94"/>
      <c r="IH244" s="94"/>
      <c r="II244" s="94"/>
      <c r="IJ244" s="94"/>
      <c r="IK244" s="94"/>
      <c r="IL244" s="94"/>
      <c r="IM244" s="94"/>
      <c r="IN244" s="94"/>
      <c r="IO244" s="94"/>
      <c r="IP244" s="94"/>
      <c r="IQ244" s="94"/>
      <c r="IR244" s="94"/>
      <c r="IS244" s="94"/>
      <c r="IT244" s="94"/>
      <c r="IU244" s="94"/>
      <c r="IV244" s="94"/>
    </row>
    <row r="245" spans="1:256" s="159" customFormat="1" ht="13.5" thickBot="1" x14ac:dyDescent="0.25">
      <c r="A245" s="147"/>
      <c r="B245" s="175"/>
      <c r="C245" s="176"/>
      <c r="D245" s="177">
        <v>3419</v>
      </c>
      <c r="E245" s="175">
        <v>5222</v>
      </c>
      <c r="F245" s="178" t="s">
        <v>99</v>
      </c>
      <c r="G245" s="151">
        <v>0</v>
      </c>
      <c r="H245" s="151">
        <v>13.5</v>
      </c>
      <c r="I245" s="152">
        <f t="shared" si="13"/>
        <v>13.5</v>
      </c>
      <c r="J245" s="122">
        <v>0</v>
      </c>
      <c r="K245" s="122">
        <f t="shared" si="14"/>
        <v>13.5</v>
      </c>
      <c r="L245" s="153">
        <v>0</v>
      </c>
      <c r="M245" s="152">
        <v>0</v>
      </c>
      <c r="N245" s="153">
        <v>100</v>
      </c>
      <c r="O245" s="152">
        <f t="shared" si="15"/>
        <v>100</v>
      </c>
      <c r="P245" s="94"/>
      <c r="Q245" s="42"/>
      <c r="R245" s="43"/>
      <c r="S245" s="43"/>
      <c r="T245" s="43"/>
      <c r="U245" s="43"/>
      <c r="V245" s="43"/>
      <c r="W245" s="43"/>
      <c r="X245" s="43"/>
      <c r="Y245" s="43"/>
      <c r="Z245" s="43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  <c r="DF245" s="94"/>
      <c r="DG245" s="94"/>
      <c r="DH245" s="94"/>
      <c r="DI245" s="94"/>
      <c r="DJ245" s="94"/>
      <c r="DK245" s="94"/>
      <c r="DL245" s="94"/>
      <c r="DM245" s="94"/>
      <c r="DN245" s="94"/>
      <c r="DO245" s="94"/>
      <c r="DP245" s="94"/>
      <c r="DQ245" s="94"/>
      <c r="DR245" s="94"/>
      <c r="DS245" s="94"/>
      <c r="DT245" s="94"/>
      <c r="DU245" s="94"/>
      <c r="DV245" s="94"/>
      <c r="DW245" s="94"/>
      <c r="DX245" s="94"/>
      <c r="DY245" s="94"/>
      <c r="DZ245" s="94"/>
      <c r="EA245" s="94"/>
      <c r="EB245" s="94"/>
      <c r="EC245" s="94"/>
      <c r="ED245" s="94"/>
      <c r="EE245" s="94"/>
      <c r="EF245" s="94"/>
      <c r="EG245" s="94"/>
      <c r="EH245" s="94"/>
      <c r="EI245" s="94"/>
      <c r="EJ245" s="94"/>
      <c r="EK245" s="94"/>
      <c r="EL245" s="94"/>
      <c r="EM245" s="94"/>
      <c r="EN245" s="94"/>
      <c r="EO245" s="94"/>
      <c r="EP245" s="94"/>
      <c r="EQ245" s="94"/>
      <c r="ER245" s="94"/>
      <c r="ES245" s="94"/>
      <c r="ET245" s="94"/>
      <c r="EU245" s="94"/>
      <c r="EV245" s="94"/>
      <c r="EW245" s="94"/>
      <c r="EX245" s="94"/>
      <c r="EY245" s="94"/>
      <c r="EZ245" s="94"/>
      <c r="FA245" s="94"/>
      <c r="FB245" s="94"/>
      <c r="FC245" s="94"/>
      <c r="FD245" s="94"/>
      <c r="FE245" s="94"/>
      <c r="FF245" s="94"/>
      <c r="FG245" s="94"/>
      <c r="FH245" s="94"/>
      <c r="FI245" s="94"/>
      <c r="FJ245" s="94"/>
      <c r="FK245" s="94"/>
      <c r="FL245" s="94"/>
      <c r="FM245" s="94"/>
      <c r="FN245" s="94"/>
      <c r="FO245" s="94"/>
      <c r="FP245" s="94"/>
      <c r="FQ245" s="94"/>
      <c r="FR245" s="94"/>
      <c r="FS245" s="94"/>
      <c r="FT245" s="94"/>
      <c r="FU245" s="94"/>
      <c r="FV245" s="94"/>
      <c r="FW245" s="94"/>
      <c r="FX245" s="94"/>
      <c r="FY245" s="94"/>
      <c r="FZ245" s="94"/>
      <c r="GA245" s="94"/>
      <c r="GB245" s="94"/>
      <c r="GC245" s="94"/>
      <c r="GD245" s="94"/>
      <c r="GE245" s="94"/>
      <c r="GF245" s="94"/>
      <c r="GG245" s="94"/>
      <c r="GH245" s="94"/>
      <c r="GI245" s="94"/>
      <c r="GJ245" s="94"/>
      <c r="GK245" s="94"/>
      <c r="GL245" s="94"/>
      <c r="GM245" s="94"/>
      <c r="GN245" s="94"/>
      <c r="GO245" s="94"/>
      <c r="GP245" s="94"/>
      <c r="GQ245" s="94"/>
      <c r="GR245" s="94"/>
      <c r="GS245" s="94"/>
      <c r="GT245" s="94"/>
      <c r="GU245" s="94"/>
      <c r="GV245" s="94"/>
      <c r="GW245" s="94"/>
      <c r="GX245" s="94"/>
      <c r="GY245" s="94"/>
      <c r="GZ245" s="94"/>
      <c r="HA245" s="94"/>
      <c r="HB245" s="94"/>
      <c r="HC245" s="94"/>
      <c r="HD245" s="94"/>
      <c r="HE245" s="94"/>
      <c r="HF245" s="94"/>
      <c r="HG245" s="94"/>
      <c r="HH245" s="94"/>
      <c r="HI245" s="94"/>
      <c r="HJ245" s="94"/>
      <c r="HK245" s="94"/>
      <c r="HL245" s="94"/>
      <c r="HM245" s="94"/>
      <c r="HN245" s="94"/>
      <c r="HO245" s="94"/>
      <c r="HP245" s="94"/>
      <c r="HQ245" s="94"/>
      <c r="HR245" s="94"/>
      <c r="HS245" s="94"/>
      <c r="HT245" s="94"/>
      <c r="HU245" s="94"/>
      <c r="HV245" s="94"/>
      <c r="HW245" s="94"/>
      <c r="HX245" s="94"/>
      <c r="HY245" s="94"/>
      <c r="HZ245" s="94"/>
      <c r="IA245" s="94"/>
      <c r="IB245" s="94"/>
      <c r="IC245" s="94"/>
      <c r="ID245" s="94"/>
      <c r="IE245" s="94"/>
      <c r="IF245" s="94"/>
      <c r="IG245" s="94"/>
      <c r="IH245" s="94"/>
      <c r="II245" s="94"/>
      <c r="IJ245" s="94"/>
      <c r="IK245" s="94"/>
      <c r="IL245" s="94"/>
      <c r="IM245" s="94"/>
      <c r="IN245" s="94"/>
      <c r="IO245" s="94"/>
      <c r="IP245" s="94"/>
      <c r="IQ245" s="94"/>
      <c r="IR245" s="94"/>
      <c r="IS245" s="94"/>
      <c r="IT245" s="94"/>
      <c r="IU245" s="94"/>
      <c r="IV245" s="94"/>
    </row>
    <row r="246" spans="1:256" s="159" customFormat="1" ht="22.5" x14ac:dyDescent="0.2">
      <c r="A246" s="179" t="s">
        <v>79</v>
      </c>
      <c r="B246" s="187">
        <v>4260180</v>
      </c>
      <c r="C246" s="188" t="s">
        <v>88</v>
      </c>
      <c r="D246" s="189" t="s">
        <v>80</v>
      </c>
      <c r="E246" s="187" t="s">
        <v>80</v>
      </c>
      <c r="F246" s="190" t="s">
        <v>209</v>
      </c>
      <c r="G246" s="88">
        <v>0</v>
      </c>
      <c r="H246" s="88">
        <v>13.5</v>
      </c>
      <c r="I246" s="89">
        <f t="shared" si="13"/>
        <v>13.5</v>
      </c>
      <c r="J246" s="183">
        <v>0</v>
      </c>
      <c r="K246" s="183">
        <f t="shared" si="14"/>
        <v>13.5</v>
      </c>
      <c r="L246" s="184">
        <v>0</v>
      </c>
      <c r="M246" s="185">
        <v>0</v>
      </c>
      <c r="N246" s="184">
        <f>N247</f>
        <v>150</v>
      </c>
      <c r="O246" s="185">
        <f t="shared" si="15"/>
        <v>150</v>
      </c>
      <c r="P246" s="93" t="s">
        <v>82</v>
      </c>
      <c r="Q246" s="42"/>
      <c r="R246" s="43"/>
      <c r="S246" s="43"/>
      <c r="T246" s="43"/>
      <c r="U246" s="43"/>
      <c r="V246" s="43"/>
      <c r="W246" s="43"/>
      <c r="X246" s="43"/>
      <c r="Y246" s="43"/>
      <c r="Z246" s="43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  <c r="DF246" s="94"/>
      <c r="DG246" s="94"/>
      <c r="DH246" s="94"/>
      <c r="DI246" s="94"/>
      <c r="DJ246" s="94"/>
      <c r="DK246" s="94"/>
      <c r="DL246" s="94"/>
      <c r="DM246" s="94"/>
      <c r="DN246" s="94"/>
      <c r="DO246" s="94"/>
      <c r="DP246" s="94"/>
      <c r="DQ246" s="94"/>
      <c r="DR246" s="94"/>
      <c r="DS246" s="94"/>
      <c r="DT246" s="94"/>
      <c r="DU246" s="94"/>
      <c r="DV246" s="94"/>
      <c r="DW246" s="94"/>
      <c r="DX246" s="94"/>
      <c r="DY246" s="94"/>
      <c r="DZ246" s="94"/>
      <c r="EA246" s="94"/>
      <c r="EB246" s="94"/>
      <c r="EC246" s="94"/>
      <c r="ED246" s="94"/>
      <c r="EE246" s="94"/>
      <c r="EF246" s="94"/>
      <c r="EG246" s="94"/>
      <c r="EH246" s="94"/>
      <c r="EI246" s="94"/>
      <c r="EJ246" s="94"/>
      <c r="EK246" s="94"/>
      <c r="EL246" s="94"/>
      <c r="EM246" s="94"/>
      <c r="EN246" s="94"/>
      <c r="EO246" s="94"/>
      <c r="EP246" s="94"/>
      <c r="EQ246" s="94"/>
      <c r="ER246" s="94"/>
      <c r="ES246" s="94"/>
      <c r="ET246" s="94"/>
      <c r="EU246" s="94"/>
      <c r="EV246" s="94"/>
      <c r="EW246" s="94"/>
      <c r="EX246" s="94"/>
      <c r="EY246" s="94"/>
      <c r="EZ246" s="94"/>
      <c r="FA246" s="94"/>
      <c r="FB246" s="94"/>
      <c r="FC246" s="94"/>
      <c r="FD246" s="94"/>
      <c r="FE246" s="94"/>
      <c r="FF246" s="94"/>
      <c r="FG246" s="94"/>
      <c r="FH246" s="94"/>
      <c r="FI246" s="94"/>
      <c r="FJ246" s="94"/>
      <c r="FK246" s="94"/>
      <c r="FL246" s="94"/>
      <c r="FM246" s="94"/>
      <c r="FN246" s="94"/>
      <c r="FO246" s="94"/>
      <c r="FP246" s="94"/>
      <c r="FQ246" s="94"/>
      <c r="FR246" s="94"/>
      <c r="FS246" s="94"/>
      <c r="FT246" s="94"/>
      <c r="FU246" s="94"/>
      <c r="FV246" s="94"/>
      <c r="FW246" s="94"/>
      <c r="FX246" s="94"/>
      <c r="FY246" s="94"/>
      <c r="FZ246" s="94"/>
      <c r="GA246" s="94"/>
      <c r="GB246" s="94"/>
      <c r="GC246" s="94"/>
      <c r="GD246" s="94"/>
      <c r="GE246" s="94"/>
      <c r="GF246" s="94"/>
      <c r="GG246" s="94"/>
      <c r="GH246" s="94"/>
      <c r="GI246" s="94"/>
      <c r="GJ246" s="94"/>
      <c r="GK246" s="94"/>
      <c r="GL246" s="94"/>
      <c r="GM246" s="94"/>
      <c r="GN246" s="94"/>
      <c r="GO246" s="94"/>
      <c r="GP246" s="94"/>
      <c r="GQ246" s="94"/>
      <c r="GR246" s="94"/>
      <c r="GS246" s="94"/>
      <c r="GT246" s="94"/>
      <c r="GU246" s="94"/>
      <c r="GV246" s="94"/>
      <c r="GW246" s="94"/>
      <c r="GX246" s="94"/>
      <c r="GY246" s="94"/>
      <c r="GZ246" s="94"/>
      <c r="HA246" s="94"/>
      <c r="HB246" s="94"/>
      <c r="HC246" s="94"/>
      <c r="HD246" s="94"/>
      <c r="HE246" s="94"/>
      <c r="HF246" s="94"/>
      <c r="HG246" s="94"/>
      <c r="HH246" s="94"/>
      <c r="HI246" s="94"/>
      <c r="HJ246" s="94"/>
      <c r="HK246" s="94"/>
      <c r="HL246" s="94"/>
      <c r="HM246" s="94"/>
      <c r="HN246" s="94"/>
      <c r="HO246" s="94"/>
      <c r="HP246" s="94"/>
      <c r="HQ246" s="94"/>
      <c r="HR246" s="94"/>
      <c r="HS246" s="94"/>
      <c r="HT246" s="94"/>
      <c r="HU246" s="94"/>
      <c r="HV246" s="94"/>
      <c r="HW246" s="94"/>
      <c r="HX246" s="94"/>
      <c r="HY246" s="94"/>
      <c r="HZ246" s="94"/>
      <c r="IA246" s="94"/>
      <c r="IB246" s="94"/>
      <c r="IC246" s="94"/>
      <c r="ID246" s="94"/>
      <c r="IE246" s="94"/>
      <c r="IF246" s="94"/>
      <c r="IG246" s="94"/>
      <c r="IH246" s="94"/>
      <c r="II246" s="94"/>
      <c r="IJ246" s="94"/>
      <c r="IK246" s="94"/>
      <c r="IL246" s="94"/>
      <c r="IM246" s="94"/>
      <c r="IN246" s="94"/>
      <c r="IO246" s="94"/>
      <c r="IP246" s="94"/>
      <c r="IQ246" s="94"/>
      <c r="IR246" s="94"/>
      <c r="IS246" s="94"/>
      <c r="IT246" s="94"/>
      <c r="IU246" s="94"/>
      <c r="IV246" s="94"/>
    </row>
    <row r="247" spans="1:256" s="159" customFormat="1" ht="13.5" thickBot="1" x14ac:dyDescent="0.25">
      <c r="A247" s="147"/>
      <c r="B247" s="175"/>
      <c r="C247" s="176"/>
      <c r="D247" s="177">
        <v>3419</v>
      </c>
      <c r="E247" s="175">
        <v>5222</v>
      </c>
      <c r="F247" s="178" t="s">
        <v>99</v>
      </c>
      <c r="G247" s="151">
        <v>0</v>
      </c>
      <c r="H247" s="151">
        <v>13.5</v>
      </c>
      <c r="I247" s="152">
        <f t="shared" si="13"/>
        <v>13.5</v>
      </c>
      <c r="J247" s="122">
        <v>0</v>
      </c>
      <c r="K247" s="122">
        <f t="shared" si="14"/>
        <v>13.5</v>
      </c>
      <c r="L247" s="153">
        <v>0</v>
      </c>
      <c r="M247" s="152">
        <v>0</v>
      </c>
      <c r="N247" s="153">
        <v>150</v>
      </c>
      <c r="O247" s="152">
        <f t="shared" si="15"/>
        <v>150</v>
      </c>
      <c r="P247" s="94"/>
      <c r="Q247" s="42"/>
      <c r="R247" s="43"/>
      <c r="S247" s="43"/>
      <c r="T247" s="43"/>
      <c r="U247" s="43"/>
      <c r="V247" s="43"/>
      <c r="W247" s="43"/>
      <c r="X247" s="43"/>
      <c r="Y247" s="43"/>
      <c r="Z247" s="43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  <c r="DF247" s="94"/>
      <c r="DG247" s="94"/>
      <c r="DH247" s="94"/>
      <c r="DI247" s="94"/>
      <c r="DJ247" s="94"/>
      <c r="DK247" s="94"/>
      <c r="DL247" s="94"/>
      <c r="DM247" s="94"/>
      <c r="DN247" s="94"/>
      <c r="DO247" s="94"/>
      <c r="DP247" s="94"/>
      <c r="DQ247" s="94"/>
      <c r="DR247" s="94"/>
      <c r="DS247" s="94"/>
      <c r="DT247" s="94"/>
      <c r="DU247" s="94"/>
      <c r="DV247" s="94"/>
      <c r="DW247" s="94"/>
      <c r="DX247" s="94"/>
      <c r="DY247" s="94"/>
      <c r="DZ247" s="94"/>
      <c r="EA247" s="94"/>
      <c r="EB247" s="94"/>
      <c r="EC247" s="94"/>
      <c r="ED247" s="94"/>
      <c r="EE247" s="94"/>
      <c r="EF247" s="94"/>
      <c r="EG247" s="94"/>
      <c r="EH247" s="94"/>
      <c r="EI247" s="94"/>
      <c r="EJ247" s="94"/>
      <c r="EK247" s="94"/>
      <c r="EL247" s="94"/>
      <c r="EM247" s="94"/>
      <c r="EN247" s="94"/>
      <c r="EO247" s="94"/>
      <c r="EP247" s="94"/>
      <c r="EQ247" s="94"/>
      <c r="ER247" s="94"/>
      <c r="ES247" s="94"/>
      <c r="ET247" s="94"/>
      <c r="EU247" s="94"/>
      <c r="EV247" s="94"/>
      <c r="EW247" s="94"/>
      <c r="EX247" s="94"/>
      <c r="EY247" s="94"/>
      <c r="EZ247" s="94"/>
      <c r="FA247" s="94"/>
      <c r="FB247" s="94"/>
      <c r="FC247" s="94"/>
      <c r="FD247" s="94"/>
      <c r="FE247" s="94"/>
      <c r="FF247" s="94"/>
      <c r="FG247" s="94"/>
      <c r="FH247" s="94"/>
      <c r="FI247" s="94"/>
      <c r="FJ247" s="94"/>
      <c r="FK247" s="94"/>
      <c r="FL247" s="94"/>
      <c r="FM247" s="94"/>
      <c r="FN247" s="94"/>
      <c r="FO247" s="94"/>
      <c r="FP247" s="94"/>
      <c r="FQ247" s="94"/>
      <c r="FR247" s="94"/>
      <c r="FS247" s="94"/>
      <c r="FT247" s="94"/>
      <c r="FU247" s="94"/>
      <c r="FV247" s="94"/>
      <c r="FW247" s="94"/>
      <c r="FX247" s="94"/>
      <c r="FY247" s="94"/>
      <c r="FZ247" s="94"/>
      <c r="GA247" s="94"/>
      <c r="GB247" s="94"/>
      <c r="GC247" s="94"/>
      <c r="GD247" s="94"/>
      <c r="GE247" s="94"/>
      <c r="GF247" s="94"/>
      <c r="GG247" s="94"/>
      <c r="GH247" s="94"/>
      <c r="GI247" s="94"/>
      <c r="GJ247" s="94"/>
      <c r="GK247" s="94"/>
      <c r="GL247" s="94"/>
      <c r="GM247" s="94"/>
      <c r="GN247" s="94"/>
      <c r="GO247" s="94"/>
      <c r="GP247" s="94"/>
      <c r="GQ247" s="94"/>
      <c r="GR247" s="94"/>
      <c r="GS247" s="94"/>
      <c r="GT247" s="94"/>
      <c r="GU247" s="94"/>
      <c r="GV247" s="94"/>
      <c r="GW247" s="94"/>
      <c r="GX247" s="94"/>
      <c r="GY247" s="94"/>
      <c r="GZ247" s="94"/>
      <c r="HA247" s="94"/>
      <c r="HB247" s="94"/>
      <c r="HC247" s="94"/>
      <c r="HD247" s="94"/>
      <c r="HE247" s="94"/>
      <c r="HF247" s="94"/>
      <c r="HG247" s="94"/>
      <c r="HH247" s="94"/>
      <c r="HI247" s="94"/>
      <c r="HJ247" s="94"/>
      <c r="HK247" s="94"/>
      <c r="HL247" s="94"/>
      <c r="HM247" s="94"/>
      <c r="HN247" s="94"/>
      <c r="HO247" s="94"/>
      <c r="HP247" s="94"/>
      <c r="HQ247" s="94"/>
      <c r="HR247" s="94"/>
      <c r="HS247" s="94"/>
      <c r="HT247" s="94"/>
      <c r="HU247" s="94"/>
      <c r="HV247" s="94"/>
      <c r="HW247" s="94"/>
      <c r="HX247" s="94"/>
      <c r="HY247" s="94"/>
      <c r="HZ247" s="94"/>
      <c r="IA247" s="94"/>
      <c r="IB247" s="94"/>
      <c r="IC247" s="94"/>
      <c r="ID247" s="94"/>
      <c r="IE247" s="94"/>
      <c r="IF247" s="94"/>
      <c r="IG247" s="94"/>
      <c r="IH247" s="94"/>
      <c r="II247" s="94"/>
      <c r="IJ247" s="94"/>
      <c r="IK247" s="94"/>
      <c r="IL247" s="94"/>
      <c r="IM247" s="94"/>
      <c r="IN247" s="94"/>
      <c r="IO247" s="94"/>
      <c r="IP247" s="94"/>
      <c r="IQ247" s="94"/>
      <c r="IR247" s="94"/>
      <c r="IS247" s="94"/>
      <c r="IT247" s="94"/>
      <c r="IU247" s="94"/>
      <c r="IV247" s="94"/>
    </row>
    <row r="248" spans="1:256" s="159" customFormat="1" ht="22.5" x14ac:dyDescent="0.2">
      <c r="A248" s="179" t="s">
        <v>79</v>
      </c>
      <c r="B248" s="187">
        <v>4260181</v>
      </c>
      <c r="C248" s="188" t="s">
        <v>88</v>
      </c>
      <c r="D248" s="189" t="s">
        <v>80</v>
      </c>
      <c r="E248" s="187" t="s">
        <v>80</v>
      </c>
      <c r="F248" s="190" t="s">
        <v>210</v>
      </c>
      <c r="G248" s="88">
        <v>0</v>
      </c>
      <c r="H248" s="88">
        <v>13.5</v>
      </c>
      <c r="I248" s="89">
        <f t="shared" si="13"/>
        <v>13.5</v>
      </c>
      <c r="J248" s="183">
        <v>0</v>
      </c>
      <c r="K248" s="183">
        <f t="shared" si="14"/>
        <v>13.5</v>
      </c>
      <c r="L248" s="184">
        <v>0</v>
      </c>
      <c r="M248" s="185">
        <v>0</v>
      </c>
      <c r="N248" s="184">
        <f>N249</f>
        <v>100</v>
      </c>
      <c r="O248" s="185">
        <f t="shared" si="15"/>
        <v>100</v>
      </c>
      <c r="P248" s="93" t="s">
        <v>82</v>
      </c>
      <c r="Q248" s="42"/>
      <c r="R248" s="43"/>
      <c r="S248" s="43"/>
      <c r="T248" s="43"/>
      <c r="U248" s="43"/>
      <c r="V248" s="43"/>
      <c r="W248" s="43"/>
      <c r="X248" s="43"/>
      <c r="Y248" s="43"/>
      <c r="Z248" s="43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  <c r="DF248" s="94"/>
      <c r="DG248" s="94"/>
      <c r="DH248" s="94"/>
      <c r="DI248" s="94"/>
      <c r="DJ248" s="94"/>
      <c r="DK248" s="94"/>
      <c r="DL248" s="94"/>
      <c r="DM248" s="94"/>
      <c r="DN248" s="94"/>
      <c r="DO248" s="94"/>
      <c r="DP248" s="94"/>
      <c r="DQ248" s="94"/>
      <c r="DR248" s="94"/>
      <c r="DS248" s="94"/>
      <c r="DT248" s="94"/>
      <c r="DU248" s="94"/>
      <c r="DV248" s="94"/>
      <c r="DW248" s="94"/>
      <c r="DX248" s="94"/>
      <c r="DY248" s="94"/>
      <c r="DZ248" s="94"/>
      <c r="EA248" s="94"/>
      <c r="EB248" s="94"/>
      <c r="EC248" s="94"/>
      <c r="ED248" s="94"/>
      <c r="EE248" s="94"/>
      <c r="EF248" s="94"/>
      <c r="EG248" s="94"/>
      <c r="EH248" s="94"/>
      <c r="EI248" s="94"/>
      <c r="EJ248" s="94"/>
      <c r="EK248" s="94"/>
      <c r="EL248" s="94"/>
      <c r="EM248" s="94"/>
      <c r="EN248" s="94"/>
      <c r="EO248" s="94"/>
      <c r="EP248" s="94"/>
      <c r="EQ248" s="94"/>
      <c r="ER248" s="94"/>
      <c r="ES248" s="94"/>
      <c r="ET248" s="94"/>
      <c r="EU248" s="94"/>
      <c r="EV248" s="94"/>
      <c r="EW248" s="94"/>
      <c r="EX248" s="94"/>
      <c r="EY248" s="94"/>
      <c r="EZ248" s="94"/>
      <c r="FA248" s="94"/>
      <c r="FB248" s="94"/>
      <c r="FC248" s="94"/>
      <c r="FD248" s="94"/>
      <c r="FE248" s="94"/>
      <c r="FF248" s="94"/>
      <c r="FG248" s="94"/>
      <c r="FH248" s="94"/>
      <c r="FI248" s="94"/>
      <c r="FJ248" s="94"/>
      <c r="FK248" s="94"/>
      <c r="FL248" s="94"/>
      <c r="FM248" s="94"/>
      <c r="FN248" s="94"/>
      <c r="FO248" s="94"/>
      <c r="FP248" s="94"/>
      <c r="FQ248" s="94"/>
      <c r="FR248" s="94"/>
      <c r="FS248" s="94"/>
      <c r="FT248" s="94"/>
      <c r="FU248" s="94"/>
      <c r="FV248" s="94"/>
      <c r="FW248" s="94"/>
      <c r="FX248" s="94"/>
      <c r="FY248" s="94"/>
      <c r="FZ248" s="94"/>
      <c r="GA248" s="94"/>
      <c r="GB248" s="94"/>
      <c r="GC248" s="94"/>
      <c r="GD248" s="94"/>
      <c r="GE248" s="94"/>
      <c r="GF248" s="94"/>
      <c r="GG248" s="94"/>
      <c r="GH248" s="94"/>
      <c r="GI248" s="94"/>
      <c r="GJ248" s="94"/>
      <c r="GK248" s="94"/>
      <c r="GL248" s="94"/>
      <c r="GM248" s="94"/>
      <c r="GN248" s="94"/>
      <c r="GO248" s="94"/>
      <c r="GP248" s="94"/>
      <c r="GQ248" s="94"/>
      <c r="GR248" s="94"/>
      <c r="GS248" s="94"/>
      <c r="GT248" s="94"/>
      <c r="GU248" s="94"/>
      <c r="GV248" s="94"/>
      <c r="GW248" s="94"/>
      <c r="GX248" s="94"/>
      <c r="GY248" s="94"/>
      <c r="GZ248" s="94"/>
      <c r="HA248" s="94"/>
      <c r="HB248" s="94"/>
      <c r="HC248" s="94"/>
      <c r="HD248" s="94"/>
      <c r="HE248" s="94"/>
      <c r="HF248" s="94"/>
      <c r="HG248" s="94"/>
      <c r="HH248" s="94"/>
      <c r="HI248" s="94"/>
      <c r="HJ248" s="94"/>
      <c r="HK248" s="94"/>
      <c r="HL248" s="94"/>
      <c r="HM248" s="94"/>
      <c r="HN248" s="94"/>
      <c r="HO248" s="94"/>
      <c r="HP248" s="94"/>
      <c r="HQ248" s="94"/>
      <c r="HR248" s="94"/>
      <c r="HS248" s="94"/>
      <c r="HT248" s="94"/>
      <c r="HU248" s="94"/>
      <c r="HV248" s="94"/>
      <c r="HW248" s="94"/>
      <c r="HX248" s="94"/>
      <c r="HY248" s="94"/>
      <c r="HZ248" s="94"/>
      <c r="IA248" s="94"/>
      <c r="IB248" s="94"/>
      <c r="IC248" s="94"/>
      <c r="ID248" s="94"/>
      <c r="IE248" s="94"/>
      <c r="IF248" s="94"/>
      <c r="IG248" s="94"/>
      <c r="IH248" s="94"/>
      <c r="II248" s="94"/>
      <c r="IJ248" s="94"/>
      <c r="IK248" s="94"/>
      <c r="IL248" s="94"/>
      <c r="IM248" s="94"/>
      <c r="IN248" s="94"/>
      <c r="IO248" s="94"/>
      <c r="IP248" s="94"/>
      <c r="IQ248" s="94"/>
      <c r="IR248" s="94"/>
      <c r="IS248" s="94"/>
      <c r="IT248" s="94"/>
      <c r="IU248" s="94"/>
      <c r="IV248" s="94"/>
    </row>
    <row r="249" spans="1:256" s="159" customFormat="1" ht="13.5" thickBot="1" x14ac:dyDescent="0.25">
      <c r="A249" s="147"/>
      <c r="B249" s="175"/>
      <c r="C249" s="176"/>
      <c r="D249" s="177">
        <v>3419</v>
      </c>
      <c r="E249" s="175">
        <v>5222</v>
      </c>
      <c r="F249" s="178" t="s">
        <v>99</v>
      </c>
      <c r="G249" s="151">
        <v>0</v>
      </c>
      <c r="H249" s="151">
        <v>13.5</v>
      </c>
      <c r="I249" s="152">
        <f t="shared" si="13"/>
        <v>13.5</v>
      </c>
      <c r="J249" s="122">
        <v>0</v>
      </c>
      <c r="K249" s="122">
        <f t="shared" si="14"/>
        <v>13.5</v>
      </c>
      <c r="L249" s="153">
        <v>0</v>
      </c>
      <c r="M249" s="152">
        <v>0</v>
      </c>
      <c r="N249" s="153">
        <v>100</v>
      </c>
      <c r="O249" s="152">
        <f t="shared" si="15"/>
        <v>100</v>
      </c>
      <c r="P249" s="94"/>
      <c r="Q249" s="42"/>
      <c r="R249" s="43"/>
      <c r="S249" s="43"/>
      <c r="T249" s="43"/>
      <c r="U249" s="43"/>
      <c r="V249" s="43"/>
      <c r="W249" s="43"/>
      <c r="X249" s="43"/>
      <c r="Y249" s="43"/>
      <c r="Z249" s="43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4"/>
      <c r="DJ249" s="94"/>
      <c r="DK249" s="94"/>
      <c r="DL249" s="94"/>
      <c r="DM249" s="94"/>
      <c r="DN249" s="94"/>
      <c r="DO249" s="94"/>
      <c r="DP249" s="94"/>
      <c r="DQ249" s="94"/>
      <c r="DR249" s="94"/>
      <c r="DS249" s="94"/>
      <c r="DT249" s="94"/>
      <c r="DU249" s="94"/>
      <c r="DV249" s="94"/>
      <c r="DW249" s="94"/>
      <c r="DX249" s="94"/>
      <c r="DY249" s="94"/>
      <c r="DZ249" s="94"/>
      <c r="EA249" s="94"/>
      <c r="EB249" s="94"/>
      <c r="EC249" s="94"/>
      <c r="ED249" s="94"/>
      <c r="EE249" s="94"/>
      <c r="EF249" s="94"/>
      <c r="EG249" s="94"/>
      <c r="EH249" s="94"/>
      <c r="EI249" s="94"/>
      <c r="EJ249" s="94"/>
      <c r="EK249" s="94"/>
      <c r="EL249" s="94"/>
      <c r="EM249" s="94"/>
      <c r="EN249" s="94"/>
      <c r="EO249" s="94"/>
      <c r="EP249" s="94"/>
      <c r="EQ249" s="94"/>
      <c r="ER249" s="94"/>
      <c r="ES249" s="94"/>
      <c r="ET249" s="94"/>
      <c r="EU249" s="94"/>
      <c r="EV249" s="94"/>
      <c r="EW249" s="94"/>
      <c r="EX249" s="94"/>
      <c r="EY249" s="94"/>
      <c r="EZ249" s="94"/>
      <c r="FA249" s="94"/>
      <c r="FB249" s="94"/>
      <c r="FC249" s="94"/>
      <c r="FD249" s="94"/>
      <c r="FE249" s="94"/>
      <c r="FF249" s="94"/>
      <c r="FG249" s="94"/>
      <c r="FH249" s="94"/>
      <c r="FI249" s="94"/>
      <c r="FJ249" s="94"/>
      <c r="FK249" s="94"/>
      <c r="FL249" s="94"/>
      <c r="FM249" s="94"/>
      <c r="FN249" s="94"/>
      <c r="FO249" s="94"/>
      <c r="FP249" s="94"/>
      <c r="FQ249" s="94"/>
      <c r="FR249" s="94"/>
      <c r="FS249" s="94"/>
      <c r="FT249" s="94"/>
      <c r="FU249" s="94"/>
      <c r="FV249" s="94"/>
      <c r="FW249" s="94"/>
      <c r="FX249" s="94"/>
      <c r="FY249" s="94"/>
      <c r="FZ249" s="94"/>
      <c r="GA249" s="94"/>
      <c r="GB249" s="94"/>
      <c r="GC249" s="94"/>
      <c r="GD249" s="94"/>
      <c r="GE249" s="94"/>
      <c r="GF249" s="94"/>
      <c r="GG249" s="94"/>
      <c r="GH249" s="94"/>
      <c r="GI249" s="94"/>
      <c r="GJ249" s="94"/>
      <c r="GK249" s="94"/>
      <c r="GL249" s="94"/>
      <c r="GM249" s="94"/>
      <c r="GN249" s="94"/>
      <c r="GO249" s="94"/>
      <c r="GP249" s="94"/>
      <c r="GQ249" s="94"/>
      <c r="GR249" s="94"/>
      <c r="GS249" s="94"/>
      <c r="GT249" s="94"/>
      <c r="GU249" s="94"/>
      <c r="GV249" s="94"/>
      <c r="GW249" s="94"/>
      <c r="GX249" s="94"/>
      <c r="GY249" s="94"/>
      <c r="GZ249" s="94"/>
      <c r="HA249" s="94"/>
      <c r="HB249" s="94"/>
      <c r="HC249" s="94"/>
      <c r="HD249" s="94"/>
      <c r="HE249" s="94"/>
      <c r="HF249" s="94"/>
      <c r="HG249" s="94"/>
      <c r="HH249" s="94"/>
      <c r="HI249" s="94"/>
      <c r="HJ249" s="94"/>
      <c r="HK249" s="94"/>
      <c r="HL249" s="94"/>
      <c r="HM249" s="94"/>
      <c r="HN249" s="94"/>
      <c r="HO249" s="94"/>
      <c r="HP249" s="94"/>
      <c r="HQ249" s="94"/>
      <c r="HR249" s="94"/>
      <c r="HS249" s="94"/>
      <c r="HT249" s="94"/>
      <c r="HU249" s="94"/>
      <c r="HV249" s="94"/>
      <c r="HW249" s="94"/>
      <c r="HX249" s="94"/>
      <c r="HY249" s="94"/>
      <c r="HZ249" s="94"/>
      <c r="IA249" s="94"/>
      <c r="IB249" s="94"/>
      <c r="IC249" s="94"/>
      <c r="ID249" s="94"/>
      <c r="IE249" s="94"/>
      <c r="IF249" s="94"/>
      <c r="IG249" s="94"/>
      <c r="IH249" s="94"/>
      <c r="II249" s="94"/>
      <c r="IJ249" s="94"/>
      <c r="IK249" s="94"/>
      <c r="IL249" s="94"/>
      <c r="IM249" s="94"/>
      <c r="IN249" s="94"/>
      <c r="IO249" s="94"/>
      <c r="IP249" s="94"/>
      <c r="IQ249" s="94"/>
      <c r="IR249" s="94"/>
      <c r="IS249" s="94"/>
      <c r="IT249" s="94"/>
      <c r="IU249" s="94"/>
      <c r="IV249" s="94"/>
    </row>
    <row r="250" spans="1:256" s="159" customFormat="1" ht="22.5" x14ac:dyDescent="0.2">
      <c r="A250" s="179" t="s">
        <v>79</v>
      </c>
      <c r="B250" s="187">
        <v>4260182</v>
      </c>
      <c r="C250" s="188" t="s">
        <v>88</v>
      </c>
      <c r="D250" s="189" t="s">
        <v>80</v>
      </c>
      <c r="E250" s="187" t="s">
        <v>80</v>
      </c>
      <c r="F250" s="190" t="s">
        <v>211</v>
      </c>
      <c r="G250" s="88">
        <v>0</v>
      </c>
      <c r="H250" s="88">
        <v>13.5</v>
      </c>
      <c r="I250" s="89">
        <f t="shared" si="13"/>
        <v>13.5</v>
      </c>
      <c r="J250" s="183">
        <v>0</v>
      </c>
      <c r="K250" s="183">
        <f t="shared" si="14"/>
        <v>13.5</v>
      </c>
      <c r="L250" s="184">
        <v>0</v>
      </c>
      <c r="M250" s="185">
        <v>0</v>
      </c>
      <c r="N250" s="184">
        <f>N251</f>
        <v>425</v>
      </c>
      <c r="O250" s="185">
        <f t="shared" si="15"/>
        <v>425</v>
      </c>
      <c r="P250" s="93" t="s">
        <v>82</v>
      </c>
      <c r="Q250" s="42"/>
      <c r="R250" s="43"/>
      <c r="S250" s="43"/>
      <c r="T250" s="43"/>
      <c r="U250" s="43"/>
      <c r="V250" s="43"/>
      <c r="W250" s="43"/>
      <c r="X250" s="43"/>
      <c r="Y250" s="43"/>
      <c r="Z250" s="43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4"/>
      <c r="DN250" s="94"/>
      <c r="DO250" s="94"/>
      <c r="DP250" s="94"/>
      <c r="DQ250" s="94"/>
      <c r="DR250" s="94"/>
      <c r="DS250" s="94"/>
      <c r="DT250" s="94"/>
      <c r="DU250" s="94"/>
      <c r="DV250" s="94"/>
      <c r="DW250" s="94"/>
      <c r="DX250" s="94"/>
      <c r="DY250" s="94"/>
      <c r="DZ250" s="94"/>
      <c r="EA250" s="94"/>
      <c r="EB250" s="94"/>
      <c r="EC250" s="94"/>
      <c r="ED250" s="94"/>
      <c r="EE250" s="94"/>
      <c r="EF250" s="94"/>
      <c r="EG250" s="94"/>
      <c r="EH250" s="94"/>
      <c r="EI250" s="94"/>
      <c r="EJ250" s="94"/>
      <c r="EK250" s="94"/>
      <c r="EL250" s="94"/>
      <c r="EM250" s="94"/>
      <c r="EN250" s="94"/>
      <c r="EO250" s="94"/>
      <c r="EP250" s="94"/>
      <c r="EQ250" s="94"/>
      <c r="ER250" s="94"/>
      <c r="ES250" s="94"/>
      <c r="ET250" s="94"/>
      <c r="EU250" s="94"/>
      <c r="EV250" s="94"/>
      <c r="EW250" s="94"/>
      <c r="EX250" s="94"/>
      <c r="EY250" s="94"/>
      <c r="EZ250" s="94"/>
      <c r="FA250" s="94"/>
      <c r="FB250" s="94"/>
      <c r="FC250" s="94"/>
      <c r="FD250" s="94"/>
      <c r="FE250" s="94"/>
      <c r="FF250" s="94"/>
      <c r="FG250" s="94"/>
      <c r="FH250" s="94"/>
      <c r="FI250" s="94"/>
      <c r="FJ250" s="94"/>
      <c r="FK250" s="94"/>
      <c r="FL250" s="94"/>
      <c r="FM250" s="94"/>
      <c r="FN250" s="94"/>
      <c r="FO250" s="94"/>
      <c r="FP250" s="94"/>
      <c r="FQ250" s="94"/>
      <c r="FR250" s="94"/>
      <c r="FS250" s="94"/>
      <c r="FT250" s="94"/>
      <c r="FU250" s="94"/>
      <c r="FV250" s="94"/>
      <c r="FW250" s="94"/>
      <c r="FX250" s="94"/>
      <c r="FY250" s="94"/>
      <c r="FZ250" s="94"/>
      <c r="GA250" s="94"/>
      <c r="GB250" s="94"/>
      <c r="GC250" s="94"/>
      <c r="GD250" s="94"/>
      <c r="GE250" s="94"/>
      <c r="GF250" s="94"/>
      <c r="GG250" s="94"/>
      <c r="GH250" s="94"/>
      <c r="GI250" s="94"/>
      <c r="GJ250" s="94"/>
      <c r="GK250" s="94"/>
      <c r="GL250" s="94"/>
      <c r="GM250" s="94"/>
      <c r="GN250" s="94"/>
      <c r="GO250" s="94"/>
      <c r="GP250" s="94"/>
      <c r="GQ250" s="94"/>
      <c r="GR250" s="94"/>
      <c r="GS250" s="94"/>
      <c r="GT250" s="94"/>
      <c r="GU250" s="94"/>
      <c r="GV250" s="94"/>
      <c r="GW250" s="94"/>
      <c r="GX250" s="94"/>
      <c r="GY250" s="94"/>
      <c r="GZ250" s="94"/>
      <c r="HA250" s="94"/>
      <c r="HB250" s="94"/>
      <c r="HC250" s="94"/>
      <c r="HD250" s="94"/>
      <c r="HE250" s="94"/>
      <c r="HF250" s="94"/>
      <c r="HG250" s="94"/>
      <c r="HH250" s="94"/>
      <c r="HI250" s="94"/>
      <c r="HJ250" s="94"/>
      <c r="HK250" s="94"/>
      <c r="HL250" s="94"/>
      <c r="HM250" s="94"/>
      <c r="HN250" s="94"/>
      <c r="HO250" s="94"/>
      <c r="HP250" s="94"/>
      <c r="HQ250" s="94"/>
      <c r="HR250" s="94"/>
      <c r="HS250" s="94"/>
      <c r="HT250" s="94"/>
      <c r="HU250" s="94"/>
      <c r="HV250" s="94"/>
      <c r="HW250" s="94"/>
      <c r="HX250" s="94"/>
      <c r="HY250" s="94"/>
      <c r="HZ250" s="94"/>
      <c r="IA250" s="94"/>
      <c r="IB250" s="94"/>
      <c r="IC250" s="94"/>
      <c r="ID250" s="94"/>
      <c r="IE250" s="94"/>
      <c r="IF250" s="94"/>
      <c r="IG250" s="94"/>
      <c r="IH250" s="94"/>
      <c r="II250" s="94"/>
      <c r="IJ250" s="94"/>
      <c r="IK250" s="94"/>
      <c r="IL250" s="94"/>
      <c r="IM250" s="94"/>
      <c r="IN250" s="94"/>
      <c r="IO250" s="94"/>
      <c r="IP250" s="94"/>
      <c r="IQ250" s="94"/>
      <c r="IR250" s="94"/>
      <c r="IS250" s="94"/>
      <c r="IT250" s="94"/>
      <c r="IU250" s="94"/>
      <c r="IV250" s="94"/>
    </row>
    <row r="251" spans="1:256" s="159" customFormat="1" ht="13.5" thickBot="1" x14ac:dyDescent="0.25">
      <c r="A251" s="147"/>
      <c r="B251" s="175"/>
      <c r="C251" s="176"/>
      <c r="D251" s="177">
        <v>3419</v>
      </c>
      <c r="E251" s="175">
        <v>5222</v>
      </c>
      <c r="F251" s="178" t="s">
        <v>99</v>
      </c>
      <c r="G251" s="151">
        <v>0</v>
      </c>
      <c r="H251" s="151">
        <v>13.5</v>
      </c>
      <c r="I251" s="152">
        <f t="shared" si="13"/>
        <v>13.5</v>
      </c>
      <c r="J251" s="122">
        <v>0</v>
      </c>
      <c r="K251" s="122">
        <f t="shared" si="14"/>
        <v>13.5</v>
      </c>
      <c r="L251" s="153">
        <v>0</v>
      </c>
      <c r="M251" s="152">
        <v>0</v>
      </c>
      <c r="N251" s="153">
        <v>425</v>
      </c>
      <c r="O251" s="152">
        <f t="shared" si="15"/>
        <v>425</v>
      </c>
      <c r="P251" s="94"/>
      <c r="Q251" s="42"/>
      <c r="R251" s="43"/>
      <c r="S251" s="43"/>
      <c r="T251" s="43"/>
      <c r="U251" s="43"/>
      <c r="V251" s="43"/>
      <c r="W251" s="43"/>
      <c r="X251" s="43"/>
      <c r="Y251" s="43"/>
      <c r="Z251" s="43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4"/>
      <c r="DV251" s="94"/>
      <c r="DW251" s="94"/>
      <c r="DX251" s="94"/>
      <c r="DY251" s="94"/>
      <c r="DZ251" s="94"/>
      <c r="EA251" s="94"/>
      <c r="EB251" s="94"/>
      <c r="EC251" s="94"/>
      <c r="ED251" s="94"/>
      <c r="EE251" s="94"/>
      <c r="EF251" s="94"/>
      <c r="EG251" s="94"/>
      <c r="EH251" s="94"/>
      <c r="EI251" s="94"/>
      <c r="EJ251" s="94"/>
      <c r="EK251" s="94"/>
      <c r="EL251" s="94"/>
      <c r="EM251" s="94"/>
      <c r="EN251" s="94"/>
      <c r="EO251" s="94"/>
      <c r="EP251" s="94"/>
      <c r="EQ251" s="94"/>
      <c r="ER251" s="94"/>
      <c r="ES251" s="94"/>
      <c r="ET251" s="94"/>
      <c r="EU251" s="94"/>
      <c r="EV251" s="94"/>
      <c r="EW251" s="94"/>
      <c r="EX251" s="94"/>
      <c r="EY251" s="94"/>
      <c r="EZ251" s="94"/>
      <c r="FA251" s="94"/>
      <c r="FB251" s="94"/>
      <c r="FC251" s="94"/>
      <c r="FD251" s="94"/>
      <c r="FE251" s="94"/>
      <c r="FF251" s="94"/>
      <c r="FG251" s="94"/>
      <c r="FH251" s="94"/>
      <c r="FI251" s="94"/>
      <c r="FJ251" s="94"/>
      <c r="FK251" s="94"/>
      <c r="FL251" s="94"/>
      <c r="FM251" s="94"/>
      <c r="FN251" s="94"/>
      <c r="FO251" s="94"/>
      <c r="FP251" s="94"/>
      <c r="FQ251" s="94"/>
      <c r="FR251" s="94"/>
      <c r="FS251" s="94"/>
      <c r="FT251" s="94"/>
      <c r="FU251" s="94"/>
      <c r="FV251" s="94"/>
      <c r="FW251" s="94"/>
      <c r="FX251" s="94"/>
      <c r="FY251" s="94"/>
      <c r="FZ251" s="94"/>
      <c r="GA251" s="94"/>
      <c r="GB251" s="94"/>
      <c r="GC251" s="94"/>
      <c r="GD251" s="94"/>
      <c r="GE251" s="94"/>
      <c r="GF251" s="94"/>
      <c r="GG251" s="94"/>
      <c r="GH251" s="94"/>
      <c r="GI251" s="94"/>
      <c r="GJ251" s="94"/>
      <c r="GK251" s="94"/>
      <c r="GL251" s="94"/>
      <c r="GM251" s="94"/>
      <c r="GN251" s="94"/>
      <c r="GO251" s="94"/>
      <c r="GP251" s="94"/>
      <c r="GQ251" s="94"/>
      <c r="GR251" s="94"/>
      <c r="GS251" s="94"/>
      <c r="GT251" s="94"/>
      <c r="GU251" s="94"/>
      <c r="GV251" s="94"/>
      <c r="GW251" s="94"/>
      <c r="GX251" s="94"/>
      <c r="GY251" s="94"/>
      <c r="GZ251" s="94"/>
      <c r="HA251" s="94"/>
      <c r="HB251" s="94"/>
      <c r="HC251" s="94"/>
      <c r="HD251" s="94"/>
      <c r="HE251" s="94"/>
      <c r="HF251" s="94"/>
      <c r="HG251" s="94"/>
      <c r="HH251" s="94"/>
      <c r="HI251" s="94"/>
      <c r="HJ251" s="94"/>
      <c r="HK251" s="94"/>
      <c r="HL251" s="94"/>
      <c r="HM251" s="94"/>
      <c r="HN251" s="94"/>
      <c r="HO251" s="94"/>
      <c r="HP251" s="94"/>
      <c r="HQ251" s="94"/>
      <c r="HR251" s="94"/>
      <c r="HS251" s="94"/>
      <c r="HT251" s="94"/>
      <c r="HU251" s="94"/>
      <c r="HV251" s="94"/>
      <c r="HW251" s="94"/>
      <c r="HX251" s="94"/>
      <c r="HY251" s="94"/>
      <c r="HZ251" s="94"/>
      <c r="IA251" s="94"/>
      <c r="IB251" s="94"/>
      <c r="IC251" s="94"/>
      <c r="ID251" s="94"/>
      <c r="IE251" s="94"/>
      <c r="IF251" s="94"/>
      <c r="IG251" s="94"/>
      <c r="IH251" s="94"/>
      <c r="II251" s="94"/>
      <c r="IJ251" s="94"/>
      <c r="IK251" s="94"/>
      <c r="IL251" s="94"/>
      <c r="IM251" s="94"/>
      <c r="IN251" s="94"/>
      <c r="IO251" s="94"/>
      <c r="IP251" s="94"/>
      <c r="IQ251" s="94"/>
      <c r="IR251" s="94"/>
      <c r="IS251" s="94"/>
      <c r="IT251" s="94"/>
      <c r="IU251" s="94"/>
      <c r="IV251" s="94"/>
    </row>
    <row r="252" spans="1:256" s="159" customFormat="1" ht="33.75" x14ac:dyDescent="0.2">
      <c r="A252" s="179" t="s">
        <v>79</v>
      </c>
      <c r="B252" s="187">
        <v>4260183</v>
      </c>
      <c r="C252" s="188" t="s">
        <v>88</v>
      </c>
      <c r="D252" s="189" t="s">
        <v>80</v>
      </c>
      <c r="E252" s="187" t="s">
        <v>80</v>
      </c>
      <c r="F252" s="190" t="s">
        <v>212</v>
      </c>
      <c r="G252" s="88">
        <v>0</v>
      </c>
      <c r="H252" s="88">
        <v>13.5</v>
      </c>
      <c r="I252" s="89">
        <f t="shared" si="13"/>
        <v>13.5</v>
      </c>
      <c r="J252" s="183">
        <v>0</v>
      </c>
      <c r="K252" s="183">
        <f t="shared" si="14"/>
        <v>13.5</v>
      </c>
      <c r="L252" s="184">
        <v>0</v>
      </c>
      <c r="M252" s="185">
        <v>0</v>
      </c>
      <c r="N252" s="184">
        <f>N253</f>
        <v>100</v>
      </c>
      <c r="O252" s="185">
        <f t="shared" si="15"/>
        <v>100</v>
      </c>
      <c r="P252" s="93" t="s">
        <v>82</v>
      </c>
      <c r="Q252" s="42"/>
      <c r="R252" s="43"/>
      <c r="S252" s="43"/>
      <c r="T252" s="43"/>
      <c r="U252" s="43"/>
      <c r="V252" s="43"/>
      <c r="W252" s="43"/>
      <c r="X252" s="43"/>
      <c r="Y252" s="43"/>
      <c r="Z252" s="43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4"/>
      <c r="DJ252" s="94"/>
      <c r="DK252" s="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4"/>
      <c r="DV252" s="94"/>
      <c r="DW252" s="94"/>
      <c r="DX252" s="94"/>
      <c r="DY252" s="94"/>
      <c r="DZ252" s="94"/>
      <c r="EA252" s="94"/>
      <c r="EB252" s="94"/>
      <c r="EC252" s="94"/>
      <c r="ED252" s="94"/>
      <c r="EE252" s="94"/>
      <c r="EF252" s="94"/>
      <c r="EG252" s="94"/>
      <c r="EH252" s="94"/>
      <c r="EI252" s="94"/>
      <c r="EJ252" s="94"/>
      <c r="EK252" s="94"/>
      <c r="EL252" s="94"/>
      <c r="EM252" s="94"/>
      <c r="EN252" s="94"/>
      <c r="EO252" s="94"/>
      <c r="EP252" s="94"/>
      <c r="EQ252" s="94"/>
      <c r="ER252" s="94"/>
      <c r="ES252" s="94"/>
      <c r="ET252" s="94"/>
      <c r="EU252" s="94"/>
      <c r="EV252" s="94"/>
      <c r="EW252" s="94"/>
      <c r="EX252" s="94"/>
      <c r="EY252" s="94"/>
      <c r="EZ252" s="94"/>
      <c r="FA252" s="94"/>
      <c r="FB252" s="94"/>
      <c r="FC252" s="94"/>
      <c r="FD252" s="94"/>
      <c r="FE252" s="94"/>
      <c r="FF252" s="94"/>
      <c r="FG252" s="94"/>
      <c r="FH252" s="94"/>
      <c r="FI252" s="94"/>
      <c r="FJ252" s="94"/>
      <c r="FK252" s="94"/>
      <c r="FL252" s="94"/>
      <c r="FM252" s="94"/>
      <c r="FN252" s="94"/>
      <c r="FO252" s="94"/>
      <c r="FP252" s="94"/>
      <c r="FQ252" s="94"/>
      <c r="FR252" s="94"/>
      <c r="FS252" s="94"/>
      <c r="FT252" s="94"/>
      <c r="FU252" s="94"/>
      <c r="FV252" s="94"/>
      <c r="FW252" s="94"/>
      <c r="FX252" s="94"/>
      <c r="FY252" s="94"/>
      <c r="FZ252" s="94"/>
      <c r="GA252" s="94"/>
      <c r="GB252" s="94"/>
      <c r="GC252" s="94"/>
      <c r="GD252" s="94"/>
      <c r="GE252" s="94"/>
      <c r="GF252" s="94"/>
      <c r="GG252" s="94"/>
      <c r="GH252" s="94"/>
      <c r="GI252" s="94"/>
      <c r="GJ252" s="94"/>
      <c r="GK252" s="94"/>
      <c r="GL252" s="94"/>
      <c r="GM252" s="94"/>
      <c r="GN252" s="94"/>
      <c r="GO252" s="94"/>
      <c r="GP252" s="94"/>
      <c r="GQ252" s="94"/>
      <c r="GR252" s="94"/>
      <c r="GS252" s="94"/>
      <c r="GT252" s="94"/>
      <c r="GU252" s="94"/>
      <c r="GV252" s="94"/>
      <c r="GW252" s="94"/>
      <c r="GX252" s="94"/>
      <c r="GY252" s="94"/>
      <c r="GZ252" s="94"/>
      <c r="HA252" s="94"/>
      <c r="HB252" s="94"/>
      <c r="HC252" s="94"/>
      <c r="HD252" s="94"/>
      <c r="HE252" s="94"/>
      <c r="HF252" s="94"/>
      <c r="HG252" s="94"/>
      <c r="HH252" s="94"/>
      <c r="HI252" s="94"/>
      <c r="HJ252" s="94"/>
      <c r="HK252" s="94"/>
      <c r="HL252" s="94"/>
      <c r="HM252" s="94"/>
      <c r="HN252" s="94"/>
      <c r="HO252" s="94"/>
      <c r="HP252" s="94"/>
      <c r="HQ252" s="94"/>
      <c r="HR252" s="94"/>
      <c r="HS252" s="94"/>
      <c r="HT252" s="94"/>
      <c r="HU252" s="94"/>
      <c r="HV252" s="94"/>
      <c r="HW252" s="94"/>
      <c r="HX252" s="94"/>
      <c r="HY252" s="94"/>
      <c r="HZ252" s="94"/>
      <c r="IA252" s="94"/>
      <c r="IB252" s="94"/>
      <c r="IC252" s="94"/>
      <c r="ID252" s="94"/>
      <c r="IE252" s="94"/>
      <c r="IF252" s="94"/>
      <c r="IG252" s="94"/>
      <c r="IH252" s="94"/>
      <c r="II252" s="94"/>
      <c r="IJ252" s="94"/>
      <c r="IK252" s="94"/>
      <c r="IL252" s="94"/>
      <c r="IM252" s="94"/>
      <c r="IN252" s="94"/>
      <c r="IO252" s="94"/>
      <c r="IP252" s="94"/>
      <c r="IQ252" s="94"/>
      <c r="IR252" s="94"/>
      <c r="IS252" s="94"/>
      <c r="IT252" s="94"/>
      <c r="IU252" s="94"/>
      <c r="IV252" s="94"/>
    </row>
    <row r="253" spans="1:256" s="159" customFormat="1" ht="13.5" thickBot="1" x14ac:dyDescent="0.25">
      <c r="A253" s="147"/>
      <c r="B253" s="175"/>
      <c r="C253" s="176"/>
      <c r="D253" s="177">
        <v>3419</v>
      </c>
      <c r="E253" s="175">
        <v>5222</v>
      </c>
      <c r="F253" s="178" t="s">
        <v>99</v>
      </c>
      <c r="G253" s="151">
        <v>0</v>
      </c>
      <c r="H253" s="151">
        <v>13.5</v>
      </c>
      <c r="I253" s="152">
        <f t="shared" si="13"/>
        <v>13.5</v>
      </c>
      <c r="J253" s="122">
        <v>0</v>
      </c>
      <c r="K253" s="122">
        <f t="shared" si="14"/>
        <v>13.5</v>
      </c>
      <c r="L253" s="153">
        <v>0</v>
      </c>
      <c r="M253" s="152">
        <v>0</v>
      </c>
      <c r="N253" s="153">
        <v>100</v>
      </c>
      <c r="O253" s="152">
        <f t="shared" si="15"/>
        <v>100</v>
      </c>
      <c r="P253" s="94"/>
      <c r="Q253" s="42"/>
      <c r="R253" s="43"/>
      <c r="S253" s="43"/>
      <c r="T253" s="43"/>
      <c r="U253" s="43"/>
      <c r="V253" s="43"/>
      <c r="W253" s="43"/>
      <c r="X253" s="43"/>
      <c r="Y253" s="43"/>
      <c r="Z253" s="43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  <c r="DF253" s="94"/>
      <c r="DG253" s="94"/>
      <c r="DH253" s="94"/>
      <c r="DI253" s="94"/>
      <c r="DJ253" s="94"/>
      <c r="DK253" s="94"/>
      <c r="DL253" s="94"/>
      <c r="DM253" s="94"/>
      <c r="DN253" s="94"/>
      <c r="DO253" s="94"/>
      <c r="DP253" s="94"/>
      <c r="DQ253" s="94"/>
      <c r="DR253" s="94"/>
      <c r="DS253" s="94"/>
      <c r="DT253" s="94"/>
      <c r="DU253" s="94"/>
      <c r="DV253" s="94"/>
      <c r="DW253" s="94"/>
      <c r="DX253" s="94"/>
      <c r="DY253" s="94"/>
      <c r="DZ253" s="94"/>
      <c r="EA253" s="94"/>
      <c r="EB253" s="94"/>
      <c r="EC253" s="94"/>
      <c r="ED253" s="94"/>
      <c r="EE253" s="94"/>
      <c r="EF253" s="94"/>
      <c r="EG253" s="94"/>
      <c r="EH253" s="94"/>
      <c r="EI253" s="94"/>
      <c r="EJ253" s="94"/>
      <c r="EK253" s="94"/>
      <c r="EL253" s="94"/>
      <c r="EM253" s="94"/>
      <c r="EN253" s="94"/>
      <c r="EO253" s="94"/>
      <c r="EP253" s="94"/>
      <c r="EQ253" s="94"/>
      <c r="ER253" s="94"/>
      <c r="ES253" s="94"/>
      <c r="ET253" s="94"/>
      <c r="EU253" s="94"/>
      <c r="EV253" s="94"/>
      <c r="EW253" s="94"/>
      <c r="EX253" s="94"/>
      <c r="EY253" s="94"/>
      <c r="EZ253" s="94"/>
      <c r="FA253" s="94"/>
      <c r="FB253" s="94"/>
      <c r="FC253" s="94"/>
      <c r="FD253" s="94"/>
      <c r="FE253" s="94"/>
      <c r="FF253" s="94"/>
      <c r="FG253" s="94"/>
      <c r="FH253" s="94"/>
      <c r="FI253" s="94"/>
      <c r="FJ253" s="94"/>
      <c r="FK253" s="94"/>
      <c r="FL253" s="94"/>
      <c r="FM253" s="94"/>
      <c r="FN253" s="94"/>
      <c r="FO253" s="94"/>
      <c r="FP253" s="94"/>
      <c r="FQ253" s="94"/>
      <c r="FR253" s="94"/>
      <c r="FS253" s="94"/>
      <c r="FT253" s="94"/>
      <c r="FU253" s="94"/>
      <c r="FV253" s="94"/>
      <c r="FW253" s="94"/>
      <c r="FX253" s="94"/>
      <c r="FY253" s="94"/>
      <c r="FZ253" s="94"/>
      <c r="GA253" s="94"/>
      <c r="GB253" s="94"/>
      <c r="GC253" s="94"/>
      <c r="GD253" s="94"/>
      <c r="GE253" s="94"/>
      <c r="GF253" s="94"/>
      <c r="GG253" s="94"/>
      <c r="GH253" s="94"/>
      <c r="GI253" s="94"/>
      <c r="GJ253" s="94"/>
      <c r="GK253" s="94"/>
      <c r="GL253" s="94"/>
      <c r="GM253" s="94"/>
      <c r="GN253" s="94"/>
      <c r="GO253" s="94"/>
      <c r="GP253" s="94"/>
      <c r="GQ253" s="94"/>
      <c r="GR253" s="94"/>
      <c r="GS253" s="94"/>
      <c r="GT253" s="94"/>
      <c r="GU253" s="94"/>
      <c r="GV253" s="94"/>
      <c r="GW253" s="94"/>
      <c r="GX253" s="94"/>
      <c r="GY253" s="94"/>
      <c r="GZ253" s="94"/>
      <c r="HA253" s="94"/>
      <c r="HB253" s="94"/>
      <c r="HC253" s="94"/>
      <c r="HD253" s="94"/>
      <c r="HE253" s="94"/>
      <c r="HF253" s="94"/>
      <c r="HG253" s="94"/>
      <c r="HH253" s="94"/>
      <c r="HI253" s="94"/>
      <c r="HJ253" s="94"/>
      <c r="HK253" s="94"/>
      <c r="HL253" s="94"/>
      <c r="HM253" s="94"/>
      <c r="HN253" s="94"/>
      <c r="HO253" s="94"/>
      <c r="HP253" s="94"/>
      <c r="HQ253" s="94"/>
      <c r="HR253" s="94"/>
      <c r="HS253" s="94"/>
      <c r="HT253" s="94"/>
      <c r="HU253" s="94"/>
      <c r="HV253" s="94"/>
      <c r="HW253" s="94"/>
      <c r="HX253" s="94"/>
      <c r="HY253" s="94"/>
      <c r="HZ253" s="94"/>
      <c r="IA253" s="94"/>
      <c r="IB253" s="94"/>
      <c r="IC253" s="94"/>
      <c r="ID253" s="94"/>
      <c r="IE253" s="94"/>
      <c r="IF253" s="94"/>
      <c r="IG253" s="94"/>
      <c r="IH253" s="94"/>
      <c r="II253" s="94"/>
      <c r="IJ253" s="94"/>
      <c r="IK253" s="94"/>
      <c r="IL253" s="94"/>
      <c r="IM253" s="94"/>
      <c r="IN253" s="94"/>
      <c r="IO253" s="94"/>
      <c r="IP253" s="94"/>
      <c r="IQ253" s="94"/>
      <c r="IR253" s="94"/>
      <c r="IS253" s="94"/>
      <c r="IT253" s="94"/>
      <c r="IU253" s="94"/>
      <c r="IV253" s="94"/>
    </row>
    <row r="254" spans="1:256" s="159" customFormat="1" ht="22.5" x14ac:dyDescent="0.2">
      <c r="A254" s="179" t="s">
        <v>79</v>
      </c>
      <c r="B254" s="187">
        <v>4260184</v>
      </c>
      <c r="C254" s="188" t="s">
        <v>88</v>
      </c>
      <c r="D254" s="189" t="s">
        <v>80</v>
      </c>
      <c r="E254" s="187" t="s">
        <v>80</v>
      </c>
      <c r="F254" s="190" t="s">
        <v>213</v>
      </c>
      <c r="G254" s="88">
        <v>0</v>
      </c>
      <c r="H254" s="88">
        <v>13.5</v>
      </c>
      <c r="I254" s="89">
        <f t="shared" si="13"/>
        <v>13.5</v>
      </c>
      <c r="J254" s="183">
        <v>0</v>
      </c>
      <c r="K254" s="183">
        <f t="shared" si="14"/>
        <v>13.5</v>
      </c>
      <c r="L254" s="184">
        <v>0</v>
      </c>
      <c r="M254" s="185">
        <v>0</v>
      </c>
      <c r="N254" s="184">
        <f>N255</f>
        <v>100</v>
      </c>
      <c r="O254" s="185">
        <f t="shared" si="15"/>
        <v>100</v>
      </c>
      <c r="P254" s="93" t="s">
        <v>82</v>
      </c>
      <c r="Q254" s="42"/>
      <c r="R254" s="43"/>
      <c r="S254" s="43"/>
      <c r="T254" s="43"/>
      <c r="U254" s="43"/>
      <c r="V254" s="43"/>
      <c r="W254" s="43"/>
      <c r="X254" s="43"/>
      <c r="Y254" s="43"/>
      <c r="Z254" s="43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4"/>
      <c r="DJ254" s="94"/>
      <c r="DK254" s="94"/>
      <c r="DL254" s="94"/>
      <c r="DM254" s="94"/>
      <c r="DN254" s="94"/>
      <c r="DO254" s="94"/>
      <c r="DP254" s="94"/>
      <c r="DQ254" s="94"/>
      <c r="DR254" s="94"/>
      <c r="DS254" s="94"/>
      <c r="DT254" s="94"/>
      <c r="DU254" s="94"/>
      <c r="DV254" s="94"/>
      <c r="DW254" s="94"/>
      <c r="DX254" s="94"/>
      <c r="DY254" s="94"/>
      <c r="DZ254" s="94"/>
      <c r="EA254" s="94"/>
      <c r="EB254" s="94"/>
      <c r="EC254" s="94"/>
      <c r="ED254" s="94"/>
      <c r="EE254" s="94"/>
      <c r="EF254" s="94"/>
      <c r="EG254" s="94"/>
      <c r="EH254" s="94"/>
      <c r="EI254" s="94"/>
      <c r="EJ254" s="94"/>
      <c r="EK254" s="94"/>
      <c r="EL254" s="94"/>
      <c r="EM254" s="94"/>
      <c r="EN254" s="94"/>
      <c r="EO254" s="94"/>
      <c r="EP254" s="94"/>
      <c r="EQ254" s="94"/>
      <c r="ER254" s="94"/>
      <c r="ES254" s="94"/>
      <c r="ET254" s="94"/>
      <c r="EU254" s="94"/>
      <c r="EV254" s="94"/>
      <c r="EW254" s="94"/>
      <c r="EX254" s="94"/>
      <c r="EY254" s="94"/>
      <c r="EZ254" s="94"/>
      <c r="FA254" s="94"/>
      <c r="FB254" s="94"/>
      <c r="FC254" s="94"/>
      <c r="FD254" s="94"/>
      <c r="FE254" s="94"/>
      <c r="FF254" s="94"/>
      <c r="FG254" s="94"/>
      <c r="FH254" s="94"/>
      <c r="FI254" s="94"/>
      <c r="FJ254" s="94"/>
      <c r="FK254" s="94"/>
      <c r="FL254" s="94"/>
      <c r="FM254" s="94"/>
      <c r="FN254" s="94"/>
      <c r="FO254" s="94"/>
      <c r="FP254" s="94"/>
      <c r="FQ254" s="94"/>
      <c r="FR254" s="94"/>
      <c r="FS254" s="94"/>
      <c r="FT254" s="94"/>
      <c r="FU254" s="94"/>
      <c r="FV254" s="94"/>
      <c r="FW254" s="94"/>
      <c r="FX254" s="94"/>
      <c r="FY254" s="94"/>
      <c r="FZ254" s="94"/>
      <c r="GA254" s="94"/>
      <c r="GB254" s="94"/>
      <c r="GC254" s="94"/>
      <c r="GD254" s="94"/>
      <c r="GE254" s="94"/>
      <c r="GF254" s="94"/>
      <c r="GG254" s="94"/>
      <c r="GH254" s="94"/>
      <c r="GI254" s="94"/>
      <c r="GJ254" s="94"/>
      <c r="GK254" s="94"/>
      <c r="GL254" s="94"/>
      <c r="GM254" s="94"/>
      <c r="GN254" s="94"/>
      <c r="GO254" s="94"/>
      <c r="GP254" s="94"/>
      <c r="GQ254" s="94"/>
      <c r="GR254" s="94"/>
      <c r="GS254" s="94"/>
      <c r="GT254" s="94"/>
      <c r="GU254" s="94"/>
      <c r="GV254" s="94"/>
      <c r="GW254" s="94"/>
      <c r="GX254" s="94"/>
      <c r="GY254" s="94"/>
      <c r="GZ254" s="94"/>
      <c r="HA254" s="94"/>
      <c r="HB254" s="94"/>
      <c r="HC254" s="94"/>
      <c r="HD254" s="94"/>
      <c r="HE254" s="94"/>
      <c r="HF254" s="94"/>
      <c r="HG254" s="94"/>
      <c r="HH254" s="94"/>
      <c r="HI254" s="94"/>
      <c r="HJ254" s="94"/>
      <c r="HK254" s="94"/>
      <c r="HL254" s="94"/>
      <c r="HM254" s="94"/>
      <c r="HN254" s="94"/>
      <c r="HO254" s="94"/>
      <c r="HP254" s="94"/>
      <c r="HQ254" s="94"/>
      <c r="HR254" s="94"/>
      <c r="HS254" s="94"/>
      <c r="HT254" s="94"/>
      <c r="HU254" s="94"/>
      <c r="HV254" s="94"/>
      <c r="HW254" s="94"/>
      <c r="HX254" s="94"/>
      <c r="HY254" s="94"/>
      <c r="HZ254" s="94"/>
      <c r="IA254" s="94"/>
      <c r="IB254" s="94"/>
      <c r="IC254" s="94"/>
      <c r="ID254" s="94"/>
      <c r="IE254" s="94"/>
      <c r="IF254" s="94"/>
      <c r="IG254" s="94"/>
      <c r="IH254" s="94"/>
      <c r="II254" s="94"/>
      <c r="IJ254" s="94"/>
      <c r="IK254" s="94"/>
      <c r="IL254" s="94"/>
      <c r="IM254" s="94"/>
      <c r="IN254" s="94"/>
      <c r="IO254" s="94"/>
      <c r="IP254" s="94"/>
      <c r="IQ254" s="94"/>
      <c r="IR254" s="94"/>
      <c r="IS254" s="94"/>
      <c r="IT254" s="94"/>
      <c r="IU254" s="94"/>
      <c r="IV254" s="94"/>
    </row>
    <row r="255" spans="1:256" s="159" customFormat="1" ht="13.5" thickBot="1" x14ac:dyDescent="0.25">
      <c r="A255" s="147"/>
      <c r="B255" s="175"/>
      <c r="C255" s="176"/>
      <c r="D255" s="177">
        <v>3419</v>
      </c>
      <c r="E255" s="175">
        <v>5222</v>
      </c>
      <c r="F255" s="178" t="s">
        <v>99</v>
      </c>
      <c r="G255" s="151">
        <v>0</v>
      </c>
      <c r="H255" s="151">
        <v>13.5</v>
      </c>
      <c r="I255" s="152">
        <f t="shared" si="13"/>
        <v>13.5</v>
      </c>
      <c r="J255" s="122">
        <v>0</v>
      </c>
      <c r="K255" s="122">
        <f t="shared" si="14"/>
        <v>13.5</v>
      </c>
      <c r="L255" s="153">
        <v>0</v>
      </c>
      <c r="M255" s="152">
        <v>0</v>
      </c>
      <c r="N255" s="153">
        <v>100</v>
      </c>
      <c r="O255" s="152">
        <f t="shared" si="15"/>
        <v>100</v>
      </c>
      <c r="P255" s="94"/>
      <c r="Q255" s="42"/>
      <c r="R255" s="43"/>
      <c r="S255" s="43"/>
      <c r="T255" s="43"/>
      <c r="U255" s="43"/>
      <c r="V255" s="43"/>
      <c r="W255" s="43"/>
      <c r="X255" s="43"/>
      <c r="Y255" s="43"/>
      <c r="Z255" s="43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4"/>
      <c r="DJ255" s="94"/>
      <c r="DK255" s="94"/>
      <c r="DL255" s="94"/>
      <c r="DM255" s="94"/>
      <c r="DN255" s="94"/>
      <c r="DO255" s="94"/>
      <c r="DP255" s="94"/>
      <c r="DQ255" s="94"/>
      <c r="DR255" s="94"/>
      <c r="DS255" s="94"/>
      <c r="DT255" s="94"/>
      <c r="DU255" s="94"/>
      <c r="DV255" s="94"/>
      <c r="DW255" s="94"/>
      <c r="DX255" s="94"/>
      <c r="DY255" s="94"/>
      <c r="DZ255" s="94"/>
      <c r="EA255" s="94"/>
      <c r="EB255" s="94"/>
      <c r="EC255" s="94"/>
      <c r="ED255" s="94"/>
      <c r="EE255" s="94"/>
      <c r="EF255" s="94"/>
      <c r="EG255" s="94"/>
      <c r="EH255" s="94"/>
      <c r="EI255" s="94"/>
      <c r="EJ255" s="94"/>
      <c r="EK255" s="94"/>
      <c r="EL255" s="94"/>
      <c r="EM255" s="94"/>
      <c r="EN255" s="94"/>
      <c r="EO255" s="94"/>
      <c r="EP255" s="94"/>
      <c r="EQ255" s="94"/>
      <c r="ER255" s="94"/>
      <c r="ES255" s="94"/>
      <c r="ET255" s="94"/>
      <c r="EU255" s="94"/>
      <c r="EV255" s="94"/>
      <c r="EW255" s="94"/>
      <c r="EX255" s="94"/>
      <c r="EY255" s="94"/>
      <c r="EZ255" s="94"/>
      <c r="FA255" s="94"/>
      <c r="FB255" s="94"/>
      <c r="FC255" s="94"/>
      <c r="FD255" s="94"/>
      <c r="FE255" s="94"/>
      <c r="FF255" s="94"/>
      <c r="FG255" s="94"/>
      <c r="FH255" s="94"/>
      <c r="FI255" s="94"/>
      <c r="FJ255" s="94"/>
      <c r="FK255" s="94"/>
      <c r="FL255" s="94"/>
      <c r="FM255" s="94"/>
      <c r="FN255" s="94"/>
      <c r="FO255" s="94"/>
      <c r="FP255" s="94"/>
      <c r="FQ255" s="94"/>
      <c r="FR255" s="94"/>
      <c r="FS255" s="94"/>
      <c r="FT255" s="94"/>
      <c r="FU255" s="94"/>
      <c r="FV255" s="94"/>
      <c r="FW255" s="94"/>
      <c r="FX255" s="94"/>
      <c r="FY255" s="94"/>
      <c r="FZ255" s="94"/>
      <c r="GA255" s="94"/>
      <c r="GB255" s="94"/>
      <c r="GC255" s="94"/>
      <c r="GD255" s="94"/>
      <c r="GE255" s="94"/>
      <c r="GF255" s="94"/>
      <c r="GG255" s="94"/>
      <c r="GH255" s="94"/>
      <c r="GI255" s="94"/>
      <c r="GJ255" s="94"/>
      <c r="GK255" s="94"/>
      <c r="GL255" s="94"/>
      <c r="GM255" s="94"/>
      <c r="GN255" s="94"/>
      <c r="GO255" s="94"/>
      <c r="GP255" s="94"/>
      <c r="GQ255" s="94"/>
      <c r="GR255" s="94"/>
      <c r="GS255" s="94"/>
      <c r="GT255" s="94"/>
      <c r="GU255" s="94"/>
      <c r="GV255" s="94"/>
      <c r="GW255" s="94"/>
      <c r="GX255" s="94"/>
      <c r="GY255" s="94"/>
      <c r="GZ255" s="94"/>
      <c r="HA255" s="94"/>
      <c r="HB255" s="94"/>
      <c r="HC255" s="94"/>
      <c r="HD255" s="94"/>
      <c r="HE255" s="94"/>
      <c r="HF255" s="94"/>
      <c r="HG255" s="94"/>
      <c r="HH255" s="94"/>
      <c r="HI255" s="94"/>
      <c r="HJ255" s="94"/>
      <c r="HK255" s="94"/>
      <c r="HL255" s="94"/>
      <c r="HM255" s="94"/>
      <c r="HN255" s="94"/>
      <c r="HO255" s="94"/>
      <c r="HP255" s="94"/>
      <c r="HQ255" s="94"/>
      <c r="HR255" s="94"/>
      <c r="HS255" s="94"/>
      <c r="HT255" s="94"/>
      <c r="HU255" s="94"/>
      <c r="HV255" s="94"/>
      <c r="HW255" s="94"/>
      <c r="HX255" s="94"/>
      <c r="HY255" s="94"/>
      <c r="HZ255" s="94"/>
      <c r="IA255" s="94"/>
      <c r="IB255" s="94"/>
      <c r="IC255" s="94"/>
      <c r="ID255" s="94"/>
      <c r="IE255" s="94"/>
      <c r="IF255" s="94"/>
      <c r="IG255" s="94"/>
      <c r="IH255" s="94"/>
      <c r="II255" s="94"/>
      <c r="IJ255" s="94"/>
      <c r="IK255" s="94"/>
      <c r="IL255" s="94"/>
      <c r="IM255" s="94"/>
      <c r="IN255" s="94"/>
      <c r="IO255" s="94"/>
      <c r="IP255" s="94"/>
      <c r="IQ255" s="94"/>
      <c r="IR255" s="94"/>
      <c r="IS255" s="94"/>
      <c r="IT255" s="94"/>
      <c r="IU255" s="94"/>
      <c r="IV255" s="94"/>
    </row>
    <row r="256" spans="1:256" s="159" customFormat="1" ht="33.75" x14ac:dyDescent="0.2">
      <c r="A256" s="179" t="s">
        <v>79</v>
      </c>
      <c r="B256" s="187">
        <v>4260185</v>
      </c>
      <c r="C256" s="188" t="s">
        <v>88</v>
      </c>
      <c r="D256" s="189" t="s">
        <v>80</v>
      </c>
      <c r="E256" s="187" t="s">
        <v>80</v>
      </c>
      <c r="F256" s="190" t="s">
        <v>214</v>
      </c>
      <c r="G256" s="88">
        <v>0</v>
      </c>
      <c r="H256" s="88">
        <v>13.5</v>
      </c>
      <c r="I256" s="89">
        <f t="shared" si="13"/>
        <v>13.5</v>
      </c>
      <c r="J256" s="183">
        <v>0</v>
      </c>
      <c r="K256" s="183">
        <f t="shared" si="14"/>
        <v>13.5</v>
      </c>
      <c r="L256" s="184">
        <v>0</v>
      </c>
      <c r="M256" s="185">
        <v>0</v>
      </c>
      <c r="N256" s="184">
        <f>N257</f>
        <v>100</v>
      </c>
      <c r="O256" s="185">
        <f t="shared" si="15"/>
        <v>100</v>
      </c>
      <c r="P256" s="93" t="s">
        <v>82</v>
      </c>
      <c r="Q256" s="42"/>
      <c r="R256" s="43"/>
      <c r="S256" s="43"/>
      <c r="T256" s="43"/>
      <c r="U256" s="43"/>
      <c r="V256" s="43"/>
      <c r="W256" s="43"/>
      <c r="X256" s="43"/>
      <c r="Y256" s="43"/>
      <c r="Z256" s="43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  <c r="DF256" s="94"/>
      <c r="DG256" s="94"/>
      <c r="DH256" s="94"/>
      <c r="DI256" s="94"/>
      <c r="DJ256" s="94"/>
      <c r="DK256" s="94"/>
      <c r="DL256" s="94"/>
      <c r="DM256" s="94"/>
      <c r="DN256" s="94"/>
      <c r="DO256" s="94"/>
      <c r="DP256" s="94"/>
      <c r="DQ256" s="94"/>
      <c r="DR256" s="94"/>
      <c r="DS256" s="94"/>
      <c r="DT256" s="94"/>
      <c r="DU256" s="94"/>
      <c r="DV256" s="94"/>
      <c r="DW256" s="94"/>
      <c r="DX256" s="94"/>
      <c r="DY256" s="94"/>
      <c r="DZ256" s="94"/>
      <c r="EA256" s="94"/>
      <c r="EB256" s="94"/>
      <c r="EC256" s="94"/>
      <c r="ED256" s="94"/>
      <c r="EE256" s="94"/>
      <c r="EF256" s="94"/>
      <c r="EG256" s="94"/>
      <c r="EH256" s="94"/>
      <c r="EI256" s="94"/>
      <c r="EJ256" s="94"/>
      <c r="EK256" s="94"/>
      <c r="EL256" s="94"/>
      <c r="EM256" s="94"/>
      <c r="EN256" s="94"/>
      <c r="EO256" s="94"/>
      <c r="EP256" s="94"/>
      <c r="EQ256" s="94"/>
      <c r="ER256" s="94"/>
      <c r="ES256" s="94"/>
      <c r="ET256" s="94"/>
      <c r="EU256" s="94"/>
      <c r="EV256" s="94"/>
      <c r="EW256" s="94"/>
      <c r="EX256" s="94"/>
      <c r="EY256" s="94"/>
      <c r="EZ256" s="94"/>
      <c r="FA256" s="94"/>
      <c r="FB256" s="94"/>
      <c r="FC256" s="94"/>
      <c r="FD256" s="94"/>
      <c r="FE256" s="94"/>
      <c r="FF256" s="94"/>
      <c r="FG256" s="94"/>
      <c r="FH256" s="94"/>
      <c r="FI256" s="94"/>
      <c r="FJ256" s="94"/>
      <c r="FK256" s="94"/>
      <c r="FL256" s="94"/>
      <c r="FM256" s="94"/>
      <c r="FN256" s="94"/>
      <c r="FO256" s="94"/>
      <c r="FP256" s="94"/>
      <c r="FQ256" s="94"/>
      <c r="FR256" s="94"/>
      <c r="FS256" s="94"/>
      <c r="FT256" s="94"/>
      <c r="FU256" s="94"/>
      <c r="FV256" s="94"/>
      <c r="FW256" s="94"/>
      <c r="FX256" s="94"/>
      <c r="FY256" s="94"/>
      <c r="FZ256" s="94"/>
      <c r="GA256" s="94"/>
      <c r="GB256" s="94"/>
      <c r="GC256" s="94"/>
      <c r="GD256" s="94"/>
      <c r="GE256" s="94"/>
      <c r="GF256" s="94"/>
      <c r="GG256" s="94"/>
      <c r="GH256" s="94"/>
      <c r="GI256" s="94"/>
      <c r="GJ256" s="94"/>
      <c r="GK256" s="94"/>
      <c r="GL256" s="94"/>
      <c r="GM256" s="94"/>
      <c r="GN256" s="94"/>
      <c r="GO256" s="94"/>
      <c r="GP256" s="94"/>
      <c r="GQ256" s="94"/>
      <c r="GR256" s="94"/>
      <c r="GS256" s="94"/>
      <c r="GT256" s="94"/>
      <c r="GU256" s="94"/>
      <c r="GV256" s="94"/>
      <c r="GW256" s="94"/>
      <c r="GX256" s="94"/>
      <c r="GY256" s="94"/>
      <c r="GZ256" s="94"/>
      <c r="HA256" s="94"/>
      <c r="HB256" s="94"/>
      <c r="HC256" s="94"/>
      <c r="HD256" s="94"/>
      <c r="HE256" s="94"/>
      <c r="HF256" s="94"/>
      <c r="HG256" s="94"/>
      <c r="HH256" s="94"/>
      <c r="HI256" s="94"/>
      <c r="HJ256" s="94"/>
      <c r="HK256" s="94"/>
      <c r="HL256" s="94"/>
      <c r="HM256" s="94"/>
      <c r="HN256" s="94"/>
      <c r="HO256" s="94"/>
      <c r="HP256" s="94"/>
      <c r="HQ256" s="94"/>
      <c r="HR256" s="94"/>
      <c r="HS256" s="94"/>
      <c r="HT256" s="94"/>
      <c r="HU256" s="94"/>
      <c r="HV256" s="94"/>
      <c r="HW256" s="94"/>
      <c r="HX256" s="94"/>
      <c r="HY256" s="94"/>
      <c r="HZ256" s="94"/>
      <c r="IA256" s="94"/>
      <c r="IB256" s="94"/>
      <c r="IC256" s="94"/>
      <c r="ID256" s="94"/>
      <c r="IE256" s="94"/>
      <c r="IF256" s="94"/>
      <c r="IG256" s="94"/>
      <c r="IH256" s="94"/>
      <c r="II256" s="94"/>
      <c r="IJ256" s="94"/>
      <c r="IK256" s="94"/>
      <c r="IL256" s="94"/>
      <c r="IM256" s="94"/>
      <c r="IN256" s="94"/>
      <c r="IO256" s="94"/>
      <c r="IP256" s="94"/>
      <c r="IQ256" s="94"/>
      <c r="IR256" s="94"/>
      <c r="IS256" s="94"/>
      <c r="IT256" s="94"/>
      <c r="IU256" s="94"/>
      <c r="IV256" s="94"/>
    </row>
    <row r="257" spans="1:256" s="159" customFormat="1" ht="13.5" thickBot="1" x14ac:dyDescent="0.25">
      <c r="A257" s="147"/>
      <c r="B257" s="175"/>
      <c r="C257" s="176"/>
      <c r="D257" s="177">
        <v>3419</v>
      </c>
      <c r="E257" s="175">
        <v>5222</v>
      </c>
      <c r="F257" s="178" t="s">
        <v>99</v>
      </c>
      <c r="G257" s="151">
        <v>0</v>
      </c>
      <c r="H257" s="151">
        <v>13.5</v>
      </c>
      <c r="I257" s="152">
        <f t="shared" si="13"/>
        <v>13.5</v>
      </c>
      <c r="J257" s="122">
        <v>0</v>
      </c>
      <c r="K257" s="122">
        <f t="shared" si="14"/>
        <v>13.5</v>
      </c>
      <c r="L257" s="153">
        <v>0</v>
      </c>
      <c r="M257" s="152">
        <v>0</v>
      </c>
      <c r="N257" s="153">
        <v>100</v>
      </c>
      <c r="O257" s="152">
        <f t="shared" si="15"/>
        <v>100</v>
      </c>
      <c r="P257" s="94"/>
      <c r="Q257" s="42"/>
      <c r="R257" s="43"/>
      <c r="S257" s="43"/>
      <c r="T257" s="43"/>
      <c r="U257" s="43"/>
      <c r="V257" s="43"/>
      <c r="W257" s="43"/>
      <c r="X257" s="43"/>
      <c r="Y257" s="43"/>
      <c r="Z257" s="43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  <c r="DF257" s="94"/>
      <c r="DG257" s="94"/>
      <c r="DH257" s="94"/>
      <c r="DI257" s="94"/>
      <c r="DJ257" s="94"/>
      <c r="DK257" s="94"/>
      <c r="DL257" s="94"/>
      <c r="DM257" s="94"/>
      <c r="DN257" s="94"/>
      <c r="DO257" s="94"/>
      <c r="DP257" s="94"/>
      <c r="DQ257" s="94"/>
      <c r="DR257" s="94"/>
      <c r="DS257" s="94"/>
      <c r="DT257" s="94"/>
      <c r="DU257" s="94"/>
      <c r="DV257" s="94"/>
      <c r="DW257" s="94"/>
      <c r="DX257" s="94"/>
      <c r="DY257" s="94"/>
      <c r="DZ257" s="94"/>
      <c r="EA257" s="94"/>
      <c r="EB257" s="94"/>
      <c r="EC257" s="94"/>
      <c r="ED257" s="94"/>
      <c r="EE257" s="94"/>
      <c r="EF257" s="94"/>
      <c r="EG257" s="94"/>
      <c r="EH257" s="94"/>
      <c r="EI257" s="94"/>
      <c r="EJ257" s="94"/>
      <c r="EK257" s="94"/>
      <c r="EL257" s="94"/>
      <c r="EM257" s="94"/>
      <c r="EN257" s="94"/>
      <c r="EO257" s="94"/>
      <c r="EP257" s="94"/>
      <c r="EQ257" s="94"/>
      <c r="ER257" s="94"/>
      <c r="ES257" s="94"/>
      <c r="ET257" s="94"/>
      <c r="EU257" s="94"/>
      <c r="EV257" s="94"/>
      <c r="EW257" s="94"/>
      <c r="EX257" s="94"/>
      <c r="EY257" s="94"/>
      <c r="EZ257" s="94"/>
      <c r="FA257" s="94"/>
      <c r="FB257" s="94"/>
      <c r="FC257" s="94"/>
      <c r="FD257" s="94"/>
      <c r="FE257" s="94"/>
      <c r="FF257" s="94"/>
      <c r="FG257" s="94"/>
      <c r="FH257" s="94"/>
      <c r="FI257" s="94"/>
      <c r="FJ257" s="94"/>
      <c r="FK257" s="94"/>
      <c r="FL257" s="94"/>
      <c r="FM257" s="94"/>
      <c r="FN257" s="94"/>
      <c r="FO257" s="94"/>
      <c r="FP257" s="94"/>
      <c r="FQ257" s="94"/>
      <c r="FR257" s="94"/>
      <c r="FS257" s="94"/>
      <c r="FT257" s="94"/>
      <c r="FU257" s="94"/>
      <c r="FV257" s="94"/>
      <c r="FW257" s="94"/>
      <c r="FX257" s="94"/>
      <c r="FY257" s="94"/>
      <c r="FZ257" s="94"/>
      <c r="GA257" s="94"/>
      <c r="GB257" s="94"/>
      <c r="GC257" s="94"/>
      <c r="GD257" s="94"/>
      <c r="GE257" s="94"/>
      <c r="GF257" s="94"/>
      <c r="GG257" s="94"/>
      <c r="GH257" s="94"/>
      <c r="GI257" s="94"/>
      <c r="GJ257" s="94"/>
      <c r="GK257" s="94"/>
      <c r="GL257" s="94"/>
      <c r="GM257" s="94"/>
      <c r="GN257" s="94"/>
      <c r="GO257" s="94"/>
      <c r="GP257" s="94"/>
      <c r="GQ257" s="94"/>
      <c r="GR257" s="94"/>
      <c r="GS257" s="94"/>
      <c r="GT257" s="94"/>
      <c r="GU257" s="94"/>
      <c r="GV257" s="94"/>
      <c r="GW257" s="94"/>
      <c r="GX257" s="94"/>
      <c r="GY257" s="94"/>
      <c r="GZ257" s="94"/>
      <c r="HA257" s="94"/>
      <c r="HB257" s="94"/>
      <c r="HC257" s="94"/>
      <c r="HD257" s="94"/>
      <c r="HE257" s="94"/>
      <c r="HF257" s="94"/>
      <c r="HG257" s="94"/>
      <c r="HH257" s="94"/>
      <c r="HI257" s="94"/>
      <c r="HJ257" s="94"/>
      <c r="HK257" s="94"/>
      <c r="HL257" s="94"/>
      <c r="HM257" s="94"/>
      <c r="HN257" s="94"/>
      <c r="HO257" s="94"/>
      <c r="HP257" s="94"/>
      <c r="HQ257" s="94"/>
      <c r="HR257" s="94"/>
      <c r="HS257" s="94"/>
      <c r="HT257" s="94"/>
      <c r="HU257" s="94"/>
      <c r="HV257" s="94"/>
      <c r="HW257" s="94"/>
      <c r="HX257" s="94"/>
      <c r="HY257" s="94"/>
      <c r="HZ257" s="94"/>
      <c r="IA257" s="94"/>
      <c r="IB257" s="94"/>
      <c r="IC257" s="94"/>
      <c r="ID257" s="94"/>
      <c r="IE257" s="94"/>
      <c r="IF257" s="94"/>
      <c r="IG257" s="94"/>
      <c r="IH257" s="94"/>
      <c r="II257" s="94"/>
      <c r="IJ257" s="94"/>
      <c r="IK257" s="94"/>
      <c r="IL257" s="94"/>
      <c r="IM257" s="94"/>
      <c r="IN257" s="94"/>
      <c r="IO257" s="94"/>
      <c r="IP257" s="94"/>
      <c r="IQ257" s="94"/>
      <c r="IR257" s="94"/>
      <c r="IS257" s="94"/>
      <c r="IT257" s="94"/>
      <c r="IU257" s="94"/>
      <c r="IV257" s="94"/>
    </row>
    <row r="258" spans="1:256" s="159" customFormat="1" ht="22.5" x14ac:dyDescent="0.2">
      <c r="A258" s="179" t="s">
        <v>79</v>
      </c>
      <c r="B258" s="187">
        <v>4260186</v>
      </c>
      <c r="C258" s="188" t="s">
        <v>88</v>
      </c>
      <c r="D258" s="189" t="s">
        <v>80</v>
      </c>
      <c r="E258" s="187" t="s">
        <v>80</v>
      </c>
      <c r="F258" s="190" t="s">
        <v>215</v>
      </c>
      <c r="G258" s="88">
        <v>0</v>
      </c>
      <c r="H258" s="88">
        <v>13.5</v>
      </c>
      <c r="I258" s="89">
        <f t="shared" si="13"/>
        <v>13.5</v>
      </c>
      <c r="J258" s="183">
        <v>0</v>
      </c>
      <c r="K258" s="183">
        <f t="shared" si="14"/>
        <v>13.5</v>
      </c>
      <c r="L258" s="184">
        <v>0</v>
      </c>
      <c r="M258" s="185">
        <v>0</v>
      </c>
      <c r="N258" s="184">
        <f>N259</f>
        <v>100</v>
      </c>
      <c r="O258" s="185">
        <f t="shared" si="15"/>
        <v>100</v>
      </c>
      <c r="P258" s="93" t="s">
        <v>82</v>
      </c>
      <c r="Q258" s="42"/>
      <c r="R258" s="43"/>
      <c r="S258" s="43"/>
      <c r="T258" s="43"/>
      <c r="U258" s="43"/>
      <c r="V258" s="43"/>
      <c r="W258" s="43"/>
      <c r="X258" s="43"/>
      <c r="Y258" s="43"/>
      <c r="Z258" s="43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  <c r="DA258" s="94"/>
      <c r="DB258" s="94"/>
      <c r="DC258" s="94"/>
      <c r="DD258" s="94"/>
      <c r="DE258" s="94"/>
      <c r="DF258" s="94"/>
      <c r="DG258" s="94"/>
      <c r="DH258" s="94"/>
      <c r="DI258" s="94"/>
      <c r="DJ258" s="94"/>
      <c r="DK258" s="94"/>
      <c r="DL258" s="94"/>
      <c r="DM258" s="94"/>
      <c r="DN258" s="94"/>
      <c r="DO258" s="94"/>
      <c r="DP258" s="94"/>
      <c r="DQ258" s="94"/>
      <c r="DR258" s="94"/>
      <c r="DS258" s="94"/>
      <c r="DT258" s="94"/>
      <c r="DU258" s="94"/>
      <c r="DV258" s="94"/>
      <c r="DW258" s="94"/>
      <c r="DX258" s="94"/>
      <c r="DY258" s="94"/>
      <c r="DZ258" s="94"/>
      <c r="EA258" s="94"/>
      <c r="EB258" s="94"/>
      <c r="EC258" s="94"/>
      <c r="ED258" s="94"/>
      <c r="EE258" s="94"/>
      <c r="EF258" s="94"/>
      <c r="EG258" s="94"/>
      <c r="EH258" s="94"/>
      <c r="EI258" s="94"/>
      <c r="EJ258" s="94"/>
      <c r="EK258" s="94"/>
      <c r="EL258" s="94"/>
      <c r="EM258" s="94"/>
      <c r="EN258" s="94"/>
      <c r="EO258" s="94"/>
      <c r="EP258" s="94"/>
      <c r="EQ258" s="94"/>
      <c r="ER258" s="94"/>
      <c r="ES258" s="94"/>
      <c r="ET258" s="94"/>
      <c r="EU258" s="94"/>
      <c r="EV258" s="94"/>
      <c r="EW258" s="94"/>
      <c r="EX258" s="94"/>
      <c r="EY258" s="94"/>
      <c r="EZ258" s="94"/>
      <c r="FA258" s="94"/>
      <c r="FB258" s="94"/>
      <c r="FC258" s="94"/>
      <c r="FD258" s="94"/>
      <c r="FE258" s="94"/>
      <c r="FF258" s="94"/>
      <c r="FG258" s="94"/>
      <c r="FH258" s="94"/>
      <c r="FI258" s="94"/>
      <c r="FJ258" s="94"/>
      <c r="FK258" s="94"/>
      <c r="FL258" s="94"/>
      <c r="FM258" s="94"/>
      <c r="FN258" s="94"/>
      <c r="FO258" s="94"/>
      <c r="FP258" s="94"/>
      <c r="FQ258" s="94"/>
      <c r="FR258" s="94"/>
      <c r="FS258" s="94"/>
      <c r="FT258" s="94"/>
      <c r="FU258" s="94"/>
      <c r="FV258" s="94"/>
      <c r="FW258" s="94"/>
      <c r="FX258" s="94"/>
      <c r="FY258" s="94"/>
      <c r="FZ258" s="94"/>
      <c r="GA258" s="94"/>
      <c r="GB258" s="94"/>
      <c r="GC258" s="94"/>
      <c r="GD258" s="94"/>
      <c r="GE258" s="94"/>
      <c r="GF258" s="94"/>
      <c r="GG258" s="94"/>
      <c r="GH258" s="94"/>
      <c r="GI258" s="94"/>
      <c r="GJ258" s="94"/>
      <c r="GK258" s="94"/>
      <c r="GL258" s="94"/>
      <c r="GM258" s="94"/>
      <c r="GN258" s="94"/>
      <c r="GO258" s="94"/>
      <c r="GP258" s="94"/>
      <c r="GQ258" s="94"/>
      <c r="GR258" s="94"/>
      <c r="GS258" s="94"/>
      <c r="GT258" s="94"/>
      <c r="GU258" s="94"/>
      <c r="GV258" s="94"/>
      <c r="GW258" s="94"/>
      <c r="GX258" s="94"/>
      <c r="GY258" s="94"/>
      <c r="GZ258" s="94"/>
      <c r="HA258" s="94"/>
      <c r="HB258" s="94"/>
      <c r="HC258" s="94"/>
      <c r="HD258" s="94"/>
      <c r="HE258" s="94"/>
      <c r="HF258" s="94"/>
      <c r="HG258" s="94"/>
      <c r="HH258" s="94"/>
      <c r="HI258" s="94"/>
      <c r="HJ258" s="94"/>
      <c r="HK258" s="94"/>
      <c r="HL258" s="94"/>
      <c r="HM258" s="94"/>
      <c r="HN258" s="94"/>
      <c r="HO258" s="94"/>
      <c r="HP258" s="94"/>
      <c r="HQ258" s="94"/>
      <c r="HR258" s="94"/>
      <c r="HS258" s="94"/>
      <c r="HT258" s="94"/>
      <c r="HU258" s="94"/>
      <c r="HV258" s="94"/>
      <c r="HW258" s="94"/>
      <c r="HX258" s="94"/>
      <c r="HY258" s="94"/>
      <c r="HZ258" s="94"/>
      <c r="IA258" s="94"/>
      <c r="IB258" s="94"/>
      <c r="IC258" s="94"/>
      <c r="ID258" s="94"/>
      <c r="IE258" s="94"/>
      <c r="IF258" s="94"/>
      <c r="IG258" s="94"/>
      <c r="IH258" s="94"/>
      <c r="II258" s="94"/>
      <c r="IJ258" s="94"/>
      <c r="IK258" s="94"/>
      <c r="IL258" s="94"/>
      <c r="IM258" s="94"/>
      <c r="IN258" s="94"/>
      <c r="IO258" s="94"/>
      <c r="IP258" s="94"/>
      <c r="IQ258" s="94"/>
      <c r="IR258" s="94"/>
      <c r="IS258" s="94"/>
      <c r="IT258" s="94"/>
      <c r="IU258" s="94"/>
      <c r="IV258" s="94"/>
    </row>
    <row r="259" spans="1:256" s="159" customFormat="1" ht="13.5" thickBot="1" x14ac:dyDescent="0.25">
      <c r="A259" s="147"/>
      <c r="B259" s="175"/>
      <c r="C259" s="176"/>
      <c r="D259" s="177">
        <v>3419</v>
      </c>
      <c r="E259" s="175">
        <v>5222</v>
      </c>
      <c r="F259" s="178" t="s">
        <v>99</v>
      </c>
      <c r="G259" s="151">
        <v>0</v>
      </c>
      <c r="H259" s="151">
        <v>13.5</v>
      </c>
      <c r="I259" s="152">
        <f t="shared" si="13"/>
        <v>13.5</v>
      </c>
      <c r="J259" s="122">
        <v>0</v>
      </c>
      <c r="K259" s="122">
        <f t="shared" si="14"/>
        <v>13.5</v>
      </c>
      <c r="L259" s="153">
        <v>0</v>
      </c>
      <c r="M259" s="152">
        <v>0</v>
      </c>
      <c r="N259" s="153">
        <v>100</v>
      </c>
      <c r="O259" s="152">
        <f t="shared" si="15"/>
        <v>100</v>
      </c>
      <c r="P259" s="94"/>
      <c r="Q259" s="42"/>
      <c r="R259" s="43"/>
      <c r="S259" s="43"/>
      <c r="T259" s="43"/>
      <c r="U259" s="43"/>
      <c r="V259" s="43"/>
      <c r="W259" s="43"/>
      <c r="X259" s="43"/>
      <c r="Y259" s="43"/>
      <c r="Z259" s="43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  <c r="DA259" s="94"/>
      <c r="DB259" s="94"/>
      <c r="DC259" s="94"/>
      <c r="DD259" s="94"/>
      <c r="DE259" s="94"/>
      <c r="DF259" s="94"/>
      <c r="DG259" s="94"/>
      <c r="DH259" s="94"/>
      <c r="DI259" s="94"/>
      <c r="DJ259" s="94"/>
      <c r="DK259" s="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4"/>
      <c r="DV259" s="94"/>
      <c r="DW259" s="94"/>
      <c r="DX259" s="94"/>
      <c r="DY259" s="94"/>
      <c r="DZ259" s="94"/>
      <c r="EA259" s="94"/>
      <c r="EB259" s="94"/>
      <c r="EC259" s="94"/>
      <c r="ED259" s="94"/>
      <c r="EE259" s="94"/>
      <c r="EF259" s="94"/>
      <c r="EG259" s="94"/>
      <c r="EH259" s="94"/>
      <c r="EI259" s="94"/>
      <c r="EJ259" s="94"/>
      <c r="EK259" s="94"/>
      <c r="EL259" s="94"/>
      <c r="EM259" s="94"/>
      <c r="EN259" s="94"/>
      <c r="EO259" s="94"/>
      <c r="EP259" s="94"/>
      <c r="EQ259" s="94"/>
      <c r="ER259" s="94"/>
      <c r="ES259" s="94"/>
      <c r="ET259" s="94"/>
      <c r="EU259" s="94"/>
      <c r="EV259" s="94"/>
      <c r="EW259" s="94"/>
      <c r="EX259" s="94"/>
      <c r="EY259" s="94"/>
      <c r="EZ259" s="94"/>
      <c r="FA259" s="94"/>
      <c r="FB259" s="94"/>
      <c r="FC259" s="94"/>
      <c r="FD259" s="94"/>
      <c r="FE259" s="94"/>
      <c r="FF259" s="94"/>
      <c r="FG259" s="94"/>
      <c r="FH259" s="94"/>
      <c r="FI259" s="94"/>
      <c r="FJ259" s="94"/>
      <c r="FK259" s="94"/>
      <c r="FL259" s="94"/>
      <c r="FM259" s="94"/>
      <c r="FN259" s="94"/>
      <c r="FO259" s="94"/>
      <c r="FP259" s="94"/>
      <c r="FQ259" s="94"/>
      <c r="FR259" s="94"/>
      <c r="FS259" s="94"/>
      <c r="FT259" s="94"/>
      <c r="FU259" s="94"/>
      <c r="FV259" s="94"/>
      <c r="FW259" s="94"/>
      <c r="FX259" s="94"/>
      <c r="FY259" s="94"/>
      <c r="FZ259" s="94"/>
      <c r="GA259" s="94"/>
      <c r="GB259" s="94"/>
      <c r="GC259" s="94"/>
      <c r="GD259" s="94"/>
      <c r="GE259" s="94"/>
      <c r="GF259" s="94"/>
      <c r="GG259" s="94"/>
      <c r="GH259" s="94"/>
      <c r="GI259" s="94"/>
      <c r="GJ259" s="94"/>
      <c r="GK259" s="94"/>
      <c r="GL259" s="94"/>
      <c r="GM259" s="94"/>
      <c r="GN259" s="94"/>
      <c r="GO259" s="94"/>
      <c r="GP259" s="94"/>
      <c r="GQ259" s="94"/>
      <c r="GR259" s="94"/>
      <c r="GS259" s="94"/>
      <c r="GT259" s="94"/>
      <c r="GU259" s="94"/>
      <c r="GV259" s="94"/>
      <c r="GW259" s="94"/>
      <c r="GX259" s="94"/>
      <c r="GY259" s="94"/>
      <c r="GZ259" s="94"/>
      <c r="HA259" s="94"/>
      <c r="HB259" s="94"/>
      <c r="HC259" s="94"/>
      <c r="HD259" s="94"/>
      <c r="HE259" s="94"/>
      <c r="HF259" s="94"/>
      <c r="HG259" s="94"/>
      <c r="HH259" s="94"/>
      <c r="HI259" s="94"/>
      <c r="HJ259" s="94"/>
      <c r="HK259" s="94"/>
      <c r="HL259" s="94"/>
      <c r="HM259" s="94"/>
      <c r="HN259" s="94"/>
      <c r="HO259" s="94"/>
      <c r="HP259" s="94"/>
      <c r="HQ259" s="94"/>
      <c r="HR259" s="94"/>
      <c r="HS259" s="94"/>
      <c r="HT259" s="94"/>
      <c r="HU259" s="94"/>
      <c r="HV259" s="94"/>
      <c r="HW259" s="94"/>
      <c r="HX259" s="94"/>
      <c r="HY259" s="94"/>
      <c r="HZ259" s="94"/>
      <c r="IA259" s="94"/>
      <c r="IB259" s="94"/>
      <c r="IC259" s="94"/>
      <c r="ID259" s="94"/>
      <c r="IE259" s="94"/>
      <c r="IF259" s="94"/>
      <c r="IG259" s="94"/>
      <c r="IH259" s="94"/>
      <c r="II259" s="94"/>
      <c r="IJ259" s="94"/>
      <c r="IK259" s="94"/>
      <c r="IL259" s="94"/>
      <c r="IM259" s="94"/>
      <c r="IN259" s="94"/>
      <c r="IO259" s="94"/>
      <c r="IP259" s="94"/>
      <c r="IQ259" s="94"/>
      <c r="IR259" s="94"/>
      <c r="IS259" s="94"/>
      <c r="IT259" s="94"/>
      <c r="IU259" s="94"/>
      <c r="IV259" s="94"/>
    </row>
    <row r="260" spans="1:256" s="159" customFormat="1" ht="22.5" x14ac:dyDescent="0.2">
      <c r="A260" s="179" t="s">
        <v>79</v>
      </c>
      <c r="B260" s="187">
        <v>4260187</v>
      </c>
      <c r="C260" s="188" t="s">
        <v>88</v>
      </c>
      <c r="D260" s="189" t="s">
        <v>80</v>
      </c>
      <c r="E260" s="187" t="s">
        <v>80</v>
      </c>
      <c r="F260" s="190" t="s">
        <v>216</v>
      </c>
      <c r="G260" s="88">
        <v>0</v>
      </c>
      <c r="H260" s="88">
        <v>13.5</v>
      </c>
      <c r="I260" s="89">
        <f t="shared" si="13"/>
        <v>13.5</v>
      </c>
      <c r="J260" s="183">
        <v>0</v>
      </c>
      <c r="K260" s="183">
        <f t="shared" si="14"/>
        <v>13.5</v>
      </c>
      <c r="L260" s="184">
        <v>0</v>
      </c>
      <c r="M260" s="185">
        <v>0</v>
      </c>
      <c r="N260" s="184">
        <f>N261</f>
        <v>100</v>
      </c>
      <c r="O260" s="185">
        <f t="shared" si="15"/>
        <v>100</v>
      </c>
      <c r="P260" s="93" t="s">
        <v>82</v>
      </c>
      <c r="Q260" s="42"/>
      <c r="R260" s="43"/>
      <c r="S260" s="43"/>
      <c r="T260" s="43"/>
      <c r="U260" s="43"/>
      <c r="V260" s="43"/>
      <c r="W260" s="43"/>
      <c r="X260" s="43"/>
      <c r="Y260" s="43"/>
      <c r="Z260" s="43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  <c r="DL260" s="94"/>
      <c r="DM260" s="94"/>
      <c r="DN260" s="94"/>
      <c r="DO260" s="94"/>
      <c r="DP260" s="94"/>
      <c r="DQ260" s="94"/>
      <c r="DR260" s="94"/>
      <c r="DS260" s="94"/>
      <c r="DT260" s="94"/>
      <c r="DU260" s="94"/>
      <c r="DV260" s="94"/>
      <c r="DW260" s="94"/>
      <c r="DX260" s="94"/>
      <c r="DY260" s="94"/>
      <c r="DZ260" s="94"/>
      <c r="EA260" s="94"/>
      <c r="EB260" s="94"/>
      <c r="EC260" s="94"/>
      <c r="ED260" s="94"/>
      <c r="EE260" s="94"/>
      <c r="EF260" s="94"/>
      <c r="EG260" s="94"/>
      <c r="EH260" s="94"/>
      <c r="EI260" s="94"/>
      <c r="EJ260" s="94"/>
      <c r="EK260" s="94"/>
      <c r="EL260" s="94"/>
      <c r="EM260" s="94"/>
      <c r="EN260" s="94"/>
      <c r="EO260" s="94"/>
      <c r="EP260" s="94"/>
      <c r="EQ260" s="94"/>
      <c r="ER260" s="94"/>
      <c r="ES260" s="94"/>
      <c r="ET260" s="94"/>
      <c r="EU260" s="94"/>
      <c r="EV260" s="94"/>
      <c r="EW260" s="94"/>
      <c r="EX260" s="94"/>
      <c r="EY260" s="94"/>
      <c r="EZ260" s="94"/>
      <c r="FA260" s="94"/>
      <c r="FB260" s="94"/>
      <c r="FC260" s="94"/>
      <c r="FD260" s="94"/>
      <c r="FE260" s="94"/>
      <c r="FF260" s="94"/>
      <c r="FG260" s="94"/>
      <c r="FH260" s="94"/>
      <c r="FI260" s="94"/>
      <c r="FJ260" s="94"/>
      <c r="FK260" s="94"/>
      <c r="FL260" s="94"/>
      <c r="FM260" s="94"/>
      <c r="FN260" s="94"/>
      <c r="FO260" s="94"/>
      <c r="FP260" s="94"/>
      <c r="FQ260" s="94"/>
      <c r="FR260" s="94"/>
      <c r="FS260" s="94"/>
      <c r="FT260" s="94"/>
      <c r="FU260" s="94"/>
      <c r="FV260" s="94"/>
      <c r="FW260" s="94"/>
      <c r="FX260" s="94"/>
      <c r="FY260" s="94"/>
      <c r="FZ260" s="94"/>
      <c r="GA260" s="94"/>
      <c r="GB260" s="94"/>
      <c r="GC260" s="94"/>
      <c r="GD260" s="94"/>
      <c r="GE260" s="94"/>
      <c r="GF260" s="94"/>
      <c r="GG260" s="94"/>
      <c r="GH260" s="94"/>
      <c r="GI260" s="94"/>
      <c r="GJ260" s="94"/>
      <c r="GK260" s="94"/>
      <c r="GL260" s="94"/>
      <c r="GM260" s="94"/>
      <c r="GN260" s="94"/>
      <c r="GO260" s="94"/>
      <c r="GP260" s="94"/>
      <c r="GQ260" s="94"/>
      <c r="GR260" s="94"/>
      <c r="GS260" s="94"/>
      <c r="GT260" s="94"/>
      <c r="GU260" s="94"/>
      <c r="GV260" s="94"/>
      <c r="GW260" s="94"/>
      <c r="GX260" s="94"/>
      <c r="GY260" s="94"/>
      <c r="GZ260" s="94"/>
      <c r="HA260" s="94"/>
      <c r="HB260" s="94"/>
      <c r="HC260" s="94"/>
      <c r="HD260" s="94"/>
      <c r="HE260" s="94"/>
      <c r="HF260" s="94"/>
      <c r="HG260" s="94"/>
      <c r="HH260" s="94"/>
      <c r="HI260" s="94"/>
      <c r="HJ260" s="94"/>
      <c r="HK260" s="94"/>
      <c r="HL260" s="94"/>
      <c r="HM260" s="94"/>
      <c r="HN260" s="94"/>
      <c r="HO260" s="94"/>
      <c r="HP260" s="94"/>
      <c r="HQ260" s="94"/>
      <c r="HR260" s="94"/>
      <c r="HS260" s="94"/>
      <c r="HT260" s="94"/>
      <c r="HU260" s="94"/>
      <c r="HV260" s="94"/>
      <c r="HW260" s="94"/>
      <c r="HX260" s="94"/>
      <c r="HY260" s="94"/>
      <c r="HZ260" s="94"/>
      <c r="IA260" s="94"/>
      <c r="IB260" s="94"/>
      <c r="IC260" s="94"/>
      <c r="ID260" s="94"/>
      <c r="IE260" s="94"/>
      <c r="IF260" s="94"/>
      <c r="IG260" s="94"/>
      <c r="IH260" s="94"/>
      <c r="II260" s="94"/>
      <c r="IJ260" s="94"/>
      <c r="IK260" s="94"/>
      <c r="IL260" s="94"/>
      <c r="IM260" s="94"/>
      <c r="IN260" s="94"/>
      <c r="IO260" s="94"/>
      <c r="IP260" s="94"/>
      <c r="IQ260" s="94"/>
      <c r="IR260" s="94"/>
      <c r="IS260" s="94"/>
      <c r="IT260" s="94"/>
      <c r="IU260" s="94"/>
      <c r="IV260" s="94"/>
    </row>
    <row r="261" spans="1:256" s="159" customFormat="1" ht="13.5" thickBot="1" x14ac:dyDescent="0.25">
      <c r="A261" s="147"/>
      <c r="B261" s="175"/>
      <c r="C261" s="176"/>
      <c r="D261" s="177">
        <v>3419</v>
      </c>
      <c r="E261" s="175">
        <v>5222</v>
      </c>
      <c r="F261" s="178" t="s">
        <v>99</v>
      </c>
      <c r="G261" s="151">
        <v>0</v>
      </c>
      <c r="H261" s="151">
        <v>13.5</v>
      </c>
      <c r="I261" s="152">
        <f t="shared" si="13"/>
        <v>13.5</v>
      </c>
      <c r="J261" s="122">
        <v>0</v>
      </c>
      <c r="K261" s="122">
        <f t="shared" si="14"/>
        <v>13.5</v>
      </c>
      <c r="L261" s="153">
        <v>0</v>
      </c>
      <c r="M261" s="152">
        <v>0</v>
      </c>
      <c r="N261" s="153">
        <v>100</v>
      </c>
      <c r="O261" s="152">
        <f t="shared" si="15"/>
        <v>100</v>
      </c>
      <c r="P261" s="94"/>
      <c r="Q261" s="42"/>
      <c r="R261" s="43"/>
      <c r="S261" s="43"/>
      <c r="T261" s="43"/>
      <c r="U261" s="43"/>
      <c r="V261" s="43"/>
      <c r="W261" s="43"/>
      <c r="X261" s="43"/>
      <c r="Y261" s="43"/>
      <c r="Z261" s="43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  <c r="DA261" s="94"/>
      <c r="DB261" s="94"/>
      <c r="DC261" s="94"/>
      <c r="DD261" s="94"/>
      <c r="DE261" s="94"/>
      <c r="DF261" s="94"/>
      <c r="DG261" s="94"/>
      <c r="DH261" s="94"/>
      <c r="DI261" s="94"/>
      <c r="DJ261" s="94"/>
      <c r="DK261" s="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4"/>
      <c r="DV261" s="94"/>
      <c r="DW261" s="94"/>
      <c r="DX261" s="94"/>
      <c r="DY261" s="94"/>
      <c r="DZ261" s="94"/>
      <c r="EA261" s="94"/>
      <c r="EB261" s="94"/>
      <c r="EC261" s="94"/>
      <c r="ED261" s="94"/>
      <c r="EE261" s="94"/>
      <c r="EF261" s="94"/>
      <c r="EG261" s="94"/>
      <c r="EH261" s="94"/>
      <c r="EI261" s="94"/>
      <c r="EJ261" s="94"/>
      <c r="EK261" s="94"/>
      <c r="EL261" s="94"/>
      <c r="EM261" s="94"/>
      <c r="EN261" s="94"/>
      <c r="EO261" s="94"/>
      <c r="EP261" s="94"/>
      <c r="EQ261" s="94"/>
      <c r="ER261" s="94"/>
      <c r="ES261" s="94"/>
      <c r="ET261" s="94"/>
      <c r="EU261" s="94"/>
      <c r="EV261" s="94"/>
      <c r="EW261" s="94"/>
      <c r="EX261" s="94"/>
      <c r="EY261" s="94"/>
      <c r="EZ261" s="94"/>
      <c r="FA261" s="94"/>
      <c r="FB261" s="94"/>
      <c r="FC261" s="94"/>
      <c r="FD261" s="94"/>
      <c r="FE261" s="94"/>
      <c r="FF261" s="94"/>
      <c r="FG261" s="94"/>
      <c r="FH261" s="94"/>
      <c r="FI261" s="94"/>
      <c r="FJ261" s="94"/>
      <c r="FK261" s="94"/>
      <c r="FL261" s="94"/>
      <c r="FM261" s="94"/>
      <c r="FN261" s="94"/>
      <c r="FO261" s="94"/>
      <c r="FP261" s="94"/>
      <c r="FQ261" s="94"/>
      <c r="FR261" s="94"/>
      <c r="FS261" s="94"/>
      <c r="FT261" s="94"/>
      <c r="FU261" s="94"/>
      <c r="FV261" s="94"/>
      <c r="FW261" s="94"/>
      <c r="FX261" s="94"/>
      <c r="FY261" s="94"/>
      <c r="FZ261" s="94"/>
      <c r="GA261" s="94"/>
      <c r="GB261" s="94"/>
      <c r="GC261" s="94"/>
      <c r="GD261" s="94"/>
      <c r="GE261" s="94"/>
      <c r="GF261" s="94"/>
      <c r="GG261" s="94"/>
      <c r="GH261" s="94"/>
      <c r="GI261" s="94"/>
      <c r="GJ261" s="94"/>
      <c r="GK261" s="94"/>
      <c r="GL261" s="94"/>
      <c r="GM261" s="94"/>
      <c r="GN261" s="94"/>
      <c r="GO261" s="94"/>
      <c r="GP261" s="94"/>
      <c r="GQ261" s="94"/>
      <c r="GR261" s="94"/>
      <c r="GS261" s="94"/>
      <c r="GT261" s="94"/>
      <c r="GU261" s="94"/>
      <c r="GV261" s="94"/>
      <c r="GW261" s="94"/>
      <c r="GX261" s="94"/>
      <c r="GY261" s="94"/>
      <c r="GZ261" s="94"/>
      <c r="HA261" s="94"/>
      <c r="HB261" s="94"/>
      <c r="HC261" s="94"/>
      <c r="HD261" s="94"/>
      <c r="HE261" s="94"/>
      <c r="HF261" s="94"/>
      <c r="HG261" s="94"/>
      <c r="HH261" s="94"/>
      <c r="HI261" s="94"/>
      <c r="HJ261" s="94"/>
      <c r="HK261" s="94"/>
      <c r="HL261" s="94"/>
      <c r="HM261" s="94"/>
      <c r="HN261" s="94"/>
      <c r="HO261" s="94"/>
      <c r="HP261" s="94"/>
      <c r="HQ261" s="94"/>
      <c r="HR261" s="94"/>
      <c r="HS261" s="94"/>
      <c r="HT261" s="94"/>
      <c r="HU261" s="94"/>
      <c r="HV261" s="94"/>
      <c r="HW261" s="94"/>
      <c r="HX261" s="94"/>
      <c r="HY261" s="94"/>
      <c r="HZ261" s="94"/>
      <c r="IA261" s="94"/>
      <c r="IB261" s="94"/>
      <c r="IC261" s="94"/>
      <c r="ID261" s="94"/>
      <c r="IE261" s="94"/>
      <c r="IF261" s="94"/>
      <c r="IG261" s="94"/>
      <c r="IH261" s="94"/>
      <c r="II261" s="94"/>
      <c r="IJ261" s="94"/>
      <c r="IK261" s="94"/>
      <c r="IL261" s="94"/>
      <c r="IM261" s="94"/>
      <c r="IN261" s="94"/>
      <c r="IO261" s="94"/>
      <c r="IP261" s="94"/>
      <c r="IQ261" s="94"/>
      <c r="IR261" s="94"/>
      <c r="IS261" s="94"/>
      <c r="IT261" s="94"/>
      <c r="IU261" s="94"/>
      <c r="IV261" s="94"/>
    </row>
    <row r="262" spans="1:256" s="159" customFormat="1" ht="22.5" x14ac:dyDescent="0.2">
      <c r="A262" s="179" t="s">
        <v>79</v>
      </c>
      <c r="B262" s="187">
        <v>4260188</v>
      </c>
      <c r="C262" s="188" t="s">
        <v>88</v>
      </c>
      <c r="D262" s="189" t="s">
        <v>80</v>
      </c>
      <c r="E262" s="187" t="s">
        <v>80</v>
      </c>
      <c r="F262" s="190" t="s">
        <v>217</v>
      </c>
      <c r="G262" s="88">
        <v>0</v>
      </c>
      <c r="H262" s="88">
        <v>13.5</v>
      </c>
      <c r="I262" s="89">
        <f t="shared" si="13"/>
        <v>13.5</v>
      </c>
      <c r="J262" s="183">
        <v>0</v>
      </c>
      <c r="K262" s="183">
        <f t="shared" si="14"/>
        <v>13.5</v>
      </c>
      <c r="L262" s="184">
        <v>0</v>
      </c>
      <c r="M262" s="185">
        <v>0</v>
      </c>
      <c r="N262" s="184">
        <f>N263</f>
        <v>120</v>
      </c>
      <c r="O262" s="185">
        <f t="shared" si="15"/>
        <v>120</v>
      </c>
      <c r="P262" s="93" t="s">
        <v>82</v>
      </c>
      <c r="Q262" s="42"/>
      <c r="R262" s="43"/>
      <c r="S262" s="43"/>
      <c r="T262" s="43"/>
      <c r="U262" s="43"/>
      <c r="V262" s="43"/>
      <c r="W262" s="43"/>
      <c r="X262" s="43"/>
      <c r="Y262" s="43"/>
      <c r="Z262" s="43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4"/>
      <c r="DN262" s="94"/>
      <c r="DO262" s="94"/>
      <c r="DP262" s="94"/>
      <c r="DQ262" s="94"/>
      <c r="DR262" s="94"/>
      <c r="DS262" s="94"/>
      <c r="DT262" s="94"/>
      <c r="DU262" s="94"/>
      <c r="DV262" s="94"/>
      <c r="DW262" s="94"/>
      <c r="DX262" s="94"/>
      <c r="DY262" s="94"/>
      <c r="DZ262" s="94"/>
      <c r="EA262" s="94"/>
      <c r="EB262" s="94"/>
      <c r="EC262" s="94"/>
      <c r="ED262" s="94"/>
      <c r="EE262" s="94"/>
      <c r="EF262" s="94"/>
      <c r="EG262" s="94"/>
      <c r="EH262" s="94"/>
      <c r="EI262" s="94"/>
      <c r="EJ262" s="94"/>
      <c r="EK262" s="94"/>
      <c r="EL262" s="94"/>
      <c r="EM262" s="94"/>
      <c r="EN262" s="94"/>
      <c r="EO262" s="94"/>
      <c r="EP262" s="94"/>
      <c r="EQ262" s="94"/>
      <c r="ER262" s="94"/>
      <c r="ES262" s="94"/>
      <c r="ET262" s="94"/>
      <c r="EU262" s="94"/>
      <c r="EV262" s="94"/>
      <c r="EW262" s="94"/>
      <c r="EX262" s="94"/>
      <c r="EY262" s="94"/>
      <c r="EZ262" s="94"/>
      <c r="FA262" s="94"/>
      <c r="FB262" s="94"/>
      <c r="FC262" s="94"/>
      <c r="FD262" s="94"/>
      <c r="FE262" s="94"/>
      <c r="FF262" s="94"/>
      <c r="FG262" s="94"/>
      <c r="FH262" s="94"/>
      <c r="FI262" s="94"/>
      <c r="FJ262" s="94"/>
      <c r="FK262" s="94"/>
      <c r="FL262" s="94"/>
      <c r="FM262" s="94"/>
      <c r="FN262" s="94"/>
      <c r="FO262" s="94"/>
      <c r="FP262" s="94"/>
      <c r="FQ262" s="94"/>
      <c r="FR262" s="94"/>
      <c r="FS262" s="94"/>
      <c r="FT262" s="94"/>
      <c r="FU262" s="94"/>
      <c r="FV262" s="94"/>
      <c r="FW262" s="94"/>
      <c r="FX262" s="94"/>
      <c r="FY262" s="94"/>
      <c r="FZ262" s="94"/>
      <c r="GA262" s="94"/>
      <c r="GB262" s="94"/>
      <c r="GC262" s="94"/>
      <c r="GD262" s="94"/>
      <c r="GE262" s="94"/>
      <c r="GF262" s="94"/>
      <c r="GG262" s="94"/>
      <c r="GH262" s="94"/>
      <c r="GI262" s="94"/>
      <c r="GJ262" s="94"/>
      <c r="GK262" s="94"/>
      <c r="GL262" s="94"/>
      <c r="GM262" s="94"/>
      <c r="GN262" s="94"/>
      <c r="GO262" s="94"/>
      <c r="GP262" s="94"/>
      <c r="GQ262" s="94"/>
      <c r="GR262" s="94"/>
      <c r="GS262" s="94"/>
      <c r="GT262" s="94"/>
      <c r="GU262" s="94"/>
      <c r="GV262" s="94"/>
      <c r="GW262" s="94"/>
      <c r="GX262" s="94"/>
      <c r="GY262" s="94"/>
      <c r="GZ262" s="94"/>
      <c r="HA262" s="94"/>
      <c r="HB262" s="94"/>
      <c r="HC262" s="94"/>
      <c r="HD262" s="94"/>
      <c r="HE262" s="94"/>
      <c r="HF262" s="94"/>
      <c r="HG262" s="94"/>
      <c r="HH262" s="94"/>
      <c r="HI262" s="94"/>
      <c r="HJ262" s="94"/>
      <c r="HK262" s="94"/>
      <c r="HL262" s="94"/>
      <c r="HM262" s="94"/>
      <c r="HN262" s="94"/>
      <c r="HO262" s="94"/>
      <c r="HP262" s="94"/>
      <c r="HQ262" s="94"/>
      <c r="HR262" s="94"/>
      <c r="HS262" s="94"/>
      <c r="HT262" s="94"/>
      <c r="HU262" s="94"/>
      <c r="HV262" s="94"/>
      <c r="HW262" s="94"/>
      <c r="HX262" s="94"/>
      <c r="HY262" s="94"/>
      <c r="HZ262" s="94"/>
      <c r="IA262" s="94"/>
      <c r="IB262" s="94"/>
      <c r="IC262" s="94"/>
      <c r="ID262" s="94"/>
      <c r="IE262" s="94"/>
      <c r="IF262" s="94"/>
      <c r="IG262" s="94"/>
      <c r="IH262" s="94"/>
      <c r="II262" s="94"/>
      <c r="IJ262" s="94"/>
      <c r="IK262" s="94"/>
      <c r="IL262" s="94"/>
      <c r="IM262" s="94"/>
      <c r="IN262" s="94"/>
      <c r="IO262" s="94"/>
      <c r="IP262" s="94"/>
      <c r="IQ262" s="94"/>
      <c r="IR262" s="94"/>
      <c r="IS262" s="94"/>
      <c r="IT262" s="94"/>
      <c r="IU262" s="94"/>
      <c r="IV262" s="94"/>
    </row>
    <row r="263" spans="1:256" s="159" customFormat="1" ht="13.5" thickBot="1" x14ac:dyDescent="0.25">
      <c r="A263" s="147"/>
      <c r="B263" s="175"/>
      <c r="C263" s="176"/>
      <c r="D263" s="177">
        <v>3419</v>
      </c>
      <c r="E263" s="175">
        <v>5222</v>
      </c>
      <c r="F263" s="178" t="s">
        <v>99</v>
      </c>
      <c r="G263" s="151">
        <v>0</v>
      </c>
      <c r="H263" s="151">
        <v>13.5</v>
      </c>
      <c r="I263" s="152">
        <f t="shared" si="13"/>
        <v>13.5</v>
      </c>
      <c r="J263" s="122">
        <v>0</v>
      </c>
      <c r="K263" s="122">
        <f t="shared" si="14"/>
        <v>13.5</v>
      </c>
      <c r="L263" s="153">
        <v>0</v>
      </c>
      <c r="M263" s="152">
        <v>0</v>
      </c>
      <c r="N263" s="153">
        <v>120</v>
      </c>
      <c r="O263" s="152">
        <f t="shared" si="15"/>
        <v>120</v>
      </c>
      <c r="P263" s="94"/>
      <c r="Q263" s="42"/>
      <c r="R263" s="43"/>
      <c r="S263" s="43"/>
      <c r="T263" s="43"/>
      <c r="U263" s="43"/>
      <c r="V263" s="43"/>
      <c r="W263" s="43"/>
      <c r="X263" s="43"/>
      <c r="Y263" s="43"/>
      <c r="Z263" s="43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  <c r="DA263" s="94"/>
      <c r="DB263" s="94"/>
      <c r="DC263" s="94"/>
      <c r="DD263" s="94"/>
      <c r="DE263" s="94"/>
      <c r="DF263" s="94"/>
      <c r="DG263" s="94"/>
      <c r="DH263" s="94"/>
      <c r="DI263" s="94"/>
      <c r="DJ263" s="94"/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4"/>
      <c r="DV263" s="94"/>
      <c r="DW263" s="94"/>
      <c r="DX263" s="94"/>
      <c r="DY263" s="94"/>
      <c r="DZ263" s="94"/>
      <c r="EA263" s="94"/>
      <c r="EB263" s="94"/>
      <c r="EC263" s="94"/>
      <c r="ED263" s="94"/>
      <c r="EE263" s="94"/>
      <c r="EF263" s="94"/>
      <c r="EG263" s="94"/>
      <c r="EH263" s="94"/>
      <c r="EI263" s="94"/>
      <c r="EJ263" s="94"/>
      <c r="EK263" s="94"/>
      <c r="EL263" s="94"/>
      <c r="EM263" s="94"/>
      <c r="EN263" s="94"/>
      <c r="EO263" s="94"/>
      <c r="EP263" s="94"/>
      <c r="EQ263" s="94"/>
      <c r="ER263" s="94"/>
      <c r="ES263" s="94"/>
      <c r="ET263" s="94"/>
      <c r="EU263" s="94"/>
      <c r="EV263" s="94"/>
      <c r="EW263" s="94"/>
      <c r="EX263" s="94"/>
      <c r="EY263" s="94"/>
      <c r="EZ263" s="94"/>
      <c r="FA263" s="94"/>
      <c r="FB263" s="94"/>
      <c r="FC263" s="94"/>
      <c r="FD263" s="94"/>
      <c r="FE263" s="94"/>
      <c r="FF263" s="94"/>
      <c r="FG263" s="94"/>
      <c r="FH263" s="94"/>
      <c r="FI263" s="94"/>
      <c r="FJ263" s="94"/>
      <c r="FK263" s="94"/>
      <c r="FL263" s="94"/>
      <c r="FM263" s="94"/>
      <c r="FN263" s="94"/>
      <c r="FO263" s="94"/>
      <c r="FP263" s="94"/>
      <c r="FQ263" s="94"/>
      <c r="FR263" s="94"/>
      <c r="FS263" s="94"/>
      <c r="FT263" s="94"/>
      <c r="FU263" s="94"/>
      <c r="FV263" s="94"/>
      <c r="FW263" s="94"/>
      <c r="FX263" s="94"/>
      <c r="FY263" s="94"/>
      <c r="FZ263" s="94"/>
      <c r="GA263" s="94"/>
      <c r="GB263" s="94"/>
      <c r="GC263" s="94"/>
      <c r="GD263" s="94"/>
      <c r="GE263" s="94"/>
      <c r="GF263" s="94"/>
      <c r="GG263" s="94"/>
      <c r="GH263" s="94"/>
      <c r="GI263" s="94"/>
      <c r="GJ263" s="94"/>
      <c r="GK263" s="94"/>
      <c r="GL263" s="94"/>
      <c r="GM263" s="94"/>
      <c r="GN263" s="94"/>
      <c r="GO263" s="94"/>
      <c r="GP263" s="94"/>
      <c r="GQ263" s="94"/>
      <c r="GR263" s="94"/>
      <c r="GS263" s="94"/>
      <c r="GT263" s="94"/>
      <c r="GU263" s="94"/>
      <c r="GV263" s="94"/>
      <c r="GW263" s="94"/>
      <c r="GX263" s="94"/>
      <c r="GY263" s="94"/>
      <c r="GZ263" s="94"/>
      <c r="HA263" s="94"/>
      <c r="HB263" s="94"/>
      <c r="HC263" s="94"/>
      <c r="HD263" s="94"/>
      <c r="HE263" s="94"/>
      <c r="HF263" s="94"/>
      <c r="HG263" s="94"/>
      <c r="HH263" s="94"/>
      <c r="HI263" s="94"/>
      <c r="HJ263" s="94"/>
      <c r="HK263" s="94"/>
      <c r="HL263" s="94"/>
      <c r="HM263" s="94"/>
      <c r="HN263" s="94"/>
      <c r="HO263" s="94"/>
      <c r="HP263" s="94"/>
      <c r="HQ263" s="94"/>
      <c r="HR263" s="94"/>
      <c r="HS263" s="94"/>
      <c r="HT263" s="94"/>
      <c r="HU263" s="94"/>
      <c r="HV263" s="94"/>
      <c r="HW263" s="94"/>
      <c r="HX263" s="94"/>
      <c r="HY263" s="94"/>
      <c r="HZ263" s="94"/>
      <c r="IA263" s="94"/>
      <c r="IB263" s="94"/>
      <c r="IC263" s="94"/>
      <c r="ID263" s="94"/>
      <c r="IE263" s="94"/>
      <c r="IF263" s="94"/>
      <c r="IG263" s="94"/>
      <c r="IH263" s="94"/>
      <c r="II263" s="94"/>
      <c r="IJ263" s="94"/>
      <c r="IK263" s="94"/>
      <c r="IL263" s="94"/>
      <c r="IM263" s="94"/>
      <c r="IN263" s="94"/>
      <c r="IO263" s="94"/>
      <c r="IP263" s="94"/>
      <c r="IQ263" s="94"/>
      <c r="IR263" s="94"/>
      <c r="IS263" s="94"/>
      <c r="IT263" s="94"/>
      <c r="IU263" s="94"/>
      <c r="IV263" s="94"/>
    </row>
    <row r="264" spans="1:256" s="159" customFormat="1" ht="22.5" x14ac:dyDescent="0.2">
      <c r="A264" s="179" t="s">
        <v>79</v>
      </c>
      <c r="B264" s="187">
        <v>4260189</v>
      </c>
      <c r="C264" s="188" t="s">
        <v>88</v>
      </c>
      <c r="D264" s="189" t="s">
        <v>80</v>
      </c>
      <c r="E264" s="187" t="s">
        <v>80</v>
      </c>
      <c r="F264" s="190" t="s">
        <v>218</v>
      </c>
      <c r="G264" s="88">
        <v>0</v>
      </c>
      <c r="H264" s="88">
        <v>13.5</v>
      </c>
      <c r="I264" s="89">
        <f t="shared" si="13"/>
        <v>13.5</v>
      </c>
      <c r="J264" s="183">
        <v>0</v>
      </c>
      <c r="K264" s="183">
        <f t="shared" si="14"/>
        <v>13.5</v>
      </c>
      <c r="L264" s="184">
        <v>0</v>
      </c>
      <c r="M264" s="185">
        <v>0</v>
      </c>
      <c r="N264" s="184">
        <f>N265</f>
        <v>100</v>
      </c>
      <c r="O264" s="185">
        <f t="shared" si="15"/>
        <v>100</v>
      </c>
      <c r="P264" s="93" t="s">
        <v>82</v>
      </c>
      <c r="Q264" s="42"/>
      <c r="R264" s="43"/>
      <c r="S264" s="43"/>
      <c r="T264" s="43"/>
      <c r="U264" s="43"/>
      <c r="V264" s="43"/>
      <c r="W264" s="43"/>
      <c r="X264" s="43"/>
      <c r="Y264" s="43"/>
      <c r="Z264" s="43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4"/>
      <c r="CX264" s="94"/>
      <c r="CY264" s="94"/>
      <c r="CZ264" s="94"/>
      <c r="DA264" s="94"/>
      <c r="DB264" s="94"/>
      <c r="DC264" s="94"/>
      <c r="DD264" s="94"/>
      <c r="DE264" s="94"/>
      <c r="DF264" s="94"/>
      <c r="DG264" s="94"/>
      <c r="DH264" s="94"/>
      <c r="DI264" s="94"/>
      <c r="DJ264" s="94"/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4"/>
      <c r="DV264" s="94"/>
      <c r="DW264" s="94"/>
      <c r="DX264" s="94"/>
      <c r="DY264" s="94"/>
      <c r="DZ264" s="94"/>
      <c r="EA264" s="94"/>
      <c r="EB264" s="94"/>
      <c r="EC264" s="94"/>
      <c r="ED264" s="94"/>
      <c r="EE264" s="94"/>
      <c r="EF264" s="94"/>
      <c r="EG264" s="94"/>
      <c r="EH264" s="94"/>
      <c r="EI264" s="94"/>
      <c r="EJ264" s="94"/>
      <c r="EK264" s="94"/>
      <c r="EL264" s="94"/>
      <c r="EM264" s="94"/>
      <c r="EN264" s="94"/>
      <c r="EO264" s="94"/>
      <c r="EP264" s="94"/>
      <c r="EQ264" s="94"/>
      <c r="ER264" s="94"/>
      <c r="ES264" s="94"/>
      <c r="ET264" s="94"/>
      <c r="EU264" s="94"/>
      <c r="EV264" s="94"/>
      <c r="EW264" s="94"/>
      <c r="EX264" s="94"/>
      <c r="EY264" s="94"/>
      <c r="EZ264" s="94"/>
      <c r="FA264" s="94"/>
      <c r="FB264" s="94"/>
      <c r="FC264" s="94"/>
      <c r="FD264" s="94"/>
      <c r="FE264" s="94"/>
      <c r="FF264" s="94"/>
      <c r="FG264" s="94"/>
      <c r="FH264" s="94"/>
      <c r="FI264" s="94"/>
      <c r="FJ264" s="94"/>
      <c r="FK264" s="94"/>
      <c r="FL264" s="94"/>
      <c r="FM264" s="94"/>
      <c r="FN264" s="94"/>
      <c r="FO264" s="94"/>
      <c r="FP264" s="94"/>
      <c r="FQ264" s="94"/>
      <c r="FR264" s="94"/>
      <c r="FS264" s="94"/>
      <c r="FT264" s="94"/>
      <c r="FU264" s="94"/>
      <c r="FV264" s="94"/>
      <c r="FW264" s="94"/>
      <c r="FX264" s="94"/>
      <c r="FY264" s="94"/>
      <c r="FZ264" s="94"/>
      <c r="GA264" s="94"/>
      <c r="GB264" s="94"/>
      <c r="GC264" s="94"/>
      <c r="GD264" s="94"/>
      <c r="GE264" s="94"/>
      <c r="GF264" s="94"/>
      <c r="GG264" s="94"/>
      <c r="GH264" s="94"/>
      <c r="GI264" s="94"/>
      <c r="GJ264" s="94"/>
      <c r="GK264" s="94"/>
      <c r="GL264" s="94"/>
      <c r="GM264" s="94"/>
      <c r="GN264" s="94"/>
      <c r="GO264" s="94"/>
      <c r="GP264" s="94"/>
      <c r="GQ264" s="94"/>
      <c r="GR264" s="94"/>
      <c r="GS264" s="94"/>
      <c r="GT264" s="94"/>
      <c r="GU264" s="94"/>
      <c r="GV264" s="94"/>
      <c r="GW264" s="94"/>
      <c r="GX264" s="94"/>
      <c r="GY264" s="94"/>
      <c r="GZ264" s="94"/>
      <c r="HA264" s="94"/>
      <c r="HB264" s="94"/>
      <c r="HC264" s="94"/>
      <c r="HD264" s="94"/>
      <c r="HE264" s="94"/>
      <c r="HF264" s="94"/>
      <c r="HG264" s="94"/>
      <c r="HH264" s="94"/>
      <c r="HI264" s="94"/>
      <c r="HJ264" s="94"/>
      <c r="HK264" s="94"/>
      <c r="HL264" s="94"/>
      <c r="HM264" s="94"/>
      <c r="HN264" s="94"/>
      <c r="HO264" s="94"/>
      <c r="HP264" s="94"/>
      <c r="HQ264" s="94"/>
      <c r="HR264" s="94"/>
      <c r="HS264" s="94"/>
      <c r="HT264" s="94"/>
      <c r="HU264" s="94"/>
      <c r="HV264" s="94"/>
      <c r="HW264" s="94"/>
      <c r="HX264" s="94"/>
      <c r="HY264" s="94"/>
      <c r="HZ264" s="94"/>
      <c r="IA264" s="94"/>
      <c r="IB264" s="94"/>
      <c r="IC264" s="94"/>
      <c r="ID264" s="94"/>
      <c r="IE264" s="94"/>
      <c r="IF264" s="94"/>
      <c r="IG264" s="94"/>
      <c r="IH264" s="94"/>
      <c r="II264" s="94"/>
      <c r="IJ264" s="94"/>
      <c r="IK264" s="94"/>
      <c r="IL264" s="94"/>
      <c r="IM264" s="94"/>
      <c r="IN264" s="94"/>
      <c r="IO264" s="94"/>
      <c r="IP264" s="94"/>
      <c r="IQ264" s="94"/>
      <c r="IR264" s="94"/>
      <c r="IS264" s="94"/>
      <c r="IT264" s="94"/>
      <c r="IU264" s="94"/>
      <c r="IV264" s="94"/>
    </row>
    <row r="265" spans="1:256" s="159" customFormat="1" ht="13.5" thickBot="1" x14ac:dyDescent="0.25">
      <c r="A265" s="147"/>
      <c r="B265" s="175"/>
      <c r="C265" s="176"/>
      <c r="D265" s="177">
        <v>3419</v>
      </c>
      <c r="E265" s="175">
        <v>5222</v>
      </c>
      <c r="F265" s="178" t="s">
        <v>99</v>
      </c>
      <c r="G265" s="151">
        <v>0</v>
      </c>
      <c r="H265" s="151">
        <v>13.5</v>
      </c>
      <c r="I265" s="152">
        <f t="shared" si="13"/>
        <v>13.5</v>
      </c>
      <c r="J265" s="122">
        <v>0</v>
      </c>
      <c r="K265" s="122">
        <f t="shared" si="14"/>
        <v>13.5</v>
      </c>
      <c r="L265" s="153">
        <v>0</v>
      </c>
      <c r="M265" s="152">
        <v>0</v>
      </c>
      <c r="N265" s="153">
        <v>100</v>
      </c>
      <c r="O265" s="152">
        <f t="shared" si="15"/>
        <v>100</v>
      </c>
      <c r="P265" s="94"/>
      <c r="Q265" s="42"/>
      <c r="R265" s="43"/>
      <c r="S265" s="43"/>
      <c r="T265" s="43"/>
      <c r="U265" s="43"/>
      <c r="V265" s="43"/>
      <c r="W265" s="43"/>
      <c r="X265" s="43"/>
      <c r="Y265" s="43"/>
      <c r="Z265" s="43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  <c r="CW265" s="94"/>
      <c r="CX265" s="94"/>
      <c r="CY265" s="94"/>
      <c r="CZ265" s="94"/>
      <c r="DA265" s="94"/>
      <c r="DB265" s="94"/>
      <c r="DC265" s="94"/>
      <c r="DD265" s="94"/>
      <c r="DE265" s="94"/>
      <c r="DF265" s="94"/>
      <c r="DG265" s="94"/>
      <c r="DH265" s="94"/>
      <c r="DI265" s="94"/>
      <c r="DJ265" s="94"/>
      <c r="DK265" s="94"/>
      <c r="DL265" s="94"/>
      <c r="DM265" s="94"/>
      <c r="DN265" s="94"/>
      <c r="DO265" s="94"/>
      <c r="DP265" s="94"/>
      <c r="DQ265" s="94"/>
      <c r="DR265" s="94"/>
      <c r="DS265" s="94"/>
      <c r="DT265" s="94"/>
      <c r="DU265" s="94"/>
      <c r="DV265" s="94"/>
      <c r="DW265" s="94"/>
      <c r="DX265" s="94"/>
      <c r="DY265" s="94"/>
      <c r="DZ265" s="94"/>
      <c r="EA265" s="94"/>
      <c r="EB265" s="94"/>
      <c r="EC265" s="94"/>
      <c r="ED265" s="94"/>
      <c r="EE265" s="94"/>
      <c r="EF265" s="94"/>
      <c r="EG265" s="94"/>
      <c r="EH265" s="94"/>
      <c r="EI265" s="94"/>
      <c r="EJ265" s="94"/>
      <c r="EK265" s="94"/>
      <c r="EL265" s="94"/>
      <c r="EM265" s="94"/>
      <c r="EN265" s="94"/>
      <c r="EO265" s="94"/>
      <c r="EP265" s="94"/>
      <c r="EQ265" s="94"/>
      <c r="ER265" s="94"/>
      <c r="ES265" s="94"/>
      <c r="ET265" s="94"/>
      <c r="EU265" s="94"/>
      <c r="EV265" s="94"/>
      <c r="EW265" s="94"/>
      <c r="EX265" s="94"/>
      <c r="EY265" s="94"/>
      <c r="EZ265" s="94"/>
      <c r="FA265" s="94"/>
      <c r="FB265" s="94"/>
      <c r="FC265" s="94"/>
      <c r="FD265" s="94"/>
      <c r="FE265" s="94"/>
      <c r="FF265" s="94"/>
      <c r="FG265" s="94"/>
      <c r="FH265" s="94"/>
      <c r="FI265" s="94"/>
      <c r="FJ265" s="94"/>
      <c r="FK265" s="94"/>
      <c r="FL265" s="94"/>
      <c r="FM265" s="94"/>
      <c r="FN265" s="94"/>
      <c r="FO265" s="94"/>
      <c r="FP265" s="94"/>
      <c r="FQ265" s="94"/>
      <c r="FR265" s="94"/>
      <c r="FS265" s="94"/>
      <c r="FT265" s="94"/>
      <c r="FU265" s="94"/>
      <c r="FV265" s="94"/>
      <c r="FW265" s="94"/>
      <c r="FX265" s="94"/>
      <c r="FY265" s="94"/>
      <c r="FZ265" s="94"/>
      <c r="GA265" s="94"/>
      <c r="GB265" s="94"/>
      <c r="GC265" s="94"/>
      <c r="GD265" s="94"/>
      <c r="GE265" s="94"/>
      <c r="GF265" s="94"/>
      <c r="GG265" s="94"/>
      <c r="GH265" s="94"/>
      <c r="GI265" s="94"/>
      <c r="GJ265" s="94"/>
      <c r="GK265" s="94"/>
      <c r="GL265" s="94"/>
      <c r="GM265" s="94"/>
      <c r="GN265" s="94"/>
      <c r="GO265" s="94"/>
      <c r="GP265" s="94"/>
      <c r="GQ265" s="94"/>
      <c r="GR265" s="94"/>
      <c r="GS265" s="94"/>
      <c r="GT265" s="94"/>
      <c r="GU265" s="94"/>
      <c r="GV265" s="94"/>
      <c r="GW265" s="94"/>
      <c r="GX265" s="94"/>
      <c r="GY265" s="94"/>
      <c r="GZ265" s="94"/>
      <c r="HA265" s="94"/>
      <c r="HB265" s="94"/>
      <c r="HC265" s="94"/>
      <c r="HD265" s="94"/>
      <c r="HE265" s="94"/>
      <c r="HF265" s="94"/>
      <c r="HG265" s="94"/>
      <c r="HH265" s="94"/>
      <c r="HI265" s="94"/>
      <c r="HJ265" s="94"/>
      <c r="HK265" s="94"/>
      <c r="HL265" s="94"/>
      <c r="HM265" s="94"/>
      <c r="HN265" s="94"/>
      <c r="HO265" s="94"/>
      <c r="HP265" s="94"/>
      <c r="HQ265" s="94"/>
      <c r="HR265" s="94"/>
      <c r="HS265" s="94"/>
      <c r="HT265" s="94"/>
      <c r="HU265" s="94"/>
      <c r="HV265" s="94"/>
      <c r="HW265" s="94"/>
      <c r="HX265" s="94"/>
      <c r="HY265" s="94"/>
      <c r="HZ265" s="94"/>
      <c r="IA265" s="94"/>
      <c r="IB265" s="94"/>
      <c r="IC265" s="94"/>
      <c r="ID265" s="94"/>
      <c r="IE265" s="94"/>
      <c r="IF265" s="94"/>
      <c r="IG265" s="94"/>
      <c r="IH265" s="94"/>
      <c r="II265" s="94"/>
      <c r="IJ265" s="94"/>
      <c r="IK265" s="94"/>
      <c r="IL265" s="94"/>
      <c r="IM265" s="94"/>
      <c r="IN265" s="94"/>
      <c r="IO265" s="94"/>
      <c r="IP265" s="94"/>
      <c r="IQ265" s="94"/>
      <c r="IR265" s="94"/>
      <c r="IS265" s="94"/>
      <c r="IT265" s="94"/>
      <c r="IU265" s="94"/>
      <c r="IV265" s="94"/>
    </row>
    <row r="266" spans="1:256" s="159" customFormat="1" ht="33.75" x14ac:dyDescent="0.2">
      <c r="A266" s="179" t="s">
        <v>79</v>
      </c>
      <c r="B266" s="187">
        <v>4260190</v>
      </c>
      <c r="C266" s="188" t="s">
        <v>88</v>
      </c>
      <c r="D266" s="189" t="s">
        <v>80</v>
      </c>
      <c r="E266" s="187" t="s">
        <v>80</v>
      </c>
      <c r="F266" s="190" t="s">
        <v>219</v>
      </c>
      <c r="G266" s="88">
        <v>0</v>
      </c>
      <c r="H266" s="88">
        <v>13.5</v>
      </c>
      <c r="I266" s="89">
        <f t="shared" si="13"/>
        <v>13.5</v>
      </c>
      <c r="J266" s="183">
        <v>0</v>
      </c>
      <c r="K266" s="183">
        <f t="shared" si="14"/>
        <v>13.5</v>
      </c>
      <c r="L266" s="184">
        <v>0</v>
      </c>
      <c r="M266" s="185">
        <v>0</v>
      </c>
      <c r="N266" s="184">
        <f>N267</f>
        <v>100</v>
      </c>
      <c r="O266" s="185">
        <f t="shared" si="15"/>
        <v>100</v>
      </c>
      <c r="P266" s="93" t="s">
        <v>82</v>
      </c>
      <c r="Q266" s="42"/>
      <c r="R266" s="43"/>
      <c r="S266" s="43"/>
      <c r="T266" s="43"/>
      <c r="U266" s="43"/>
      <c r="V266" s="43"/>
      <c r="W266" s="43"/>
      <c r="X266" s="43"/>
      <c r="Y266" s="43"/>
      <c r="Z266" s="43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  <c r="DA266" s="94"/>
      <c r="DB266" s="94"/>
      <c r="DC266" s="94"/>
      <c r="DD266" s="94"/>
      <c r="DE266" s="94"/>
      <c r="DF266" s="94"/>
      <c r="DG266" s="94"/>
      <c r="DH266" s="94"/>
      <c r="DI266" s="94"/>
      <c r="DJ266" s="94"/>
      <c r="DK266" s="94"/>
      <c r="DL266" s="94"/>
      <c r="DM266" s="94"/>
      <c r="DN266" s="94"/>
      <c r="DO266" s="94"/>
      <c r="DP266" s="94"/>
      <c r="DQ266" s="94"/>
      <c r="DR266" s="94"/>
      <c r="DS266" s="94"/>
      <c r="DT266" s="94"/>
      <c r="DU266" s="94"/>
      <c r="DV266" s="94"/>
      <c r="DW266" s="94"/>
      <c r="DX266" s="94"/>
      <c r="DY266" s="94"/>
      <c r="DZ266" s="94"/>
      <c r="EA266" s="94"/>
      <c r="EB266" s="94"/>
      <c r="EC266" s="94"/>
      <c r="ED266" s="94"/>
      <c r="EE266" s="94"/>
      <c r="EF266" s="94"/>
      <c r="EG266" s="94"/>
      <c r="EH266" s="94"/>
      <c r="EI266" s="94"/>
      <c r="EJ266" s="94"/>
      <c r="EK266" s="94"/>
      <c r="EL266" s="94"/>
      <c r="EM266" s="94"/>
      <c r="EN266" s="94"/>
      <c r="EO266" s="94"/>
      <c r="EP266" s="94"/>
      <c r="EQ266" s="94"/>
      <c r="ER266" s="94"/>
      <c r="ES266" s="94"/>
      <c r="ET266" s="94"/>
      <c r="EU266" s="94"/>
      <c r="EV266" s="94"/>
      <c r="EW266" s="94"/>
      <c r="EX266" s="94"/>
      <c r="EY266" s="94"/>
      <c r="EZ266" s="94"/>
      <c r="FA266" s="94"/>
      <c r="FB266" s="94"/>
      <c r="FC266" s="94"/>
      <c r="FD266" s="94"/>
      <c r="FE266" s="94"/>
      <c r="FF266" s="94"/>
      <c r="FG266" s="94"/>
      <c r="FH266" s="94"/>
      <c r="FI266" s="94"/>
      <c r="FJ266" s="94"/>
      <c r="FK266" s="94"/>
      <c r="FL266" s="94"/>
      <c r="FM266" s="94"/>
      <c r="FN266" s="94"/>
      <c r="FO266" s="94"/>
      <c r="FP266" s="94"/>
      <c r="FQ266" s="94"/>
      <c r="FR266" s="94"/>
      <c r="FS266" s="94"/>
      <c r="FT266" s="94"/>
      <c r="FU266" s="94"/>
      <c r="FV266" s="94"/>
      <c r="FW266" s="94"/>
      <c r="FX266" s="94"/>
      <c r="FY266" s="94"/>
      <c r="FZ266" s="94"/>
      <c r="GA266" s="94"/>
      <c r="GB266" s="94"/>
      <c r="GC266" s="94"/>
      <c r="GD266" s="94"/>
      <c r="GE266" s="94"/>
      <c r="GF266" s="94"/>
      <c r="GG266" s="94"/>
      <c r="GH266" s="94"/>
      <c r="GI266" s="94"/>
      <c r="GJ266" s="94"/>
      <c r="GK266" s="94"/>
      <c r="GL266" s="94"/>
      <c r="GM266" s="94"/>
      <c r="GN266" s="94"/>
      <c r="GO266" s="94"/>
      <c r="GP266" s="94"/>
      <c r="GQ266" s="94"/>
      <c r="GR266" s="94"/>
      <c r="GS266" s="94"/>
      <c r="GT266" s="94"/>
      <c r="GU266" s="94"/>
      <c r="GV266" s="94"/>
      <c r="GW266" s="94"/>
      <c r="GX266" s="94"/>
      <c r="GY266" s="94"/>
      <c r="GZ266" s="94"/>
      <c r="HA266" s="94"/>
      <c r="HB266" s="94"/>
      <c r="HC266" s="94"/>
      <c r="HD266" s="94"/>
      <c r="HE266" s="94"/>
      <c r="HF266" s="94"/>
      <c r="HG266" s="94"/>
      <c r="HH266" s="94"/>
      <c r="HI266" s="94"/>
      <c r="HJ266" s="94"/>
      <c r="HK266" s="94"/>
      <c r="HL266" s="94"/>
      <c r="HM266" s="94"/>
      <c r="HN266" s="94"/>
      <c r="HO266" s="94"/>
      <c r="HP266" s="94"/>
      <c r="HQ266" s="94"/>
      <c r="HR266" s="94"/>
      <c r="HS266" s="94"/>
      <c r="HT266" s="94"/>
      <c r="HU266" s="94"/>
      <c r="HV266" s="94"/>
      <c r="HW266" s="94"/>
      <c r="HX266" s="94"/>
      <c r="HY266" s="94"/>
      <c r="HZ266" s="94"/>
      <c r="IA266" s="94"/>
      <c r="IB266" s="94"/>
      <c r="IC266" s="94"/>
      <c r="ID266" s="94"/>
      <c r="IE266" s="94"/>
      <c r="IF266" s="94"/>
      <c r="IG266" s="94"/>
      <c r="IH266" s="94"/>
      <c r="II266" s="94"/>
      <c r="IJ266" s="94"/>
      <c r="IK266" s="94"/>
      <c r="IL266" s="94"/>
      <c r="IM266" s="94"/>
      <c r="IN266" s="94"/>
      <c r="IO266" s="94"/>
      <c r="IP266" s="94"/>
      <c r="IQ266" s="94"/>
      <c r="IR266" s="94"/>
      <c r="IS266" s="94"/>
      <c r="IT266" s="94"/>
      <c r="IU266" s="94"/>
      <c r="IV266" s="94"/>
    </row>
    <row r="267" spans="1:256" s="159" customFormat="1" ht="13.5" thickBot="1" x14ac:dyDescent="0.25">
      <c r="A267" s="147"/>
      <c r="B267" s="175"/>
      <c r="C267" s="176"/>
      <c r="D267" s="177">
        <v>3419</v>
      </c>
      <c r="E267" s="175">
        <v>5222</v>
      </c>
      <c r="F267" s="178" t="s">
        <v>99</v>
      </c>
      <c r="G267" s="151">
        <v>0</v>
      </c>
      <c r="H267" s="151">
        <v>13.5</v>
      </c>
      <c r="I267" s="152">
        <f t="shared" si="13"/>
        <v>13.5</v>
      </c>
      <c r="J267" s="122">
        <v>0</v>
      </c>
      <c r="K267" s="122">
        <f t="shared" si="14"/>
        <v>13.5</v>
      </c>
      <c r="L267" s="153">
        <v>0</v>
      </c>
      <c r="M267" s="152">
        <v>0</v>
      </c>
      <c r="N267" s="153">
        <v>100</v>
      </c>
      <c r="O267" s="152">
        <f t="shared" si="15"/>
        <v>100</v>
      </c>
      <c r="P267" s="94"/>
      <c r="Q267" s="42"/>
      <c r="R267" s="43"/>
      <c r="S267" s="43"/>
      <c r="T267" s="43"/>
      <c r="U267" s="43"/>
      <c r="V267" s="43"/>
      <c r="W267" s="43"/>
      <c r="X267" s="43"/>
      <c r="Y267" s="43"/>
      <c r="Z267" s="43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94"/>
      <c r="DV267" s="94"/>
      <c r="DW267" s="94"/>
      <c r="DX267" s="94"/>
      <c r="DY267" s="94"/>
      <c r="DZ267" s="94"/>
      <c r="EA267" s="94"/>
      <c r="EB267" s="94"/>
      <c r="EC267" s="94"/>
      <c r="ED267" s="94"/>
      <c r="EE267" s="94"/>
      <c r="EF267" s="94"/>
      <c r="EG267" s="94"/>
      <c r="EH267" s="94"/>
      <c r="EI267" s="94"/>
      <c r="EJ267" s="94"/>
      <c r="EK267" s="94"/>
      <c r="EL267" s="94"/>
      <c r="EM267" s="94"/>
      <c r="EN267" s="94"/>
      <c r="EO267" s="94"/>
      <c r="EP267" s="94"/>
      <c r="EQ267" s="94"/>
      <c r="ER267" s="94"/>
      <c r="ES267" s="94"/>
      <c r="ET267" s="94"/>
      <c r="EU267" s="94"/>
      <c r="EV267" s="94"/>
      <c r="EW267" s="94"/>
      <c r="EX267" s="94"/>
      <c r="EY267" s="94"/>
      <c r="EZ267" s="94"/>
      <c r="FA267" s="94"/>
      <c r="FB267" s="94"/>
      <c r="FC267" s="94"/>
      <c r="FD267" s="94"/>
      <c r="FE267" s="94"/>
      <c r="FF267" s="94"/>
      <c r="FG267" s="94"/>
      <c r="FH267" s="94"/>
      <c r="FI267" s="94"/>
      <c r="FJ267" s="94"/>
      <c r="FK267" s="94"/>
      <c r="FL267" s="94"/>
      <c r="FM267" s="94"/>
      <c r="FN267" s="94"/>
      <c r="FO267" s="94"/>
      <c r="FP267" s="94"/>
      <c r="FQ267" s="94"/>
      <c r="FR267" s="94"/>
      <c r="FS267" s="94"/>
      <c r="FT267" s="94"/>
      <c r="FU267" s="94"/>
      <c r="FV267" s="94"/>
      <c r="FW267" s="94"/>
      <c r="FX267" s="94"/>
      <c r="FY267" s="94"/>
      <c r="FZ267" s="94"/>
      <c r="GA267" s="94"/>
      <c r="GB267" s="94"/>
      <c r="GC267" s="94"/>
      <c r="GD267" s="94"/>
      <c r="GE267" s="94"/>
      <c r="GF267" s="94"/>
      <c r="GG267" s="94"/>
      <c r="GH267" s="94"/>
      <c r="GI267" s="94"/>
      <c r="GJ267" s="94"/>
      <c r="GK267" s="94"/>
      <c r="GL267" s="94"/>
      <c r="GM267" s="94"/>
      <c r="GN267" s="94"/>
      <c r="GO267" s="94"/>
      <c r="GP267" s="94"/>
      <c r="GQ267" s="94"/>
      <c r="GR267" s="94"/>
      <c r="GS267" s="94"/>
      <c r="GT267" s="94"/>
      <c r="GU267" s="94"/>
      <c r="GV267" s="94"/>
      <c r="GW267" s="94"/>
      <c r="GX267" s="94"/>
      <c r="GY267" s="94"/>
      <c r="GZ267" s="94"/>
      <c r="HA267" s="94"/>
      <c r="HB267" s="94"/>
      <c r="HC267" s="94"/>
      <c r="HD267" s="94"/>
      <c r="HE267" s="94"/>
      <c r="HF267" s="94"/>
      <c r="HG267" s="94"/>
      <c r="HH267" s="94"/>
      <c r="HI267" s="94"/>
      <c r="HJ267" s="94"/>
      <c r="HK267" s="94"/>
      <c r="HL267" s="94"/>
      <c r="HM267" s="94"/>
      <c r="HN267" s="94"/>
      <c r="HO267" s="94"/>
      <c r="HP267" s="94"/>
      <c r="HQ267" s="94"/>
      <c r="HR267" s="94"/>
      <c r="HS267" s="94"/>
      <c r="HT267" s="94"/>
      <c r="HU267" s="94"/>
      <c r="HV267" s="94"/>
      <c r="HW267" s="94"/>
      <c r="HX267" s="94"/>
      <c r="HY267" s="94"/>
      <c r="HZ267" s="94"/>
      <c r="IA267" s="94"/>
      <c r="IB267" s="94"/>
      <c r="IC267" s="94"/>
      <c r="ID267" s="94"/>
      <c r="IE267" s="94"/>
      <c r="IF267" s="94"/>
      <c r="IG267" s="94"/>
      <c r="IH267" s="94"/>
      <c r="II267" s="94"/>
      <c r="IJ267" s="94"/>
      <c r="IK267" s="94"/>
      <c r="IL267" s="94"/>
      <c r="IM267" s="94"/>
      <c r="IN267" s="94"/>
      <c r="IO267" s="94"/>
      <c r="IP267" s="94"/>
      <c r="IQ267" s="94"/>
      <c r="IR267" s="94"/>
      <c r="IS267" s="94"/>
      <c r="IT267" s="94"/>
      <c r="IU267" s="94"/>
      <c r="IV267" s="94"/>
    </row>
    <row r="268" spans="1:256" s="159" customFormat="1" ht="33.75" x14ac:dyDescent="0.2">
      <c r="A268" s="179" t="s">
        <v>79</v>
      </c>
      <c r="B268" s="187">
        <v>4260191</v>
      </c>
      <c r="C268" s="188" t="s">
        <v>88</v>
      </c>
      <c r="D268" s="189" t="s">
        <v>80</v>
      </c>
      <c r="E268" s="187" t="s">
        <v>80</v>
      </c>
      <c r="F268" s="190" t="s">
        <v>220</v>
      </c>
      <c r="G268" s="88">
        <v>0</v>
      </c>
      <c r="H268" s="88">
        <v>13.5</v>
      </c>
      <c r="I268" s="89">
        <f t="shared" si="13"/>
        <v>13.5</v>
      </c>
      <c r="J268" s="183">
        <v>0</v>
      </c>
      <c r="K268" s="183">
        <f t="shared" si="14"/>
        <v>13.5</v>
      </c>
      <c r="L268" s="184">
        <v>0</v>
      </c>
      <c r="M268" s="185">
        <v>0</v>
      </c>
      <c r="N268" s="184">
        <f>N269</f>
        <v>175</v>
      </c>
      <c r="O268" s="185">
        <f t="shared" si="15"/>
        <v>175</v>
      </c>
      <c r="P268" s="93" t="s">
        <v>82</v>
      </c>
      <c r="Q268" s="42"/>
      <c r="R268" s="43"/>
      <c r="S268" s="43"/>
      <c r="T268" s="43"/>
      <c r="U268" s="43"/>
      <c r="V268" s="43"/>
      <c r="W268" s="43"/>
      <c r="X268" s="43"/>
      <c r="Y268" s="43"/>
      <c r="Z268" s="43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  <c r="DA268" s="94"/>
      <c r="DB268" s="94"/>
      <c r="DC268" s="94"/>
      <c r="DD268" s="94"/>
      <c r="DE268" s="94"/>
      <c r="DF268" s="94"/>
      <c r="DG268" s="94"/>
      <c r="DH268" s="94"/>
      <c r="DI268" s="94"/>
      <c r="DJ268" s="94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94"/>
      <c r="DV268" s="94"/>
      <c r="DW268" s="94"/>
      <c r="DX268" s="94"/>
      <c r="DY268" s="94"/>
      <c r="DZ268" s="94"/>
      <c r="EA268" s="94"/>
      <c r="EB268" s="94"/>
      <c r="EC268" s="94"/>
      <c r="ED268" s="94"/>
      <c r="EE268" s="94"/>
      <c r="EF268" s="94"/>
      <c r="EG268" s="94"/>
      <c r="EH268" s="94"/>
      <c r="EI268" s="94"/>
      <c r="EJ268" s="94"/>
      <c r="EK268" s="94"/>
      <c r="EL268" s="94"/>
      <c r="EM268" s="94"/>
      <c r="EN268" s="94"/>
      <c r="EO268" s="94"/>
      <c r="EP268" s="94"/>
      <c r="EQ268" s="94"/>
      <c r="ER268" s="94"/>
      <c r="ES268" s="94"/>
      <c r="ET268" s="94"/>
      <c r="EU268" s="94"/>
      <c r="EV268" s="94"/>
      <c r="EW268" s="94"/>
      <c r="EX268" s="94"/>
      <c r="EY268" s="94"/>
      <c r="EZ268" s="94"/>
      <c r="FA268" s="94"/>
      <c r="FB268" s="94"/>
      <c r="FC268" s="94"/>
      <c r="FD268" s="94"/>
      <c r="FE268" s="94"/>
      <c r="FF268" s="94"/>
      <c r="FG268" s="94"/>
      <c r="FH268" s="94"/>
      <c r="FI268" s="94"/>
      <c r="FJ268" s="94"/>
      <c r="FK268" s="94"/>
      <c r="FL268" s="94"/>
      <c r="FM268" s="94"/>
      <c r="FN268" s="94"/>
      <c r="FO268" s="94"/>
      <c r="FP268" s="94"/>
      <c r="FQ268" s="94"/>
      <c r="FR268" s="94"/>
      <c r="FS268" s="94"/>
      <c r="FT268" s="94"/>
      <c r="FU268" s="94"/>
      <c r="FV268" s="94"/>
      <c r="FW268" s="94"/>
      <c r="FX268" s="94"/>
      <c r="FY268" s="94"/>
      <c r="FZ268" s="94"/>
      <c r="GA268" s="94"/>
      <c r="GB268" s="94"/>
      <c r="GC268" s="94"/>
      <c r="GD268" s="94"/>
      <c r="GE268" s="94"/>
      <c r="GF268" s="94"/>
      <c r="GG268" s="94"/>
      <c r="GH268" s="94"/>
      <c r="GI268" s="94"/>
      <c r="GJ268" s="94"/>
      <c r="GK268" s="94"/>
      <c r="GL268" s="94"/>
      <c r="GM268" s="94"/>
      <c r="GN268" s="94"/>
      <c r="GO268" s="94"/>
      <c r="GP268" s="94"/>
      <c r="GQ268" s="94"/>
      <c r="GR268" s="94"/>
      <c r="GS268" s="94"/>
      <c r="GT268" s="94"/>
      <c r="GU268" s="94"/>
      <c r="GV268" s="94"/>
      <c r="GW268" s="94"/>
      <c r="GX268" s="94"/>
      <c r="GY268" s="94"/>
      <c r="GZ268" s="94"/>
      <c r="HA268" s="94"/>
      <c r="HB268" s="94"/>
      <c r="HC268" s="94"/>
      <c r="HD268" s="94"/>
      <c r="HE268" s="94"/>
      <c r="HF268" s="94"/>
      <c r="HG268" s="94"/>
      <c r="HH268" s="94"/>
      <c r="HI268" s="94"/>
      <c r="HJ268" s="94"/>
      <c r="HK268" s="94"/>
      <c r="HL268" s="94"/>
      <c r="HM268" s="94"/>
      <c r="HN268" s="94"/>
      <c r="HO268" s="94"/>
      <c r="HP268" s="94"/>
      <c r="HQ268" s="94"/>
      <c r="HR268" s="94"/>
      <c r="HS268" s="94"/>
      <c r="HT268" s="94"/>
      <c r="HU268" s="94"/>
      <c r="HV268" s="94"/>
      <c r="HW268" s="94"/>
      <c r="HX268" s="94"/>
      <c r="HY268" s="94"/>
      <c r="HZ268" s="94"/>
      <c r="IA268" s="94"/>
      <c r="IB268" s="94"/>
      <c r="IC268" s="94"/>
      <c r="ID268" s="94"/>
      <c r="IE268" s="94"/>
      <c r="IF268" s="94"/>
      <c r="IG268" s="94"/>
      <c r="IH268" s="94"/>
      <c r="II268" s="94"/>
      <c r="IJ268" s="94"/>
      <c r="IK268" s="94"/>
      <c r="IL268" s="94"/>
      <c r="IM268" s="94"/>
      <c r="IN268" s="94"/>
      <c r="IO268" s="94"/>
      <c r="IP268" s="94"/>
      <c r="IQ268" s="94"/>
      <c r="IR268" s="94"/>
      <c r="IS268" s="94"/>
      <c r="IT268" s="94"/>
      <c r="IU268" s="94"/>
      <c r="IV268" s="94"/>
    </row>
    <row r="269" spans="1:256" s="159" customFormat="1" ht="13.5" thickBot="1" x14ac:dyDescent="0.25">
      <c r="A269" s="147"/>
      <c r="B269" s="175"/>
      <c r="C269" s="176"/>
      <c r="D269" s="177">
        <v>3419</v>
      </c>
      <c r="E269" s="175">
        <v>5222</v>
      </c>
      <c r="F269" s="178" t="s">
        <v>99</v>
      </c>
      <c r="G269" s="151">
        <v>0</v>
      </c>
      <c r="H269" s="151">
        <v>13.5</v>
      </c>
      <c r="I269" s="152">
        <f t="shared" si="13"/>
        <v>13.5</v>
      </c>
      <c r="J269" s="122">
        <v>0</v>
      </c>
      <c r="K269" s="122">
        <f t="shared" si="14"/>
        <v>13.5</v>
      </c>
      <c r="L269" s="153">
        <v>0</v>
      </c>
      <c r="M269" s="152">
        <v>0</v>
      </c>
      <c r="N269" s="153">
        <v>175</v>
      </c>
      <c r="O269" s="152">
        <f t="shared" si="15"/>
        <v>175</v>
      </c>
      <c r="P269" s="94"/>
      <c r="Q269" s="42"/>
      <c r="R269" s="43"/>
      <c r="S269" s="43"/>
      <c r="T269" s="43"/>
      <c r="U269" s="43"/>
      <c r="V269" s="43"/>
      <c r="W269" s="43"/>
      <c r="X269" s="43"/>
      <c r="Y269" s="43"/>
      <c r="Z269" s="43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94"/>
      <c r="DV269" s="94"/>
      <c r="DW269" s="94"/>
      <c r="DX269" s="94"/>
      <c r="DY269" s="94"/>
      <c r="DZ269" s="94"/>
      <c r="EA269" s="94"/>
      <c r="EB269" s="94"/>
      <c r="EC269" s="94"/>
      <c r="ED269" s="94"/>
      <c r="EE269" s="94"/>
      <c r="EF269" s="94"/>
      <c r="EG269" s="94"/>
      <c r="EH269" s="94"/>
      <c r="EI269" s="94"/>
      <c r="EJ269" s="94"/>
      <c r="EK269" s="94"/>
      <c r="EL269" s="94"/>
      <c r="EM269" s="94"/>
      <c r="EN269" s="94"/>
      <c r="EO269" s="94"/>
      <c r="EP269" s="94"/>
      <c r="EQ269" s="94"/>
      <c r="ER269" s="94"/>
      <c r="ES269" s="94"/>
      <c r="ET269" s="94"/>
      <c r="EU269" s="94"/>
      <c r="EV269" s="94"/>
      <c r="EW269" s="94"/>
      <c r="EX269" s="94"/>
      <c r="EY269" s="94"/>
      <c r="EZ269" s="94"/>
      <c r="FA269" s="94"/>
      <c r="FB269" s="94"/>
      <c r="FC269" s="94"/>
      <c r="FD269" s="94"/>
      <c r="FE269" s="94"/>
      <c r="FF269" s="94"/>
      <c r="FG269" s="94"/>
      <c r="FH269" s="94"/>
      <c r="FI269" s="94"/>
      <c r="FJ269" s="94"/>
      <c r="FK269" s="94"/>
      <c r="FL269" s="94"/>
      <c r="FM269" s="94"/>
      <c r="FN269" s="94"/>
      <c r="FO269" s="94"/>
      <c r="FP269" s="94"/>
      <c r="FQ269" s="94"/>
      <c r="FR269" s="94"/>
      <c r="FS269" s="94"/>
      <c r="FT269" s="94"/>
      <c r="FU269" s="94"/>
      <c r="FV269" s="94"/>
      <c r="FW269" s="94"/>
      <c r="FX269" s="94"/>
      <c r="FY269" s="94"/>
      <c r="FZ269" s="94"/>
      <c r="GA269" s="94"/>
      <c r="GB269" s="94"/>
      <c r="GC269" s="94"/>
      <c r="GD269" s="94"/>
      <c r="GE269" s="94"/>
      <c r="GF269" s="94"/>
      <c r="GG269" s="94"/>
      <c r="GH269" s="94"/>
      <c r="GI269" s="94"/>
      <c r="GJ269" s="94"/>
      <c r="GK269" s="94"/>
      <c r="GL269" s="94"/>
      <c r="GM269" s="94"/>
      <c r="GN269" s="94"/>
      <c r="GO269" s="94"/>
      <c r="GP269" s="94"/>
      <c r="GQ269" s="94"/>
      <c r="GR269" s="94"/>
      <c r="GS269" s="94"/>
      <c r="GT269" s="94"/>
      <c r="GU269" s="94"/>
      <c r="GV269" s="94"/>
      <c r="GW269" s="94"/>
      <c r="GX269" s="94"/>
      <c r="GY269" s="94"/>
      <c r="GZ269" s="94"/>
      <c r="HA269" s="94"/>
      <c r="HB269" s="94"/>
      <c r="HC269" s="94"/>
      <c r="HD269" s="94"/>
      <c r="HE269" s="94"/>
      <c r="HF269" s="94"/>
      <c r="HG269" s="94"/>
      <c r="HH269" s="94"/>
      <c r="HI269" s="94"/>
      <c r="HJ269" s="94"/>
      <c r="HK269" s="94"/>
      <c r="HL269" s="94"/>
      <c r="HM269" s="94"/>
      <c r="HN269" s="94"/>
      <c r="HO269" s="94"/>
      <c r="HP269" s="94"/>
      <c r="HQ269" s="94"/>
      <c r="HR269" s="94"/>
      <c r="HS269" s="94"/>
      <c r="HT269" s="94"/>
      <c r="HU269" s="94"/>
      <c r="HV269" s="94"/>
      <c r="HW269" s="94"/>
      <c r="HX269" s="94"/>
      <c r="HY269" s="94"/>
      <c r="HZ269" s="94"/>
      <c r="IA269" s="94"/>
      <c r="IB269" s="94"/>
      <c r="IC269" s="94"/>
      <c r="ID269" s="94"/>
      <c r="IE269" s="94"/>
      <c r="IF269" s="94"/>
      <c r="IG269" s="94"/>
      <c r="IH269" s="94"/>
      <c r="II269" s="94"/>
      <c r="IJ269" s="94"/>
      <c r="IK269" s="94"/>
      <c r="IL269" s="94"/>
      <c r="IM269" s="94"/>
      <c r="IN269" s="94"/>
      <c r="IO269" s="94"/>
      <c r="IP269" s="94"/>
      <c r="IQ269" s="94"/>
      <c r="IR269" s="94"/>
      <c r="IS269" s="94"/>
      <c r="IT269" s="94"/>
      <c r="IU269" s="94"/>
      <c r="IV269" s="94"/>
    </row>
    <row r="270" spans="1:256" s="159" customFormat="1" ht="33.75" x14ac:dyDescent="0.2">
      <c r="A270" s="179" t="s">
        <v>79</v>
      </c>
      <c r="B270" s="187">
        <v>4260192</v>
      </c>
      <c r="C270" s="188" t="s">
        <v>88</v>
      </c>
      <c r="D270" s="189" t="s">
        <v>80</v>
      </c>
      <c r="E270" s="187" t="s">
        <v>80</v>
      </c>
      <c r="F270" s="190" t="s">
        <v>221</v>
      </c>
      <c r="G270" s="88">
        <v>0</v>
      </c>
      <c r="H270" s="88">
        <v>13.5</v>
      </c>
      <c r="I270" s="89">
        <f t="shared" si="13"/>
        <v>13.5</v>
      </c>
      <c r="J270" s="183">
        <v>0</v>
      </c>
      <c r="K270" s="183">
        <f t="shared" si="14"/>
        <v>13.5</v>
      </c>
      <c r="L270" s="184">
        <v>0</v>
      </c>
      <c r="M270" s="185">
        <v>0</v>
      </c>
      <c r="N270" s="184">
        <f>N271</f>
        <v>100</v>
      </c>
      <c r="O270" s="185">
        <f t="shared" si="15"/>
        <v>100</v>
      </c>
      <c r="P270" s="93" t="s">
        <v>82</v>
      </c>
      <c r="Q270" s="42"/>
      <c r="R270" s="43"/>
      <c r="S270" s="43"/>
      <c r="T270" s="43"/>
      <c r="U270" s="43"/>
      <c r="V270" s="43"/>
      <c r="W270" s="43"/>
      <c r="X270" s="43"/>
      <c r="Y270" s="43"/>
      <c r="Z270" s="43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94"/>
      <c r="DV270" s="94"/>
      <c r="DW270" s="94"/>
      <c r="DX270" s="94"/>
      <c r="DY270" s="94"/>
      <c r="DZ270" s="94"/>
      <c r="EA270" s="94"/>
      <c r="EB270" s="94"/>
      <c r="EC270" s="94"/>
      <c r="ED270" s="94"/>
      <c r="EE270" s="94"/>
      <c r="EF270" s="94"/>
      <c r="EG270" s="94"/>
      <c r="EH270" s="94"/>
      <c r="EI270" s="94"/>
      <c r="EJ270" s="94"/>
      <c r="EK270" s="94"/>
      <c r="EL270" s="94"/>
      <c r="EM270" s="94"/>
      <c r="EN270" s="94"/>
      <c r="EO270" s="94"/>
      <c r="EP270" s="94"/>
      <c r="EQ270" s="94"/>
      <c r="ER270" s="94"/>
      <c r="ES270" s="94"/>
      <c r="ET270" s="94"/>
      <c r="EU270" s="94"/>
      <c r="EV270" s="94"/>
      <c r="EW270" s="94"/>
      <c r="EX270" s="94"/>
      <c r="EY270" s="94"/>
      <c r="EZ270" s="94"/>
      <c r="FA270" s="94"/>
      <c r="FB270" s="94"/>
      <c r="FC270" s="94"/>
      <c r="FD270" s="94"/>
      <c r="FE270" s="94"/>
      <c r="FF270" s="94"/>
      <c r="FG270" s="94"/>
      <c r="FH270" s="94"/>
      <c r="FI270" s="94"/>
      <c r="FJ270" s="94"/>
      <c r="FK270" s="94"/>
      <c r="FL270" s="94"/>
      <c r="FM270" s="94"/>
      <c r="FN270" s="94"/>
      <c r="FO270" s="94"/>
      <c r="FP270" s="94"/>
      <c r="FQ270" s="94"/>
      <c r="FR270" s="94"/>
      <c r="FS270" s="94"/>
      <c r="FT270" s="94"/>
      <c r="FU270" s="94"/>
      <c r="FV270" s="94"/>
      <c r="FW270" s="94"/>
      <c r="FX270" s="94"/>
      <c r="FY270" s="94"/>
      <c r="FZ270" s="94"/>
      <c r="GA270" s="94"/>
      <c r="GB270" s="94"/>
      <c r="GC270" s="94"/>
      <c r="GD270" s="94"/>
      <c r="GE270" s="94"/>
      <c r="GF270" s="94"/>
      <c r="GG270" s="94"/>
      <c r="GH270" s="94"/>
      <c r="GI270" s="94"/>
      <c r="GJ270" s="94"/>
      <c r="GK270" s="94"/>
      <c r="GL270" s="94"/>
      <c r="GM270" s="94"/>
      <c r="GN270" s="94"/>
      <c r="GO270" s="94"/>
      <c r="GP270" s="94"/>
      <c r="GQ270" s="94"/>
      <c r="GR270" s="94"/>
      <c r="GS270" s="94"/>
      <c r="GT270" s="94"/>
      <c r="GU270" s="94"/>
      <c r="GV270" s="94"/>
      <c r="GW270" s="94"/>
      <c r="GX270" s="94"/>
      <c r="GY270" s="94"/>
      <c r="GZ270" s="94"/>
      <c r="HA270" s="94"/>
      <c r="HB270" s="94"/>
      <c r="HC270" s="94"/>
      <c r="HD270" s="94"/>
      <c r="HE270" s="94"/>
      <c r="HF270" s="94"/>
      <c r="HG270" s="94"/>
      <c r="HH270" s="94"/>
      <c r="HI270" s="94"/>
      <c r="HJ270" s="94"/>
      <c r="HK270" s="94"/>
      <c r="HL270" s="94"/>
      <c r="HM270" s="94"/>
      <c r="HN270" s="94"/>
      <c r="HO270" s="94"/>
      <c r="HP270" s="94"/>
      <c r="HQ270" s="94"/>
      <c r="HR270" s="94"/>
      <c r="HS270" s="94"/>
      <c r="HT270" s="94"/>
      <c r="HU270" s="94"/>
      <c r="HV270" s="94"/>
      <c r="HW270" s="94"/>
      <c r="HX270" s="94"/>
      <c r="HY270" s="94"/>
      <c r="HZ270" s="94"/>
      <c r="IA270" s="94"/>
      <c r="IB270" s="94"/>
      <c r="IC270" s="94"/>
      <c r="ID270" s="94"/>
      <c r="IE270" s="94"/>
      <c r="IF270" s="94"/>
      <c r="IG270" s="94"/>
      <c r="IH270" s="94"/>
      <c r="II270" s="94"/>
      <c r="IJ270" s="94"/>
      <c r="IK270" s="94"/>
      <c r="IL270" s="94"/>
      <c r="IM270" s="94"/>
      <c r="IN270" s="94"/>
      <c r="IO270" s="94"/>
      <c r="IP270" s="94"/>
      <c r="IQ270" s="94"/>
      <c r="IR270" s="94"/>
      <c r="IS270" s="94"/>
      <c r="IT270" s="94"/>
      <c r="IU270" s="94"/>
      <c r="IV270" s="94"/>
    </row>
    <row r="271" spans="1:256" s="159" customFormat="1" ht="13.5" thickBot="1" x14ac:dyDescent="0.25">
      <c r="A271" s="147"/>
      <c r="B271" s="175"/>
      <c r="C271" s="176"/>
      <c r="D271" s="177">
        <v>3419</v>
      </c>
      <c r="E271" s="175">
        <v>5222</v>
      </c>
      <c r="F271" s="178" t="s">
        <v>99</v>
      </c>
      <c r="G271" s="151">
        <v>0</v>
      </c>
      <c r="H271" s="151">
        <v>13.5</v>
      </c>
      <c r="I271" s="152">
        <f t="shared" si="13"/>
        <v>13.5</v>
      </c>
      <c r="J271" s="122">
        <v>0</v>
      </c>
      <c r="K271" s="122">
        <f t="shared" si="14"/>
        <v>13.5</v>
      </c>
      <c r="L271" s="153">
        <v>0</v>
      </c>
      <c r="M271" s="152">
        <v>0</v>
      </c>
      <c r="N271" s="153">
        <v>100</v>
      </c>
      <c r="O271" s="152">
        <f t="shared" si="15"/>
        <v>100</v>
      </c>
      <c r="P271" s="94"/>
      <c r="Q271" s="42"/>
      <c r="R271" s="43"/>
      <c r="S271" s="43"/>
      <c r="T271" s="43"/>
      <c r="U271" s="43"/>
      <c r="V271" s="43"/>
      <c r="W271" s="43"/>
      <c r="X271" s="43"/>
      <c r="Y271" s="43"/>
      <c r="Z271" s="43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94"/>
      <c r="DV271" s="94"/>
      <c r="DW271" s="94"/>
      <c r="DX271" s="94"/>
      <c r="DY271" s="94"/>
      <c r="DZ271" s="94"/>
      <c r="EA271" s="94"/>
      <c r="EB271" s="94"/>
      <c r="EC271" s="94"/>
      <c r="ED271" s="94"/>
      <c r="EE271" s="94"/>
      <c r="EF271" s="94"/>
      <c r="EG271" s="94"/>
      <c r="EH271" s="94"/>
      <c r="EI271" s="94"/>
      <c r="EJ271" s="94"/>
      <c r="EK271" s="94"/>
      <c r="EL271" s="94"/>
      <c r="EM271" s="94"/>
      <c r="EN271" s="94"/>
      <c r="EO271" s="94"/>
      <c r="EP271" s="94"/>
      <c r="EQ271" s="94"/>
      <c r="ER271" s="94"/>
      <c r="ES271" s="94"/>
      <c r="ET271" s="94"/>
      <c r="EU271" s="94"/>
      <c r="EV271" s="94"/>
      <c r="EW271" s="94"/>
      <c r="EX271" s="94"/>
      <c r="EY271" s="94"/>
      <c r="EZ271" s="94"/>
      <c r="FA271" s="94"/>
      <c r="FB271" s="94"/>
      <c r="FC271" s="94"/>
      <c r="FD271" s="94"/>
      <c r="FE271" s="94"/>
      <c r="FF271" s="94"/>
      <c r="FG271" s="94"/>
      <c r="FH271" s="94"/>
      <c r="FI271" s="94"/>
      <c r="FJ271" s="94"/>
      <c r="FK271" s="94"/>
      <c r="FL271" s="94"/>
      <c r="FM271" s="94"/>
      <c r="FN271" s="94"/>
      <c r="FO271" s="94"/>
      <c r="FP271" s="94"/>
      <c r="FQ271" s="94"/>
      <c r="FR271" s="94"/>
      <c r="FS271" s="94"/>
      <c r="FT271" s="94"/>
      <c r="FU271" s="94"/>
      <c r="FV271" s="94"/>
      <c r="FW271" s="94"/>
      <c r="FX271" s="94"/>
      <c r="FY271" s="94"/>
      <c r="FZ271" s="94"/>
      <c r="GA271" s="94"/>
      <c r="GB271" s="94"/>
      <c r="GC271" s="94"/>
      <c r="GD271" s="94"/>
      <c r="GE271" s="94"/>
      <c r="GF271" s="94"/>
      <c r="GG271" s="94"/>
      <c r="GH271" s="94"/>
      <c r="GI271" s="94"/>
      <c r="GJ271" s="94"/>
      <c r="GK271" s="94"/>
      <c r="GL271" s="94"/>
      <c r="GM271" s="94"/>
      <c r="GN271" s="94"/>
      <c r="GO271" s="94"/>
      <c r="GP271" s="94"/>
      <c r="GQ271" s="94"/>
      <c r="GR271" s="94"/>
      <c r="GS271" s="94"/>
      <c r="GT271" s="94"/>
      <c r="GU271" s="94"/>
      <c r="GV271" s="94"/>
      <c r="GW271" s="94"/>
      <c r="GX271" s="94"/>
      <c r="GY271" s="94"/>
      <c r="GZ271" s="94"/>
      <c r="HA271" s="94"/>
      <c r="HB271" s="94"/>
      <c r="HC271" s="94"/>
      <c r="HD271" s="94"/>
      <c r="HE271" s="94"/>
      <c r="HF271" s="94"/>
      <c r="HG271" s="94"/>
      <c r="HH271" s="94"/>
      <c r="HI271" s="94"/>
      <c r="HJ271" s="94"/>
      <c r="HK271" s="94"/>
      <c r="HL271" s="94"/>
      <c r="HM271" s="94"/>
      <c r="HN271" s="94"/>
      <c r="HO271" s="94"/>
      <c r="HP271" s="94"/>
      <c r="HQ271" s="94"/>
      <c r="HR271" s="94"/>
      <c r="HS271" s="94"/>
      <c r="HT271" s="94"/>
      <c r="HU271" s="94"/>
      <c r="HV271" s="94"/>
      <c r="HW271" s="94"/>
      <c r="HX271" s="94"/>
      <c r="HY271" s="94"/>
      <c r="HZ271" s="94"/>
      <c r="IA271" s="94"/>
      <c r="IB271" s="94"/>
      <c r="IC271" s="94"/>
      <c r="ID271" s="94"/>
      <c r="IE271" s="94"/>
      <c r="IF271" s="94"/>
      <c r="IG271" s="94"/>
      <c r="IH271" s="94"/>
      <c r="II271" s="94"/>
      <c r="IJ271" s="94"/>
      <c r="IK271" s="94"/>
      <c r="IL271" s="94"/>
      <c r="IM271" s="94"/>
      <c r="IN271" s="94"/>
      <c r="IO271" s="94"/>
      <c r="IP271" s="94"/>
      <c r="IQ271" s="94"/>
      <c r="IR271" s="94"/>
      <c r="IS271" s="94"/>
      <c r="IT271" s="94"/>
      <c r="IU271" s="94"/>
      <c r="IV271" s="94"/>
    </row>
    <row r="272" spans="1:256" s="159" customFormat="1" ht="22.5" x14ac:dyDescent="0.2">
      <c r="A272" s="179" t="s">
        <v>79</v>
      </c>
      <c r="B272" s="187">
        <v>4260193</v>
      </c>
      <c r="C272" s="188" t="s">
        <v>88</v>
      </c>
      <c r="D272" s="189" t="s">
        <v>80</v>
      </c>
      <c r="E272" s="187" t="s">
        <v>80</v>
      </c>
      <c r="F272" s="190" t="s">
        <v>222</v>
      </c>
      <c r="G272" s="88">
        <v>0</v>
      </c>
      <c r="H272" s="88">
        <v>13.5</v>
      </c>
      <c r="I272" s="89">
        <f t="shared" si="13"/>
        <v>13.5</v>
      </c>
      <c r="J272" s="183">
        <v>0</v>
      </c>
      <c r="K272" s="183">
        <f t="shared" si="14"/>
        <v>13.5</v>
      </c>
      <c r="L272" s="184">
        <v>0</v>
      </c>
      <c r="M272" s="185">
        <v>0</v>
      </c>
      <c r="N272" s="184">
        <f>N273</f>
        <v>100</v>
      </c>
      <c r="O272" s="185">
        <f t="shared" si="15"/>
        <v>100</v>
      </c>
      <c r="P272" s="93" t="s">
        <v>82</v>
      </c>
      <c r="Q272" s="42"/>
      <c r="R272" s="43"/>
      <c r="S272" s="43"/>
      <c r="T272" s="43"/>
      <c r="U272" s="43"/>
      <c r="V272" s="43"/>
      <c r="W272" s="43"/>
      <c r="X272" s="43"/>
      <c r="Y272" s="43"/>
      <c r="Z272" s="43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94"/>
      <c r="DV272" s="94"/>
      <c r="DW272" s="94"/>
      <c r="DX272" s="94"/>
      <c r="DY272" s="94"/>
      <c r="DZ272" s="94"/>
      <c r="EA272" s="94"/>
      <c r="EB272" s="94"/>
      <c r="EC272" s="94"/>
      <c r="ED272" s="94"/>
      <c r="EE272" s="94"/>
      <c r="EF272" s="94"/>
      <c r="EG272" s="94"/>
      <c r="EH272" s="94"/>
      <c r="EI272" s="94"/>
      <c r="EJ272" s="94"/>
      <c r="EK272" s="94"/>
      <c r="EL272" s="94"/>
      <c r="EM272" s="94"/>
      <c r="EN272" s="94"/>
      <c r="EO272" s="94"/>
      <c r="EP272" s="94"/>
      <c r="EQ272" s="94"/>
      <c r="ER272" s="94"/>
      <c r="ES272" s="94"/>
      <c r="ET272" s="94"/>
      <c r="EU272" s="94"/>
      <c r="EV272" s="94"/>
      <c r="EW272" s="94"/>
      <c r="EX272" s="94"/>
      <c r="EY272" s="94"/>
      <c r="EZ272" s="94"/>
      <c r="FA272" s="94"/>
      <c r="FB272" s="94"/>
      <c r="FC272" s="94"/>
      <c r="FD272" s="94"/>
      <c r="FE272" s="94"/>
      <c r="FF272" s="94"/>
      <c r="FG272" s="94"/>
      <c r="FH272" s="94"/>
      <c r="FI272" s="94"/>
      <c r="FJ272" s="94"/>
      <c r="FK272" s="94"/>
      <c r="FL272" s="94"/>
      <c r="FM272" s="94"/>
      <c r="FN272" s="94"/>
      <c r="FO272" s="94"/>
      <c r="FP272" s="94"/>
      <c r="FQ272" s="94"/>
      <c r="FR272" s="94"/>
      <c r="FS272" s="94"/>
      <c r="FT272" s="94"/>
      <c r="FU272" s="94"/>
      <c r="FV272" s="94"/>
      <c r="FW272" s="94"/>
      <c r="FX272" s="94"/>
      <c r="FY272" s="94"/>
      <c r="FZ272" s="94"/>
      <c r="GA272" s="94"/>
      <c r="GB272" s="94"/>
      <c r="GC272" s="94"/>
      <c r="GD272" s="94"/>
      <c r="GE272" s="94"/>
      <c r="GF272" s="94"/>
      <c r="GG272" s="94"/>
      <c r="GH272" s="94"/>
      <c r="GI272" s="94"/>
      <c r="GJ272" s="94"/>
      <c r="GK272" s="94"/>
      <c r="GL272" s="94"/>
      <c r="GM272" s="94"/>
      <c r="GN272" s="94"/>
      <c r="GO272" s="94"/>
      <c r="GP272" s="94"/>
      <c r="GQ272" s="94"/>
      <c r="GR272" s="94"/>
      <c r="GS272" s="94"/>
      <c r="GT272" s="94"/>
      <c r="GU272" s="94"/>
      <c r="GV272" s="94"/>
      <c r="GW272" s="94"/>
      <c r="GX272" s="94"/>
      <c r="GY272" s="94"/>
      <c r="GZ272" s="94"/>
      <c r="HA272" s="94"/>
      <c r="HB272" s="94"/>
      <c r="HC272" s="94"/>
      <c r="HD272" s="94"/>
      <c r="HE272" s="94"/>
      <c r="HF272" s="94"/>
      <c r="HG272" s="94"/>
      <c r="HH272" s="94"/>
      <c r="HI272" s="94"/>
      <c r="HJ272" s="94"/>
      <c r="HK272" s="94"/>
      <c r="HL272" s="94"/>
      <c r="HM272" s="94"/>
      <c r="HN272" s="94"/>
      <c r="HO272" s="94"/>
      <c r="HP272" s="94"/>
      <c r="HQ272" s="94"/>
      <c r="HR272" s="94"/>
      <c r="HS272" s="94"/>
      <c r="HT272" s="94"/>
      <c r="HU272" s="94"/>
      <c r="HV272" s="94"/>
      <c r="HW272" s="94"/>
      <c r="HX272" s="94"/>
      <c r="HY272" s="94"/>
      <c r="HZ272" s="94"/>
      <c r="IA272" s="94"/>
      <c r="IB272" s="94"/>
      <c r="IC272" s="94"/>
      <c r="ID272" s="94"/>
      <c r="IE272" s="94"/>
      <c r="IF272" s="94"/>
      <c r="IG272" s="94"/>
      <c r="IH272" s="94"/>
      <c r="II272" s="94"/>
      <c r="IJ272" s="94"/>
      <c r="IK272" s="94"/>
      <c r="IL272" s="94"/>
      <c r="IM272" s="94"/>
      <c r="IN272" s="94"/>
      <c r="IO272" s="94"/>
      <c r="IP272" s="94"/>
      <c r="IQ272" s="94"/>
      <c r="IR272" s="94"/>
      <c r="IS272" s="94"/>
      <c r="IT272" s="94"/>
      <c r="IU272" s="94"/>
      <c r="IV272" s="94"/>
    </row>
    <row r="273" spans="1:256" s="159" customFormat="1" ht="13.5" thickBot="1" x14ac:dyDescent="0.25">
      <c r="A273" s="147"/>
      <c r="B273" s="175"/>
      <c r="C273" s="176"/>
      <c r="D273" s="177">
        <v>3419</v>
      </c>
      <c r="E273" s="175">
        <v>5222</v>
      </c>
      <c r="F273" s="178" t="s">
        <v>99</v>
      </c>
      <c r="G273" s="151">
        <v>0</v>
      </c>
      <c r="H273" s="151">
        <v>13.5</v>
      </c>
      <c r="I273" s="152">
        <f t="shared" si="13"/>
        <v>13.5</v>
      </c>
      <c r="J273" s="122">
        <v>0</v>
      </c>
      <c r="K273" s="122">
        <f t="shared" si="14"/>
        <v>13.5</v>
      </c>
      <c r="L273" s="153">
        <v>0</v>
      </c>
      <c r="M273" s="152">
        <v>0</v>
      </c>
      <c r="N273" s="153">
        <v>100</v>
      </c>
      <c r="O273" s="152">
        <f t="shared" si="15"/>
        <v>100</v>
      </c>
      <c r="P273" s="94"/>
      <c r="Q273" s="42"/>
      <c r="R273" s="43"/>
      <c r="S273" s="43"/>
      <c r="T273" s="43"/>
      <c r="U273" s="43"/>
      <c r="V273" s="43"/>
      <c r="W273" s="43"/>
      <c r="X273" s="43"/>
      <c r="Y273" s="43"/>
      <c r="Z273" s="43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  <c r="DA273" s="94"/>
      <c r="DB273" s="94"/>
      <c r="DC273" s="94"/>
      <c r="DD273" s="94"/>
      <c r="DE273" s="94"/>
      <c r="DF273" s="94"/>
      <c r="DG273" s="94"/>
      <c r="DH273" s="94"/>
      <c r="DI273" s="94"/>
      <c r="DJ273" s="94"/>
      <c r="DK273" s="94"/>
      <c r="DL273" s="94"/>
      <c r="DM273" s="94"/>
      <c r="DN273" s="94"/>
      <c r="DO273" s="94"/>
      <c r="DP273" s="94"/>
      <c r="DQ273" s="94"/>
      <c r="DR273" s="94"/>
      <c r="DS273" s="94"/>
      <c r="DT273" s="94"/>
      <c r="DU273" s="94"/>
      <c r="DV273" s="94"/>
      <c r="DW273" s="94"/>
      <c r="DX273" s="94"/>
      <c r="DY273" s="94"/>
      <c r="DZ273" s="94"/>
      <c r="EA273" s="94"/>
      <c r="EB273" s="94"/>
      <c r="EC273" s="94"/>
      <c r="ED273" s="94"/>
      <c r="EE273" s="94"/>
      <c r="EF273" s="94"/>
      <c r="EG273" s="94"/>
      <c r="EH273" s="94"/>
      <c r="EI273" s="94"/>
      <c r="EJ273" s="94"/>
      <c r="EK273" s="94"/>
      <c r="EL273" s="94"/>
      <c r="EM273" s="94"/>
      <c r="EN273" s="94"/>
      <c r="EO273" s="94"/>
      <c r="EP273" s="94"/>
      <c r="EQ273" s="94"/>
      <c r="ER273" s="94"/>
      <c r="ES273" s="94"/>
      <c r="ET273" s="94"/>
      <c r="EU273" s="94"/>
      <c r="EV273" s="94"/>
      <c r="EW273" s="94"/>
      <c r="EX273" s="94"/>
      <c r="EY273" s="94"/>
      <c r="EZ273" s="94"/>
      <c r="FA273" s="94"/>
      <c r="FB273" s="94"/>
      <c r="FC273" s="94"/>
      <c r="FD273" s="94"/>
      <c r="FE273" s="94"/>
      <c r="FF273" s="94"/>
      <c r="FG273" s="94"/>
      <c r="FH273" s="94"/>
      <c r="FI273" s="94"/>
      <c r="FJ273" s="94"/>
      <c r="FK273" s="94"/>
      <c r="FL273" s="94"/>
      <c r="FM273" s="94"/>
      <c r="FN273" s="94"/>
      <c r="FO273" s="94"/>
      <c r="FP273" s="94"/>
      <c r="FQ273" s="94"/>
      <c r="FR273" s="94"/>
      <c r="FS273" s="94"/>
      <c r="FT273" s="94"/>
      <c r="FU273" s="94"/>
      <c r="FV273" s="94"/>
      <c r="FW273" s="94"/>
      <c r="FX273" s="94"/>
      <c r="FY273" s="94"/>
      <c r="FZ273" s="94"/>
      <c r="GA273" s="94"/>
      <c r="GB273" s="94"/>
      <c r="GC273" s="94"/>
      <c r="GD273" s="94"/>
      <c r="GE273" s="94"/>
      <c r="GF273" s="94"/>
      <c r="GG273" s="94"/>
      <c r="GH273" s="94"/>
      <c r="GI273" s="94"/>
      <c r="GJ273" s="94"/>
      <c r="GK273" s="94"/>
      <c r="GL273" s="94"/>
      <c r="GM273" s="94"/>
      <c r="GN273" s="94"/>
      <c r="GO273" s="94"/>
      <c r="GP273" s="94"/>
      <c r="GQ273" s="94"/>
      <c r="GR273" s="94"/>
      <c r="GS273" s="94"/>
      <c r="GT273" s="94"/>
      <c r="GU273" s="94"/>
      <c r="GV273" s="94"/>
      <c r="GW273" s="94"/>
      <c r="GX273" s="94"/>
      <c r="GY273" s="94"/>
      <c r="GZ273" s="94"/>
      <c r="HA273" s="94"/>
      <c r="HB273" s="94"/>
      <c r="HC273" s="94"/>
      <c r="HD273" s="94"/>
      <c r="HE273" s="94"/>
      <c r="HF273" s="94"/>
      <c r="HG273" s="94"/>
      <c r="HH273" s="94"/>
      <c r="HI273" s="94"/>
      <c r="HJ273" s="94"/>
      <c r="HK273" s="94"/>
      <c r="HL273" s="94"/>
      <c r="HM273" s="94"/>
      <c r="HN273" s="94"/>
      <c r="HO273" s="94"/>
      <c r="HP273" s="94"/>
      <c r="HQ273" s="94"/>
      <c r="HR273" s="94"/>
      <c r="HS273" s="94"/>
      <c r="HT273" s="94"/>
      <c r="HU273" s="94"/>
      <c r="HV273" s="94"/>
      <c r="HW273" s="94"/>
      <c r="HX273" s="94"/>
      <c r="HY273" s="94"/>
      <c r="HZ273" s="94"/>
      <c r="IA273" s="94"/>
      <c r="IB273" s="94"/>
      <c r="IC273" s="94"/>
      <c r="ID273" s="94"/>
      <c r="IE273" s="94"/>
      <c r="IF273" s="94"/>
      <c r="IG273" s="94"/>
      <c r="IH273" s="94"/>
      <c r="II273" s="94"/>
      <c r="IJ273" s="94"/>
      <c r="IK273" s="94"/>
      <c r="IL273" s="94"/>
      <c r="IM273" s="94"/>
      <c r="IN273" s="94"/>
      <c r="IO273" s="94"/>
      <c r="IP273" s="94"/>
      <c r="IQ273" s="94"/>
      <c r="IR273" s="94"/>
      <c r="IS273" s="94"/>
      <c r="IT273" s="94"/>
      <c r="IU273" s="94"/>
      <c r="IV273" s="94"/>
    </row>
    <row r="274" spans="1:256" s="159" customFormat="1" ht="22.5" x14ac:dyDescent="0.2">
      <c r="A274" s="179" t="s">
        <v>79</v>
      </c>
      <c r="B274" s="187">
        <v>4260194</v>
      </c>
      <c r="C274" s="188" t="s">
        <v>88</v>
      </c>
      <c r="D274" s="189" t="s">
        <v>80</v>
      </c>
      <c r="E274" s="187" t="s">
        <v>80</v>
      </c>
      <c r="F274" s="190" t="s">
        <v>223</v>
      </c>
      <c r="G274" s="88">
        <v>0</v>
      </c>
      <c r="H274" s="88">
        <v>13.5</v>
      </c>
      <c r="I274" s="89">
        <f t="shared" si="13"/>
        <v>13.5</v>
      </c>
      <c r="J274" s="183">
        <v>0</v>
      </c>
      <c r="K274" s="183">
        <f t="shared" si="14"/>
        <v>13.5</v>
      </c>
      <c r="L274" s="184">
        <v>0</v>
      </c>
      <c r="M274" s="185">
        <v>0</v>
      </c>
      <c r="N274" s="184">
        <f>N275</f>
        <v>100</v>
      </c>
      <c r="O274" s="185">
        <f t="shared" si="15"/>
        <v>100</v>
      </c>
      <c r="P274" s="93" t="s">
        <v>82</v>
      </c>
      <c r="Q274" s="42"/>
      <c r="R274" s="43"/>
      <c r="S274" s="43"/>
      <c r="T274" s="43"/>
      <c r="U274" s="43"/>
      <c r="V274" s="43"/>
      <c r="W274" s="43"/>
      <c r="X274" s="43"/>
      <c r="Y274" s="43"/>
      <c r="Z274" s="43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  <c r="DA274" s="94"/>
      <c r="DB274" s="94"/>
      <c r="DC274" s="94"/>
      <c r="DD274" s="94"/>
      <c r="DE274" s="94"/>
      <c r="DF274" s="94"/>
      <c r="DG274" s="94"/>
      <c r="DH274" s="94"/>
      <c r="DI274" s="94"/>
      <c r="DJ274" s="94"/>
      <c r="DK274" s="94"/>
      <c r="DL274" s="94"/>
      <c r="DM274" s="94"/>
      <c r="DN274" s="94"/>
      <c r="DO274" s="94"/>
      <c r="DP274" s="94"/>
      <c r="DQ274" s="94"/>
      <c r="DR274" s="94"/>
      <c r="DS274" s="94"/>
      <c r="DT274" s="94"/>
      <c r="DU274" s="94"/>
      <c r="DV274" s="94"/>
      <c r="DW274" s="94"/>
      <c r="DX274" s="94"/>
      <c r="DY274" s="94"/>
      <c r="DZ274" s="94"/>
      <c r="EA274" s="94"/>
      <c r="EB274" s="94"/>
      <c r="EC274" s="94"/>
      <c r="ED274" s="94"/>
      <c r="EE274" s="94"/>
      <c r="EF274" s="94"/>
      <c r="EG274" s="94"/>
      <c r="EH274" s="94"/>
      <c r="EI274" s="94"/>
      <c r="EJ274" s="94"/>
      <c r="EK274" s="94"/>
      <c r="EL274" s="94"/>
      <c r="EM274" s="94"/>
      <c r="EN274" s="94"/>
      <c r="EO274" s="94"/>
      <c r="EP274" s="94"/>
      <c r="EQ274" s="94"/>
      <c r="ER274" s="94"/>
      <c r="ES274" s="94"/>
      <c r="ET274" s="94"/>
      <c r="EU274" s="94"/>
      <c r="EV274" s="94"/>
      <c r="EW274" s="94"/>
      <c r="EX274" s="94"/>
      <c r="EY274" s="94"/>
      <c r="EZ274" s="94"/>
      <c r="FA274" s="94"/>
      <c r="FB274" s="94"/>
      <c r="FC274" s="94"/>
      <c r="FD274" s="94"/>
      <c r="FE274" s="94"/>
      <c r="FF274" s="94"/>
      <c r="FG274" s="94"/>
      <c r="FH274" s="94"/>
      <c r="FI274" s="94"/>
      <c r="FJ274" s="94"/>
      <c r="FK274" s="94"/>
      <c r="FL274" s="94"/>
      <c r="FM274" s="94"/>
      <c r="FN274" s="94"/>
      <c r="FO274" s="94"/>
      <c r="FP274" s="94"/>
      <c r="FQ274" s="94"/>
      <c r="FR274" s="94"/>
      <c r="FS274" s="94"/>
      <c r="FT274" s="94"/>
      <c r="FU274" s="94"/>
      <c r="FV274" s="94"/>
      <c r="FW274" s="94"/>
      <c r="FX274" s="94"/>
      <c r="FY274" s="94"/>
      <c r="FZ274" s="94"/>
      <c r="GA274" s="94"/>
      <c r="GB274" s="94"/>
      <c r="GC274" s="94"/>
      <c r="GD274" s="94"/>
      <c r="GE274" s="94"/>
      <c r="GF274" s="94"/>
      <c r="GG274" s="94"/>
      <c r="GH274" s="94"/>
      <c r="GI274" s="94"/>
      <c r="GJ274" s="94"/>
      <c r="GK274" s="94"/>
      <c r="GL274" s="94"/>
      <c r="GM274" s="94"/>
      <c r="GN274" s="94"/>
      <c r="GO274" s="94"/>
      <c r="GP274" s="94"/>
      <c r="GQ274" s="94"/>
      <c r="GR274" s="94"/>
      <c r="GS274" s="94"/>
      <c r="GT274" s="94"/>
      <c r="GU274" s="94"/>
      <c r="GV274" s="94"/>
      <c r="GW274" s="94"/>
      <c r="GX274" s="94"/>
      <c r="GY274" s="94"/>
      <c r="GZ274" s="94"/>
      <c r="HA274" s="94"/>
      <c r="HB274" s="94"/>
      <c r="HC274" s="94"/>
      <c r="HD274" s="94"/>
      <c r="HE274" s="94"/>
      <c r="HF274" s="94"/>
      <c r="HG274" s="94"/>
      <c r="HH274" s="94"/>
      <c r="HI274" s="94"/>
      <c r="HJ274" s="94"/>
      <c r="HK274" s="94"/>
      <c r="HL274" s="94"/>
      <c r="HM274" s="94"/>
      <c r="HN274" s="94"/>
      <c r="HO274" s="94"/>
      <c r="HP274" s="94"/>
      <c r="HQ274" s="94"/>
      <c r="HR274" s="94"/>
      <c r="HS274" s="94"/>
      <c r="HT274" s="94"/>
      <c r="HU274" s="94"/>
      <c r="HV274" s="94"/>
      <c r="HW274" s="94"/>
      <c r="HX274" s="94"/>
      <c r="HY274" s="94"/>
      <c r="HZ274" s="94"/>
      <c r="IA274" s="94"/>
      <c r="IB274" s="94"/>
      <c r="IC274" s="94"/>
      <c r="ID274" s="94"/>
      <c r="IE274" s="94"/>
      <c r="IF274" s="94"/>
      <c r="IG274" s="94"/>
      <c r="IH274" s="94"/>
      <c r="II274" s="94"/>
      <c r="IJ274" s="94"/>
      <c r="IK274" s="94"/>
      <c r="IL274" s="94"/>
      <c r="IM274" s="94"/>
      <c r="IN274" s="94"/>
      <c r="IO274" s="94"/>
      <c r="IP274" s="94"/>
      <c r="IQ274" s="94"/>
      <c r="IR274" s="94"/>
      <c r="IS274" s="94"/>
      <c r="IT274" s="94"/>
      <c r="IU274" s="94"/>
      <c r="IV274" s="94"/>
    </row>
    <row r="275" spans="1:256" s="159" customFormat="1" ht="13.5" thickBot="1" x14ac:dyDescent="0.25">
      <c r="A275" s="147"/>
      <c r="B275" s="175"/>
      <c r="C275" s="176"/>
      <c r="D275" s="177">
        <v>3419</v>
      </c>
      <c r="E275" s="175">
        <v>5222</v>
      </c>
      <c r="F275" s="178" t="s">
        <v>99</v>
      </c>
      <c r="G275" s="151">
        <v>0</v>
      </c>
      <c r="H275" s="151">
        <v>13.5</v>
      </c>
      <c r="I275" s="152">
        <f t="shared" ref="I275:I338" si="16">+G275+H275</f>
        <v>13.5</v>
      </c>
      <c r="J275" s="122">
        <v>0</v>
      </c>
      <c r="K275" s="122">
        <f t="shared" ref="K275:K338" si="17">+I275+J275</f>
        <v>13.5</v>
      </c>
      <c r="L275" s="153">
        <v>0</v>
      </c>
      <c r="M275" s="152">
        <v>0</v>
      </c>
      <c r="N275" s="153">
        <v>100</v>
      </c>
      <c r="O275" s="152">
        <f t="shared" ref="O275:O338" si="18">+M275+N275</f>
        <v>100</v>
      </c>
      <c r="P275" s="94"/>
      <c r="Q275" s="42"/>
      <c r="R275" s="43"/>
      <c r="S275" s="43"/>
      <c r="T275" s="43"/>
      <c r="U275" s="43"/>
      <c r="V275" s="43"/>
      <c r="W275" s="43"/>
      <c r="X275" s="43"/>
      <c r="Y275" s="43"/>
      <c r="Z275" s="43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  <c r="CW275" s="94"/>
      <c r="CX275" s="94"/>
      <c r="CY275" s="94"/>
      <c r="CZ275" s="94"/>
      <c r="DA275" s="94"/>
      <c r="DB275" s="94"/>
      <c r="DC275" s="94"/>
      <c r="DD275" s="94"/>
      <c r="DE275" s="94"/>
      <c r="DF275" s="94"/>
      <c r="DG275" s="94"/>
      <c r="DH275" s="94"/>
      <c r="DI275" s="94"/>
      <c r="DJ275" s="94"/>
      <c r="DK275" s="94"/>
      <c r="DL275" s="94"/>
      <c r="DM275" s="94"/>
      <c r="DN275" s="94"/>
      <c r="DO275" s="94"/>
      <c r="DP275" s="94"/>
      <c r="DQ275" s="94"/>
      <c r="DR275" s="94"/>
      <c r="DS275" s="94"/>
      <c r="DT275" s="94"/>
      <c r="DU275" s="94"/>
      <c r="DV275" s="94"/>
      <c r="DW275" s="94"/>
      <c r="DX275" s="94"/>
      <c r="DY275" s="94"/>
      <c r="DZ275" s="94"/>
      <c r="EA275" s="94"/>
      <c r="EB275" s="94"/>
      <c r="EC275" s="94"/>
      <c r="ED275" s="94"/>
      <c r="EE275" s="94"/>
      <c r="EF275" s="94"/>
      <c r="EG275" s="94"/>
      <c r="EH275" s="94"/>
      <c r="EI275" s="94"/>
      <c r="EJ275" s="94"/>
      <c r="EK275" s="94"/>
      <c r="EL275" s="94"/>
      <c r="EM275" s="94"/>
      <c r="EN275" s="94"/>
      <c r="EO275" s="94"/>
      <c r="EP275" s="94"/>
      <c r="EQ275" s="94"/>
      <c r="ER275" s="94"/>
      <c r="ES275" s="94"/>
      <c r="ET275" s="94"/>
      <c r="EU275" s="94"/>
      <c r="EV275" s="94"/>
      <c r="EW275" s="94"/>
      <c r="EX275" s="94"/>
      <c r="EY275" s="94"/>
      <c r="EZ275" s="94"/>
      <c r="FA275" s="94"/>
      <c r="FB275" s="94"/>
      <c r="FC275" s="94"/>
      <c r="FD275" s="94"/>
      <c r="FE275" s="94"/>
      <c r="FF275" s="94"/>
      <c r="FG275" s="94"/>
      <c r="FH275" s="94"/>
      <c r="FI275" s="94"/>
      <c r="FJ275" s="94"/>
      <c r="FK275" s="94"/>
      <c r="FL275" s="94"/>
      <c r="FM275" s="94"/>
      <c r="FN275" s="94"/>
      <c r="FO275" s="94"/>
      <c r="FP275" s="94"/>
      <c r="FQ275" s="94"/>
      <c r="FR275" s="94"/>
      <c r="FS275" s="94"/>
      <c r="FT275" s="94"/>
      <c r="FU275" s="94"/>
      <c r="FV275" s="94"/>
      <c r="FW275" s="94"/>
      <c r="FX275" s="94"/>
      <c r="FY275" s="94"/>
      <c r="FZ275" s="94"/>
      <c r="GA275" s="94"/>
      <c r="GB275" s="94"/>
      <c r="GC275" s="94"/>
      <c r="GD275" s="94"/>
      <c r="GE275" s="94"/>
      <c r="GF275" s="94"/>
      <c r="GG275" s="94"/>
      <c r="GH275" s="94"/>
      <c r="GI275" s="94"/>
      <c r="GJ275" s="94"/>
      <c r="GK275" s="94"/>
      <c r="GL275" s="94"/>
      <c r="GM275" s="94"/>
      <c r="GN275" s="94"/>
      <c r="GO275" s="94"/>
      <c r="GP275" s="94"/>
      <c r="GQ275" s="94"/>
      <c r="GR275" s="94"/>
      <c r="GS275" s="94"/>
      <c r="GT275" s="94"/>
      <c r="GU275" s="94"/>
      <c r="GV275" s="94"/>
      <c r="GW275" s="94"/>
      <c r="GX275" s="94"/>
      <c r="GY275" s="94"/>
      <c r="GZ275" s="94"/>
      <c r="HA275" s="94"/>
      <c r="HB275" s="94"/>
      <c r="HC275" s="94"/>
      <c r="HD275" s="94"/>
      <c r="HE275" s="94"/>
      <c r="HF275" s="94"/>
      <c r="HG275" s="94"/>
      <c r="HH275" s="94"/>
      <c r="HI275" s="94"/>
      <c r="HJ275" s="94"/>
      <c r="HK275" s="94"/>
      <c r="HL275" s="94"/>
      <c r="HM275" s="94"/>
      <c r="HN275" s="94"/>
      <c r="HO275" s="94"/>
      <c r="HP275" s="94"/>
      <c r="HQ275" s="94"/>
      <c r="HR275" s="94"/>
      <c r="HS275" s="94"/>
      <c r="HT275" s="94"/>
      <c r="HU275" s="94"/>
      <c r="HV275" s="94"/>
      <c r="HW275" s="94"/>
      <c r="HX275" s="94"/>
      <c r="HY275" s="94"/>
      <c r="HZ275" s="94"/>
      <c r="IA275" s="94"/>
      <c r="IB275" s="94"/>
      <c r="IC275" s="94"/>
      <c r="ID275" s="94"/>
      <c r="IE275" s="94"/>
      <c r="IF275" s="94"/>
      <c r="IG275" s="94"/>
      <c r="IH275" s="94"/>
      <c r="II275" s="94"/>
      <c r="IJ275" s="94"/>
      <c r="IK275" s="94"/>
      <c r="IL275" s="94"/>
      <c r="IM275" s="94"/>
      <c r="IN275" s="94"/>
      <c r="IO275" s="94"/>
      <c r="IP275" s="94"/>
      <c r="IQ275" s="94"/>
      <c r="IR275" s="94"/>
      <c r="IS275" s="94"/>
      <c r="IT275" s="94"/>
      <c r="IU275" s="94"/>
      <c r="IV275" s="94"/>
    </row>
    <row r="276" spans="1:256" s="159" customFormat="1" ht="22.5" x14ac:dyDescent="0.2">
      <c r="A276" s="179" t="s">
        <v>79</v>
      </c>
      <c r="B276" s="187">
        <v>4260195</v>
      </c>
      <c r="C276" s="188" t="s">
        <v>88</v>
      </c>
      <c r="D276" s="189" t="s">
        <v>80</v>
      </c>
      <c r="E276" s="187" t="s">
        <v>80</v>
      </c>
      <c r="F276" s="190" t="s">
        <v>224</v>
      </c>
      <c r="G276" s="88">
        <v>0</v>
      </c>
      <c r="H276" s="88">
        <v>13.5</v>
      </c>
      <c r="I276" s="89">
        <f t="shared" si="16"/>
        <v>13.5</v>
      </c>
      <c r="J276" s="183">
        <v>0</v>
      </c>
      <c r="K276" s="183">
        <f t="shared" si="17"/>
        <v>13.5</v>
      </c>
      <c r="L276" s="184">
        <v>0</v>
      </c>
      <c r="M276" s="185">
        <v>0</v>
      </c>
      <c r="N276" s="184">
        <f>N277</f>
        <v>100</v>
      </c>
      <c r="O276" s="185">
        <f t="shared" si="18"/>
        <v>100</v>
      </c>
      <c r="P276" s="93" t="s">
        <v>82</v>
      </c>
      <c r="Q276" s="42"/>
      <c r="R276" s="43"/>
      <c r="S276" s="43"/>
      <c r="T276" s="43"/>
      <c r="U276" s="43"/>
      <c r="V276" s="43"/>
      <c r="W276" s="43"/>
      <c r="X276" s="43"/>
      <c r="Y276" s="43"/>
      <c r="Z276" s="43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  <c r="CW276" s="94"/>
      <c r="CX276" s="94"/>
      <c r="CY276" s="94"/>
      <c r="CZ276" s="94"/>
      <c r="DA276" s="94"/>
      <c r="DB276" s="94"/>
      <c r="DC276" s="94"/>
      <c r="DD276" s="94"/>
      <c r="DE276" s="94"/>
      <c r="DF276" s="94"/>
      <c r="DG276" s="94"/>
      <c r="DH276" s="94"/>
      <c r="DI276" s="94"/>
      <c r="DJ276" s="94"/>
      <c r="DK276" s="94"/>
      <c r="DL276" s="94"/>
      <c r="DM276" s="94"/>
      <c r="DN276" s="94"/>
      <c r="DO276" s="94"/>
      <c r="DP276" s="94"/>
      <c r="DQ276" s="94"/>
      <c r="DR276" s="94"/>
      <c r="DS276" s="94"/>
      <c r="DT276" s="94"/>
      <c r="DU276" s="94"/>
      <c r="DV276" s="94"/>
      <c r="DW276" s="94"/>
      <c r="DX276" s="94"/>
      <c r="DY276" s="94"/>
      <c r="DZ276" s="94"/>
      <c r="EA276" s="94"/>
      <c r="EB276" s="94"/>
      <c r="EC276" s="94"/>
      <c r="ED276" s="94"/>
      <c r="EE276" s="94"/>
      <c r="EF276" s="94"/>
      <c r="EG276" s="94"/>
      <c r="EH276" s="94"/>
      <c r="EI276" s="94"/>
      <c r="EJ276" s="94"/>
      <c r="EK276" s="94"/>
      <c r="EL276" s="94"/>
      <c r="EM276" s="94"/>
      <c r="EN276" s="94"/>
      <c r="EO276" s="94"/>
      <c r="EP276" s="94"/>
      <c r="EQ276" s="94"/>
      <c r="ER276" s="94"/>
      <c r="ES276" s="94"/>
      <c r="ET276" s="94"/>
      <c r="EU276" s="94"/>
      <c r="EV276" s="94"/>
      <c r="EW276" s="94"/>
      <c r="EX276" s="94"/>
      <c r="EY276" s="94"/>
      <c r="EZ276" s="94"/>
      <c r="FA276" s="94"/>
      <c r="FB276" s="94"/>
      <c r="FC276" s="94"/>
      <c r="FD276" s="94"/>
      <c r="FE276" s="94"/>
      <c r="FF276" s="94"/>
      <c r="FG276" s="94"/>
      <c r="FH276" s="94"/>
      <c r="FI276" s="94"/>
      <c r="FJ276" s="94"/>
      <c r="FK276" s="94"/>
      <c r="FL276" s="94"/>
      <c r="FM276" s="94"/>
      <c r="FN276" s="94"/>
      <c r="FO276" s="94"/>
      <c r="FP276" s="94"/>
      <c r="FQ276" s="94"/>
      <c r="FR276" s="94"/>
      <c r="FS276" s="94"/>
      <c r="FT276" s="94"/>
      <c r="FU276" s="94"/>
      <c r="FV276" s="94"/>
      <c r="FW276" s="94"/>
      <c r="FX276" s="94"/>
      <c r="FY276" s="94"/>
      <c r="FZ276" s="94"/>
      <c r="GA276" s="94"/>
      <c r="GB276" s="94"/>
      <c r="GC276" s="94"/>
      <c r="GD276" s="94"/>
      <c r="GE276" s="94"/>
      <c r="GF276" s="94"/>
      <c r="GG276" s="94"/>
      <c r="GH276" s="94"/>
      <c r="GI276" s="94"/>
      <c r="GJ276" s="94"/>
      <c r="GK276" s="94"/>
      <c r="GL276" s="94"/>
      <c r="GM276" s="94"/>
      <c r="GN276" s="94"/>
      <c r="GO276" s="94"/>
      <c r="GP276" s="94"/>
      <c r="GQ276" s="94"/>
      <c r="GR276" s="94"/>
      <c r="GS276" s="94"/>
      <c r="GT276" s="94"/>
      <c r="GU276" s="94"/>
      <c r="GV276" s="94"/>
      <c r="GW276" s="94"/>
      <c r="GX276" s="94"/>
      <c r="GY276" s="94"/>
      <c r="GZ276" s="94"/>
      <c r="HA276" s="94"/>
      <c r="HB276" s="94"/>
      <c r="HC276" s="94"/>
      <c r="HD276" s="94"/>
      <c r="HE276" s="94"/>
      <c r="HF276" s="94"/>
      <c r="HG276" s="94"/>
      <c r="HH276" s="94"/>
      <c r="HI276" s="94"/>
      <c r="HJ276" s="94"/>
      <c r="HK276" s="94"/>
      <c r="HL276" s="94"/>
      <c r="HM276" s="94"/>
      <c r="HN276" s="94"/>
      <c r="HO276" s="94"/>
      <c r="HP276" s="94"/>
      <c r="HQ276" s="94"/>
      <c r="HR276" s="94"/>
      <c r="HS276" s="94"/>
      <c r="HT276" s="94"/>
      <c r="HU276" s="94"/>
      <c r="HV276" s="94"/>
      <c r="HW276" s="94"/>
      <c r="HX276" s="94"/>
      <c r="HY276" s="94"/>
      <c r="HZ276" s="94"/>
      <c r="IA276" s="94"/>
      <c r="IB276" s="94"/>
      <c r="IC276" s="94"/>
      <c r="ID276" s="94"/>
      <c r="IE276" s="94"/>
      <c r="IF276" s="94"/>
      <c r="IG276" s="94"/>
      <c r="IH276" s="94"/>
      <c r="II276" s="94"/>
      <c r="IJ276" s="94"/>
      <c r="IK276" s="94"/>
      <c r="IL276" s="94"/>
      <c r="IM276" s="94"/>
      <c r="IN276" s="94"/>
      <c r="IO276" s="94"/>
      <c r="IP276" s="94"/>
      <c r="IQ276" s="94"/>
      <c r="IR276" s="94"/>
      <c r="IS276" s="94"/>
      <c r="IT276" s="94"/>
      <c r="IU276" s="94"/>
      <c r="IV276" s="94"/>
    </row>
    <row r="277" spans="1:256" s="159" customFormat="1" ht="13.5" thickBot="1" x14ac:dyDescent="0.25">
      <c r="A277" s="147"/>
      <c r="B277" s="175"/>
      <c r="C277" s="176"/>
      <c r="D277" s="177">
        <v>3419</v>
      </c>
      <c r="E277" s="175">
        <v>5222</v>
      </c>
      <c r="F277" s="178" t="s">
        <v>99</v>
      </c>
      <c r="G277" s="151">
        <v>0</v>
      </c>
      <c r="H277" s="151">
        <v>13.5</v>
      </c>
      <c r="I277" s="152">
        <f t="shared" si="16"/>
        <v>13.5</v>
      </c>
      <c r="J277" s="122">
        <v>0</v>
      </c>
      <c r="K277" s="122">
        <f t="shared" si="17"/>
        <v>13.5</v>
      </c>
      <c r="L277" s="153">
        <v>0</v>
      </c>
      <c r="M277" s="152">
        <v>0</v>
      </c>
      <c r="N277" s="153">
        <v>100</v>
      </c>
      <c r="O277" s="152">
        <f t="shared" si="18"/>
        <v>100</v>
      </c>
      <c r="P277" s="94"/>
      <c r="Q277" s="42"/>
      <c r="R277" s="43"/>
      <c r="S277" s="43"/>
      <c r="T277" s="43"/>
      <c r="U277" s="43"/>
      <c r="V277" s="43"/>
      <c r="W277" s="43"/>
      <c r="X277" s="43"/>
      <c r="Y277" s="43"/>
      <c r="Z277" s="43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  <c r="DA277" s="94"/>
      <c r="DB277" s="94"/>
      <c r="DC277" s="94"/>
      <c r="DD277" s="94"/>
      <c r="DE277" s="94"/>
      <c r="DF277" s="94"/>
      <c r="DG277" s="94"/>
      <c r="DH277" s="94"/>
      <c r="DI277" s="94"/>
      <c r="DJ277" s="94"/>
      <c r="DK277" s="94"/>
      <c r="DL277" s="94"/>
      <c r="DM277" s="94"/>
      <c r="DN277" s="94"/>
      <c r="DO277" s="94"/>
      <c r="DP277" s="94"/>
      <c r="DQ277" s="94"/>
      <c r="DR277" s="94"/>
      <c r="DS277" s="94"/>
      <c r="DT277" s="94"/>
      <c r="DU277" s="94"/>
      <c r="DV277" s="94"/>
      <c r="DW277" s="94"/>
      <c r="DX277" s="94"/>
      <c r="DY277" s="94"/>
      <c r="DZ277" s="94"/>
      <c r="EA277" s="94"/>
      <c r="EB277" s="94"/>
      <c r="EC277" s="94"/>
      <c r="ED277" s="94"/>
      <c r="EE277" s="94"/>
      <c r="EF277" s="94"/>
      <c r="EG277" s="94"/>
      <c r="EH277" s="94"/>
      <c r="EI277" s="94"/>
      <c r="EJ277" s="94"/>
      <c r="EK277" s="94"/>
      <c r="EL277" s="94"/>
      <c r="EM277" s="94"/>
      <c r="EN277" s="94"/>
      <c r="EO277" s="94"/>
      <c r="EP277" s="94"/>
      <c r="EQ277" s="94"/>
      <c r="ER277" s="94"/>
      <c r="ES277" s="94"/>
      <c r="ET277" s="94"/>
      <c r="EU277" s="94"/>
      <c r="EV277" s="94"/>
      <c r="EW277" s="94"/>
      <c r="EX277" s="94"/>
      <c r="EY277" s="94"/>
      <c r="EZ277" s="94"/>
      <c r="FA277" s="94"/>
      <c r="FB277" s="94"/>
      <c r="FC277" s="94"/>
      <c r="FD277" s="94"/>
      <c r="FE277" s="94"/>
      <c r="FF277" s="94"/>
      <c r="FG277" s="94"/>
      <c r="FH277" s="94"/>
      <c r="FI277" s="94"/>
      <c r="FJ277" s="94"/>
      <c r="FK277" s="94"/>
      <c r="FL277" s="94"/>
      <c r="FM277" s="94"/>
      <c r="FN277" s="94"/>
      <c r="FO277" s="94"/>
      <c r="FP277" s="94"/>
      <c r="FQ277" s="94"/>
      <c r="FR277" s="94"/>
      <c r="FS277" s="94"/>
      <c r="FT277" s="94"/>
      <c r="FU277" s="94"/>
      <c r="FV277" s="94"/>
      <c r="FW277" s="94"/>
      <c r="FX277" s="94"/>
      <c r="FY277" s="94"/>
      <c r="FZ277" s="94"/>
      <c r="GA277" s="94"/>
      <c r="GB277" s="94"/>
      <c r="GC277" s="94"/>
      <c r="GD277" s="94"/>
      <c r="GE277" s="94"/>
      <c r="GF277" s="94"/>
      <c r="GG277" s="94"/>
      <c r="GH277" s="94"/>
      <c r="GI277" s="94"/>
      <c r="GJ277" s="94"/>
      <c r="GK277" s="94"/>
      <c r="GL277" s="94"/>
      <c r="GM277" s="94"/>
      <c r="GN277" s="94"/>
      <c r="GO277" s="94"/>
      <c r="GP277" s="94"/>
      <c r="GQ277" s="94"/>
      <c r="GR277" s="94"/>
      <c r="GS277" s="94"/>
      <c r="GT277" s="94"/>
      <c r="GU277" s="94"/>
      <c r="GV277" s="94"/>
      <c r="GW277" s="94"/>
      <c r="GX277" s="94"/>
      <c r="GY277" s="94"/>
      <c r="GZ277" s="94"/>
      <c r="HA277" s="94"/>
      <c r="HB277" s="94"/>
      <c r="HC277" s="94"/>
      <c r="HD277" s="94"/>
      <c r="HE277" s="94"/>
      <c r="HF277" s="94"/>
      <c r="HG277" s="94"/>
      <c r="HH277" s="94"/>
      <c r="HI277" s="94"/>
      <c r="HJ277" s="94"/>
      <c r="HK277" s="94"/>
      <c r="HL277" s="94"/>
      <c r="HM277" s="94"/>
      <c r="HN277" s="94"/>
      <c r="HO277" s="94"/>
      <c r="HP277" s="94"/>
      <c r="HQ277" s="94"/>
      <c r="HR277" s="94"/>
      <c r="HS277" s="94"/>
      <c r="HT277" s="94"/>
      <c r="HU277" s="94"/>
      <c r="HV277" s="94"/>
      <c r="HW277" s="94"/>
      <c r="HX277" s="94"/>
      <c r="HY277" s="94"/>
      <c r="HZ277" s="94"/>
      <c r="IA277" s="94"/>
      <c r="IB277" s="94"/>
      <c r="IC277" s="94"/>
      <c r="ID277" s="94"/>
      <c r="IE277" s="94"/>
      <c r="IF277" s="94"/>
      <c r="IG277" s="94"/>
      <c r="IH277" s="94"/>
      <c r="II277" s="94"/>
      <c r="IJ277" s="94"/>
      <c r="IK277" s="94"/>
      <c r="IL277" s="94"/>
      <c r="IM277" s="94"/>
      <c r="IN277" s="94"/>
      <c r="IO277" s="94"/>
      <c r="IP277" s="94"/>
      <c r="IQ277" s="94"/>
      <c r="IR277" s="94"/>
      <c r="IS277" s="94"/>
      <c r="IT277" s="94"/>
      <c r="IU277" s="94"/>
      <c r="IV277" s="94"/>
    </row>
    <row r="278" spans="1:256" s="159" customFormat="1" ht="22.5" x14ac:dyDescent="0.2">
      <c r="A278" s="179" t="s">
        <v>79</v>
      </c>
      <c r="B278" s="187">
        <v>4260196</v>
      </c>
      <c r="C278" s="188" t="s">
        <v>88</v>
      </c>
      <c r="D278" s="189" t="s">
        <v>80</v>
      </c>
      <c r="E278" s="187" t="s">
        <v>80</v>
      </c>
      <c r="F278" s="190" t="s">
        <v>264</v>
      </c>
      <c r="G278" s="88">
        <v>0</v>
      </c>
      <c r="H278" s="88">
        <v>13.5</v>
      </c>
      <c r="I278" s="89">
        <f t="shared" si="16"/>
        <v>13.5</v>
      </c>
      <c r="J278" s="183">
        <v>0</v>
      </c>
      <c r="K278" s="183">
        <f t="shared" si="17"/>
        <v>13.5</v>
      </c>
      <c r="L278" s="184">
        <v>0</v>
      </c>
      <c r="M278" s="185">
        <v>0</v>
      </c>
      <c r="N278" s="184">
        <f>N279</f>
        <v>100</v>
      </c>
      <c r="O278" s="185">
        <f t="shared" si="18"/>
        <v>100</v>
      </c>
      <c r="P278" s="93" t="s">
        <v>82</v>
      </c>
      <c r="Q278" s="42"/>
      <c r="R278" s="43"/>
      <c r="S278" s="43"/>
      <c r="T278" s="43"/>
      <c r="U278" s="43"/>
      <c r="V278" s="43"/>
      <c r="W278" s="43"/>
      <c r="X278" s="43"/>
      <c r="Y278" s="43"/>
      <c r="Z278" s="43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  <c r="DA278" s="94"/>
      <c r="DB278" s="94"/>
      <c r="DC278" s="94"/>
      <c r="DD278" s="94"/>
      <c r="DE278" s="94"/>
      <c r="DF278" s="94"/>
      <c r="DG278" s="94"/>
      <c r="DH278" s="94"/>
      <c r="DI278" s="94"/>
      <c r="DJ278" s="94"/>
      <c r="DK278" s="94"/>
      <c r="DL278" s="94"/>
      <c r="DM278" s="94"/>
      <c r="DN278" s="94"/>
      <c r="DO278" s="94"/>
      <c r="DP278" s="94"/>
      <c r="DQ278" s="94"/>
      <c r="DR278" s="94"/>
      <c r="DS278" s="94"/>
      <c r="DT278" s="94"/>
      <c r="DU278" s="94"/>
      <c r="DV278" s="94"/>
      <c r="DW278" s="94"/>
      <c r="DX278" s="94"/>
      <c r="DY278" s="94"/>
      <c r="DZ278" s="94"/>
      <c r="EA278" s="94"/>
      <c r="EB278" s="94"/>
      <c r="EC278" s="94"/>
      <c r="ED278" s="94"/>
      <c r="EE278" s="94"/>
      <c r="EF278" s="94"/>
      <c r="EG278" s="94"/>
      <c r="EH278" s="94"/>
      <c r="EI278" s="94"/>
      <c r="EJ278" s="94"/>
      <c r="EK278" s="94"/>
      <c r="EL278" s="94"/>
      <c r="EM278" s="94"/>
      <c r="EN278" s="94"/>
      <c r="EO278" s="94"/>
      <c r="EP278" s="94"/>
      <c r="EQ278" s="94"/>
      <c r="ER278" s="94"/>
      <c r="ES278" s="94"/>
      <c r="ET278" s="94"/>
      <c r="EU278" s="94"/>
      <c r="EV278" s="94"/>
      <c r="EW278" s="94"/>
      <c r="EX278" s="94"/>
      <c r="EY278" s="94"/>
      <c r="EZ278" s="94"/>
      <c r="FA278" s="94"/>
      <c r="FB278" s="94"/>
      <c r="FC278" s="94"/>
      <c r="FD278" s="94"/>
      <c r="FE278" s="94"/>
      <c r="FF278" s="94"/>
      <c r="FG278" s="94"/>
      <c r="FH278" s="94"/>
      <c r="FI278" s="94"/>
      <c r="FJ278" s="94"/>
      <c r="FK278" s="94"/>
      <c r="FL278" s="94"/>
      <c r="FM278" s="94"/>
      <c r="FN278" s="94"/>
      <c r="FO278" s="94"/>
      <c r="FP278" s="94"/>
      <c r="FQ278" s="94"/>
      <c r="FR278" s="94"/>
      <c r="FS278" s="94"/>
      <c r="FT278" s="94"/>
      <c r="FU278" s="94"/>
      <c r="FV278" s="94"/>
      <c r="FW278" s="94"/>
      <c r="FX278" s="94"/>
      <c r="FY278" s="94"/>
      <c r="FZ278" s="94"/>
      <c r="GA278" s="94"/>
      <c r="GB278" s="94"/>
      <c r="GC278" s="94"/>
      <c r="GD278" s="94"/>
      <c r="GE278" s="94"/>
      <c r="GF278" s="94"/>
      <c r="GG278" s="94"/>
      <c r="GH278" s="94"/>
      <c r="GI278" s="94"/>
      <c r="GJ278" s="94"/>
      <c r="GK278" s="94"/>
      <c r="GL278" s="94"/>
      <c r="GM278" s="94"/>
      <c r="GN278" s="94"/>
      <c r="GO278" s="94"/>
      <c r="GP278" s="94"/>
      <c r="GQ278" s="94"/>
      <c r="GR278" s="94"/>
      <c r="GS278" s="94"/>
      <c r="GT278" s="94"/>
      <c r="GU278" s="94"/>
      <c r="GV278" s="94"/>
      <c r="GW278" s="94"/>
      <c r="GX278" s="94"/>
      <c r="GY278" s="94"/>
      <c r="GZ278" s="94"/>
      <c r="HA278" s="94"/>
      <c r="HB278" s="94"/>
      <c r="HC278" s="94"/>
      <c r="HD278" s="94"/>
      <c r="HE278" s="94"/>
      <c r="HF278" s="94"/>
      <c r="HG278" s="94"/>
      <c r="HH278" s="94"/>
      <c r="HI278" s="94"/>
      <c r="HJ278" s="94"/>
      <c r="HK278" s="94"/>
      <c r="HL278" s="94"/>
      <c r="HM278" s="94"/>
      <c r="HN278" s="94"/>
      <c r="HO278" s="94"/>
      <c r="HP278" s="94"/>
      <c r="HQ278" s="94"/>
      <c r="HR278" s="94"/>
      <c r="HS278" s="94"/>
      <c r="HT278" s="94"/>
      <c r="HU278" s="94"/>
      <c r="HV278" s="94"/>
      <c r="HW278" s="94"/>
      <c r="HX278" s="94"/>
      <c r="HY278" s="94"/>
      <c r="HZ278" s="94"/>
      <c r="IA278" s="94"/>
      <c r="IB278" s="94"/>
      <c r="IC278" s="94"/>
      <c r="ID278" s="94"/>
      <c r="IE278" s="94"/>
      <c r="IF278" s="94"/>
      <c r="IG278" s="94"/>
      <c r="IH278" s="94"/>
      <c r="II278" s="94"/>
      <c r="IJ278" s="94"/>
      <c r="IK278" s="94"/>
      <c r="IL278" s="94"/>
      <c r="IM278" s="94"/>
      <c r="IN278" s="94"/>
      <c r="IO278" s="94"/>
      <c r="IP278" s="94"/>
      <c r="IQ278" s="94"/>
      <c r="IR278" s="94"/>
      <c r="IS278" s="94"/>
      <c r="IT278" s="94"/>
      <c r="IU278" s="94"/>
      <c r="IV278" s="94"/>
    </row>
    <row r="279" spans="1:256" s="159" customFormat="1" ht="13.5" thickBot="1" x14ac:dyDescent="0.25">
      <c r="A279" s="147"/>
      <c r="B279" s="175"/>
      <c r="C279" s="176"/>
      <c r="D279" s="177">
        <v>3419</v>
      </c>
      <c r="E279" s="175">
        <v>5222</v>
      </c>
      <c r="F279" s="178" t="s">
        <v>99</v>
      </c>
      <c r="G279" s="151">
        <v>0</v>
      </c>
      <c r="H279" s="151">
        <v>13.5</v>
      </c>
      <c r="I279" s="152">
        <f t="shared" si="16"/>
        <v>13.5</v>
      </c>
      <c r="J279" s="122">
        <v>0</v>
      </c>
      <c r="K279" s="122">
        <f t="shared" si="17"/>
        <v>13.5</v>
      </c>
      <c r="L279" s="153">
        <v>0</v>
      </c>
      <c r="M279" s="152">
        <v>0</v>
      </c>
      <c r="N279" s="153">
        <v>100</v>
      </c>
      <c r="O279" s="152">
        <f t="shared" si="18"/>
        <v>100</v>
      </c>
      <c r="P279" s="94"/>
      <c r="Q279" s="42"/>
      <c r="R279" s="43"/>
      <c r="S279" s="43"/>
      <c r="T279" s="43"/>
      <c r="U279" s="43"/>
      <c r="V279" s="43"/>
      <c r="W279" s="43"/>
      <c r="X279" s="43"/>
      <c r="Y279" s="43"/>
      <c r="Z279" s="43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  <c r="DA279" s="94"/>
      <c r="DB279" s="94"/>
      <c r="DC279" s="94"/>
      <c r="DD279" s="94"/>
      <c r="DE279" s="94"/>
      <c r="DF279" s="94"/>
      <c r="DG279" s="94"/>
      <c r="DH279" s="94"/>
      <c r="DI279" s="94"/>
      <c r="DJ279" s="94"/>
      <c r="DK279" s="94"/>
      <c r="DL279" s="94"/>
      <c r="DM279" s="94"/>
      <c r="DN279" s="94"/>
      <c r="DO279" s="94"/>
      <c r="DP279" s="94"/>
      <c r="DQ279" s="94"/>
      <c r="DR279" s="94"/>
      <c r="DS279" s="94"/>
      <c r="DT279" s="94"/>
      <c r="DU279" s="94"/>
      <c r="DV279" s="94"/>
      <c r="DW279" s="94"/>
      <c r="DX279" s="94"/>
      <c r="DY279" s="94"/>
      <c r="DZ279" s="94"/>
      <c r="EA279" s="94"/>
      <c r="EB279" s="94"/>
      <c r="EC279" s="94"/>
      <c r="ED279" s="94"/>
      <c r="EE279" s="94"/>
      <c r="EF279" s="94"/>
      <c r="EG279" s="94"/>
      <c r="EH279" s="94"/>
      <c r="EI279" s="94"/>
      <c r="EJ279" s="94"/>
      <c r="EK279" s="94"/>
      <c r="EL279" s="94"/>
      <c r="EM279" s="94"/>
      <c r="EN279" s="94"/>
      <c r="EO279" s="94"/>
      <c r="EP279" s="94"/>
      <c r="EQ279" s="94"/>
      <c r="ER279" s="94"/>
      <c r="ES279" s="94"/>
      <c r="ET279" s="94"/>
      <c r="EU279" s="94"/>
      <c r="EV279" s="94"/>
      <c r="EW279" s="94"/>
      <c r="EX279" s="94"/>
      <c r="EY279" s="94"/>
      <c r="EZ279" s="94"/>
      <c r="FA279" s="94"/>
      <c r="FB279" s="94"/>
      <c r="FC279" s="94"/>
      <c r="FD279" s="94"/>
      <c r="FE279" s="94"/>
      <c r="FF279" s="94"/>
      <c r="FG279" s="94"/>
      <c r="FH279" s="94"/>
      <c r="FI279" s="94"/>
      <c r="FJ279" s="94"/>
      <c r="FK279" s="94"/>
      <c r="FL279" s="94"/>
      <c r="FM279" s="94"/>
      <c r="FN279" s="94"/>
      <c r="FO279" s="94"/>
      <c r="FP279" s="94"/>
      <c r="FQ279" s="94"/>
      <c r="FR279" s="94"/>
      <c r="FS279" s="94"/>
      <c r="FT279" s="94"/>
      <c r="FU279" s="94"/>
      <c r="FV279" s="94"/>
      <c r="FW279" s="94"/>
      <c r="FX279" s="94"/>
      <c r="FY279" s="94"/>
      <c r="FZ279" s="94"/>
      <c r="GA279" s="94"/>
      <c r="GB279" s="94"/>
      <c r="GC279" s="94"/>
      <c r="GD279" s="94"/>
      <c r="GE279" s="94"/>
      <c r="GF279" s="94"/>
      <c r="GG279" s="94"/>
      <c r="GH279" s="94"/>
      <c r="GI279" s="94"/>
      <c r="GJ279" s="94"/>
      <c r="GK279" s="94"/>
      <c r="GL279" s="94"/>
      <c r="GM279" s="94"/>
      <c r="GN279" s="94"/>
      <c r="GO279" s="94"/>
      <c r="GP279" s="94"/>
      <c r="GQ279" s="94"/>
      <c r="GR279" s="94"/>
      <c r="GS279" s="94"/>
      <c r="GT279" s="94"/>
      <c r="GU279" s="94"/>
      <c r="GV279" s="94"/>
      <c r="GW279" s="94"/>
      <c r="GX279" s="94"/>
      <c r="GY279" s="94"/>
      <c r="GZ279" s="94"/>
      <c r="HA279" s="94"/>
      <c r="HB279" s="94"/>
      <c r="HC279" s="94"/>
      <c r="HD279" s="94"/>
      <c r="HE279" s="94"/>
      <c r="HF279" s="94"/>
      <c r="HG279" s="94"/>
      <c r="HH279" s="94"/>
      <c r="HI279" s="94"/>
      <c r="HJ279" s="94"/>
      <c r="HK279" s="94"/>
      <c r="HL279" s="94"/>
      <c r="HM279" s="94"/>
      <c r="HN279" s="94"/>
      <c r="HO279" s="94"/>
      <c r="HP279" s="94"/>
      <c r="HQ279" s="94"/>
      <c r="HR279" s="94"/>
      <c r="HS279" s="94"/>
      <c r="HT279" s="94"/>
      <c r="HU279" s="94"/>
      <c r="HV279" s="94"/>
      <c r="HW279" s="94"/>
      <c r="HX279" s="94"/>
      <c r="HY279" s="94"/>
      <c r="HZ279" s="94"/>
      <c r="IA279" s="94"/>
      <c r="IB279" s="94"/>
      <c r="IC279" s="94"/>
      <c r="ID279" s="94"/>
      <c r="IE279" s="94"/>
      <c r="IF279" s="94"/>
      <c r="IG279" s="94"/>
      <c r="IH279" s="94"/>
      <c r="II279" s="94"/>
      <c r="IJ279" s="94"/>
      <c r="IK279" s="94"/>
      <c r="IL279" s="94"/>
      <c r="IM279" s="94"/>
      <c r="IN279" s="94"/>
      <c r="IO279" s="94"/>
      <c r="IP279" s="94"/>
      <c r="IQ279" s="94"/>
      <c r="IR279" s="94"/>
      <c r="IS279" s="94"/>
      <c r="IT279" s="94"/>
      <c r="IU279" s="94"/>
      <c r="IV279" s="94"/>
    </row>
    <row r="280" spans="1:256" s="159" customFormat="1" x14ac:dyDescent="0.2">
      <c r="A280" s="179" t="s">
        <v>79</v>
      </c>
      <c r="B280" s="187">
        <v>4260197</v>
      </c>
      <c r="C280" s="188" t="s">
        <v>88</v>
      </c>
      <c r="D280" s="189" t="s">
        <v>80</v>
      </c>
      <c r="E280" s="187" t="s">
        <v>80</v>
      </c>
      <c r="F280" s="190" t="s">
        <v>225</v>
      </c>
      <c r="G280" s="88">
        <v>0</v>
      </c>
      <c r="H280" s="88">
        <v>13.5</v>
      </c>
      <c r="I280" s="89">
        <f t="shared" si="16"/>
        <v>13.5</v>
      </c>
      <c r="J280" s="183">
        <v>0</v>
      </c>
      <c r="K280" s="183">
        <f t="shared" si="17"/>
        <v>13.5</v>
      </c>
      <c r="L280" s="184">
        <v>0</v>
      </c>
      <c r="M280" s="185">
        <v>0</v>
      </c>
      <c r="N280" s="184">
        <f>N281</f>
        <v>100</v>
      </c>
      <c r="O280" s="185">
        <f t="shared" si="18"/>
        <v>100</v>
      </c>
      <c r="P280" s="93" t="s">
        <v>82</v>
      </c>
      <c r="Q280" s="42"/>
      <c r="R280" s="43"/>
      <c r="S280" s="43"/>
      <c r="T280" s="43"/>
      <c r="U280" s="43"/>
      <c r="V280" s="43"/>
      <c r="W280" s="43"/>
      <c r="X280" s="43"/>
      <c r="Y280" s="43"/>
      <c r="Z280" s="43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  <c r="DA280" s="94"/>
      <c r="DB280" s="94"/>
      <c r="DC280" s="94"/>
      <c r="DD280" s="94"/>
      <c r="DE280" s="94"/>
      <c r="DF280" s="94"/>
      <c r="DG280" s="94"/>
      <c r="DH280" s="94"/>
      <c r="DI280" s="94"/>
      <c r="DJ280" s="94"/>
      <c r="DK280" s="94"/>
      <c r="DL280" s="94"/>
      <c r="DM280" s="94"/>
      <c r="DN280" s="94"/>
      <c r="DO280" s="94"/>
      <c r="DP280" s="94"/>
      <c r="DQ280" s="94"/>
      <c r="DR280" s="94"/>
      <c r="DS280" s="94"/>
      <c r="DT280" s="94"/>
      <c r="DU280" s="94"/>
      <c r="DV280" s="94"/>
      <c r="DW280" s="94"/>
      <c r="DX280" s="94"/>
      <c r="DY280" s="94"/>
      <c r="DZ280" s="94"/>
      <c r="EA280" s="94"/>
      <c r="EB280" s="94"/>
      <c r="EC280" s="94"/>
      <c r="ED280" s="94"/>
      <c r="EE280" s="94"/>
      <c r="EF280" s="94"/>
      <c r="EG280" s="94"/>
      <c r="EH280" s="94"/>
      <c r="EI280" s="94"/>
      <c r="EJ280" s="94"/>
      <c r="EK280" s="94"/>
      <c r="EL280" s="94"/>
      <c r="EM280" s="94"/>
      <c r="EN280" s="94"/>
      <c r="EO280" s="94"/>
      <c r="EP280" s="94"/>
      <c r="EQ280" s="94"/>
      <c r="ER280" s="94"/>
      <c r="ES280" s="94"/>
      <c r="ET280" s="94"/>
      <c r="EU280" s="94"/>
      <c r="EV280" s="94"/>
      <c r="EW280" s="94"/>
      <c r="EX280" s="94"/>
      <c r="EY280" s="94"/>
      <c r="EZ280" s="94"/>
      <c r="FA280" s="94"/>
      <c r="FB280" s="94"/>
      <c r="FC280" s="94"/>
      <c r="FD280" s="94"/>
      <c r="FE280" s="94"/>
      <c r="FF280" s="94"/>
      <c r="FG280" s="94"/>
      <c r="FH280" s="94"/>
      <c r="FI280" s="94"/>
      <c r="FJ280" s="94"/>
      <c r="FK280" s="94"/>
      <c r="FL280" s="94"/>
      <c r="FM280" s="94"/>
      <c r="FN280" s="94"/>
      <c r="FO280" s="94"/>
      <c r="FP280" s="94"/>
      <c r="FQ280" s="94"/>
      <c r="FR280" s="94"/>
      <c r="FS280" s="94"/>
      <c r="FT280" s="94"/>
      <c r="FU280" s="94"/>
      <c r="FV280" s="94"/>
      <c r="FW280" s="94"/>
      <c r="FX280" s="94"/>
      <c r="FY280" s="94"/>
      <c r="FZ280" s="94"/>
      <c r="GA280" s="94"/>
      <c r="GB280" s="94"/>
      <c r="GC280" s="94"/>
      <c r="GD280" s="94"/>
      <c r="GE280" s="94"/>
      <c r="GF280" s="94"/>
      <c r="GG280" s="94"/>
      <c r="GH280" s="94"/>
      <c r="GI280" s="94"/>
      <c r="GJ280" s="94"/>
      <c r="GK280" s="94"/>
      <c r="GL280" s="94"/>
      <c r="GM280" s="94"/>
      <c r="GN280" s="94"/>
      <c r="GO280" s="94"/>
      <c r="GP280" s="94"/>
      <c r="GQ280" s="94"/>
      <c r="GR280" s="94"/>
      <c r="GS280" s="94"/>
      <c r="GT280" s="94"/>
      <c r="GU280" s="94"/>
      <c r="GV280" s="94"/>
      <c r="GW280" s="94"/>
      <c r="GX280" s="94"/>
      <c r="GY280" s="94"/>
      <c r="GZ280" s="94"/>
      <c r="HA280" s="94"/>
      <c r="HB280" s="94"/>
      <c r="HC280" s="94"/>
      <c r="HD280" s="94"/>
      <c r="HE280" s="94"/>
      <c r="HF280" s="94"/>
      <c r="HG280" s="94"/>
      <c r="HH280" s="94"/>
      <c r="HI280" s="94"/>
      <c r="HJ280" s="94"/>
      <c r="HK280" s="94"/>
      <c r="HL280" s="94"/>
      <c r="HM280" s="94"/>
      <c r="HN280" s="94"/>
      <c r="HO280" s="94"/>
      <c r="HP280" s="94"/>
      <c r="HQ280" s="94"/>
      <c r="HR280" s="94"/>
      <c r="HS280" s="94"/>
      <c r="HT280" s="94"/>
      <c r="HU280" s="94"/>
      <c r="HV280" s="94"/>
      <c r="HW280" s="94"/>
      <c r="HX280" s="94"/>
      <c r="HY280" s="94"/>
      <c r="HZ280" s="94"/>
      <c r="IA280" s="94"/>
      <c r="IB280" s="94"/>
      <c r="IC280" s="94"/>
      <c r="ID280" s="94"/>
      <c r="IE280" s="94"/>
      <c r="IF280" s="94"/>
      <c r="IG280" s="94"/>
      <c r="IH280" s="94"/>
      <c r="II280" s="94"/>
      <c r="IJ280" s="94"/>
      <c r="IK280" s="94"/>
      <c r="IL280" s="94"/>
      <c r="IM280" s="94"/>
      <c r="IN280" s="94"/>
      <c r="IO280" s="94"/>
      <c r="IP280" s="94"/>
      <c r="IQ280" s="94"/>
      <c r="IR280" s="94"/>
      <c r="IS280" s="94"/>
      <c r="IT280" s="94"/>
      <c r="IU280" s="94"/>
      <c r="IV280" s="94"/>
    </row>
    <row r="281" spans="1:256" s="159" customFormat="1" ht="13.5" thickBot="1" x14ac:dyDescent="0.25">
      <c r="A281" s="147"/>
      <c r="B281" s="175"/>
      <c r="C281" s="176"/>
      <c r="D281" s="177">
        <v>3419</v>
      </c>
      <c r="E281" s="175">
        <v>5222</v>
      </c>
      <c r="F281" s="178" t="s">
        <v>99</v>
      </c>
      <c r="G281" s="151">
        <v>0</v>
      </c>
      <c r="H281" s="151">
        <v>13.5</v>
      </c>
      <c r="I281" s="152">
        <f t="shared" si="16"/>
        <v>13.5</v>
      </c>
      <c r="J281" s="122">
        <v>0</v>
      </c>
      <c r="K281" s="122">
        <f t="shared" si="17"/>
        <v>13.5</v>
      </c>
      <c r="L281" s="153">
        <v>0</v>
      </c>
      <c r="M281" s="152">
        <v>0</v>
      </c>
      <c r="N281" s="153">
        <v>100</v>
      </c>
      <c r="O281" s="152">
        <f t="shared" si="18"/>
        <v>100</v>
      </c>
      <c r="P281" s="94"/>
      <c r="Q281" s="42"/>
      <c r="R281" s="43"/>
      <c r="S281" s="43"/>
      <c r="T281" s="43"/>
      <c r="U281" s="43"/>
      <c r="V281" s="43"/>
      <c r="W281" s="43"/>
      <c r="X281" s="43"/>
      <c r="Y281" s="43"/>
      <c r="Z281" s="43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  <c r="DA281" s="94"/>
      <c r="DB281" s="94"/>
      <c r="DC281" s="94"/>
      <c r="DD281" s="94"/>
      <c r="DE281" s="94"/>
      <c r="DF281" s="94"/>
      <c r="DG281" s="94"/>
      <c r="DH281" s="94"/>
      <c r="DI281" s="94"/>
      <c r="DJ281" s="94"/>
      <c r="DK281" s="94"/>
      <c r="DL281" s="94"/>
      <c r="DM281" s="94"/>
      <c r="DN281" s="94"/>
      <c r="DO281" s="94"/>
      <c r="DP281" s="94"/>
      <c r="DQ281" s="94"/>
      <c r="DR281" s="94"/>
      <c r="DS281" s="94"/>
      <c r="DT281" s="94"/>
      <c r="DU281" s="94"/>
      <c r="DV281" s="94"/>
      <c r="DW281" s="94"/>
      <c r="DX281" s="94"/>
      <c r="DY281" s="94"/>
      <c r="DZ281" s="94"/>
      <c r="EA281" s="94"/>
      <c r="EB281" s="94"/>
      <c r="EC281" s="94"/>
      <c r="ED281" s="94"/>
      <c r="EE281" s="94"/>
      <c r="EF281" s="94"/>
      <c r="EG281" s="94"/>
      <c r="EH281" s="94"/>
      <c r="EI281" s="94"/>
      <c r="EJ281" s="94"/>
      <c r="EK281" s="94"/>
      <c r="EL281" s="94"/>
      <c r="EM281" s="94"/>
      <c r="EN281" s="94"/>
      <c r="EO281" s="94"/>
      <c r="EP281" s="94"/>
      <c r="EQ281" s="94"/>
      <c r="ER281" s="94"/>
      <c r="ES281" s="94"/>
      <c r="ET281" s="94"/>
      <c r="EU281" s="94"/>
      <c r="EV281" s="94"/>
      <c r="EW281" s="94"/>
      <c r="EX281" s="94"/>
      <c r="EY281" s="94"/>
      <c r="EZ281" s="94"/>
      <c r="FA281" s="94"/>
      <c r="FB281" s="94"/>
      <c r="FC281" s="94"/>
      <c r="FD281" s="94"/>
      <c r="FE281" s="94"/>
      <c r="FF281" s="94"/>
      <c r="FG281" s="94"/>
      <c r="FH281" s="94"/>
      <c r="FI281" s="94"/>
      <c r="FJ281" s="94"/>
      <c r="FK281" s="94"/>
      <c r="FL281" s="94"/>
      <c r="FM281" s="94"/>
      <c r="FN281" s="94"/>
      <c r="FO281" s="94"/>
      <c r="FP281" s="94"/>
      <c r="FQ281" s="94"/>
      <c r="FR281" s="94"/>
      <c r="FS281" s="94"/>
      <c r="FT281" s="94"/>
      <c r="FU281" s="94"/>
      <c r="FV281" s="94"/>
      <c r="FW281" s="94"/>
      <c r="FX281" s="94"/>
      <c r="FY281" s="94"/>
      <c r="FZ281" s="94"/>
      <c r="GA281" s="94"/>
      <c r="GB281" s="94"/>
      <c r="GC281" s="94"/>
      <c r="GD281" s="94"/>
      <c r="GE281" s="94"/>
      <c r="GF281" s="94"/>
      <c r="GG281" s="94"/>
      <c r="GH281" s="94"/>
      <c r="GI281" s="94"/>
      <c r="GJ281" s="94"/>
      <c r="GK281" s="94"/>
      <c r="GL281" s="94"/>
      <c r="GM281" s="94"/>
      <c r="GN281" s="94"/>
      <c r="GO281" s="94"/>
      <c r="GP281" s="94"/>
      <c r="GQ281" s="94"/>
      <c r="GR281" s="94"/>
      <c r="GS281" s="94"/>
      <c r="GT281" s="94"/>
      <c r="GU281" s="94"/>
      <c r="GV281" s="94"/>
      <c r="GW281" s="94"/>
      <c r="GX281" s="94"/>
      <c r="GY281" s="94"/>
      <c r="GZ281" s="94"/>
      <c r="HA281" s="94"/>
      <c r="HB281" s="94"/>
      <c r="HC281" s="94"/>
      <c r="HD281" s="94"/>
      <c r="HE281" s="94"/>
      <c r="HF281" s="94"/>
      <c r="HG281" s="94"/>
      <c r="HH281" s="94"/>
      <c r="HI281" s="94"/>
      <c r="HJ281" s="94"/>
      <c r="HK281" s="94"/>
      <c r="HL281" s="94"/>
      <c r="HM281" s="94"/>
      <c r="HN281" s="94"/>
      <c r="HO281" s="94"/>
      <c r="HP281" s="94"/>
      <c r="HQ281" s="94"/>
      <c r="HR281" s="94"/>
      <c r="HS281" s="94"/>
      <c r="HT281" s="94"/>
      <c r="HU281" s="94"/>
      <c r="HV281" s="94"/>
      <c r="HW281" s="94"/>
      <c r="HX281" s="94"/>
      <c r="HY281" s="94"/>
      <c r="HZ281" s="94"/>
      <c r="IA281" s="94"/>
      <c r="IB281" s="94"/>
      <c r="IC281" s="94"/>
      <c r="ID281" s="94"/>
      <c r="IE281" s="94"/>
      <c r="IF281" s="94"/>
      <c r="IG281" s="94"/>
      <c r="IH281" s="94"/>
      <c r="II281" s="94"/>
      <c r="IJ281" s="94"/>
      <c r="IK281" s="94"/>
      <c r="IL281" s="94"/>
      <c r="IM281" s="94"/>
      <c r="IN281" s="94"/>
      <c r="IO281" s="94"/>
      <c r="IP281" s="94"/>
      <c r="IQ281" s="94"/>
      <c r="IR281" s="94"/>
      <c r="IS281" s="94"/>
      <c r="IT281" s="94"/>
      <c r="IU281" s="94"/>
      <c r="IV281" s="94"/>
    </row>
    <row r="282" spans="1:256" s="159" customFormat="1" ht="33.75" x14ac:dyDescent="0.2">
      <c r="A282" s="179" t="s">
        <v>79</v>
      </c>
      <c r="B282" s="187">
        <v>4260198</v>
      </c>
      <c r="C282" s="188" t="s">
        <v>88</v>
      </c>
      <c r="D282" s="189" t="s">
        <v>80</v>
      </c>
      <c r="E282" s="187" t="s">
        <v>80</v>
      </c>
      <c r="F282" s="190" t="s">
        <v>226</v>
      </c>
      <c r="G282" s="88">
        <v>0</v>
      </c>
      <c r="H282" s="88">
        <v>13.5</v>
      </c>
      <c r="I282" s="89">
        <f t="shared" si="16"/>
        <v>13.5</v>
      </c>
      <c r="J282" s="183">
        <v>0</v>
      </c>
      <c r="K282" s="183">
        <f t="shared" si="17"/>
        <v>13.5</v>
      </c>
      <c r="L282" s="184">
        <v>0</v>
      </c>
      <c r="M282" s="185">
        <v>0</v>
      </c>
      <c r="N282" s="184">
        <f>N283</f>
        <v>100</v>
      </c>
      <c r="O282" s="185">
        <f t="shared" si="18"/>
        <v>100</v>
      </c>
      <c r="P282" s="93" t="s">
        <v>82</v>
      </c>
      <c r="Q282" s="42"/>
      <c r="R282" s="43"/>
      <c r="S282" s="43"/>
      <c r="T282" s="43"/>
      <c r="U282" s="43"/>
      <c r="V282" s="43"/>
      <c r="W282" s="43"/>
      <c r="X282" s="43"/>
      <c r="Y282" s="43"/>
      <c r="Z282" s="43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  <c r="DA282" s="94"/>
      <c r="DB282" s="94"/>
      <c r="DC282" s="94"/>
      <c r="DD282" s="94"/>
      <c r="DE282" s="94"/>
      <c r="DF282" s="94"/>
      <c r="DG282" s="94"/>
      <c r="DH282" s="94"/>
      <c r="DI282" s="94"/>
      <c r="DJ282" s="94"/>
      <c r="DK282" s="94"/>
      <c r="DL282" s="94"/>
      <c r="DM282" s="94"/>
      <c r="DN282" s="94"/>
      <c r="DO282" s="94"/>
      <c r="DP282" s="94"/>
      <c r="DQ282" s="94"/>
      <c r="DR282" s="94"/>
      <c r="DS282" s="94"/>
      <c r="DT282" s="94"/>
      <c r="DU282" s="94"/>
      <c r="DV282" s="94"/>
      <c r="DW282" s="94"/>
      <c r="DX282" s="94"/>
      <c r="DY282" s="94"/>
      <c r="DZ282" s="94"/>
      <c r="EA282" s="94"/>
      <c r="EB282" s="94"/>
      <c r="EC282" s="94"/>
      <c r="ED282" s="94"/>
      <c r="EE282" s="94"/>
      <c r="EF282" s="94"/>
      <c r="EG282" s="94"/>
      <c r="EH282" s="94"/>
      <c r="EI282" s="94"/>
      <c r="EJ282" s="94"/>
      <c r="EK282" s="94"/>
      <c r="EL282" s="94"/>
      <c r="EM282" s="94"/>
      <c r="EN282" s="94"/>
      <c r="EO282" s="94"/>
      <c r="EP282" s="94"/>
      <c r="EQ282" s="94"/>
      <c r="ER282" s="94"/>
      <c r="ES282" s="94"/>
      <c r="ET282" s="94"/>
      <c r="EU282" s="94"/>
      <c r="EV282" s="94"/>
      <c r="EW282" s="94"/>
      <c r="EX282" s="94"/>
      <c r="EY282" s="94"/>
      <c r="EZ282" s="94"/>
      <c r="FA282" s="94"/>
      <c r="FB282" s="94"/>
      <c r="FC282" s="94"/>
      <c r="FD282" s="94"/>
      <c r="FE282" s="94"/>
      <c r="FF282" s="94"/>
      <c r="FG282" s="94"/>
      <c r="FH282" s="94"/>
      <c r="FI282" s="94"/>
      <c r="FJ282" s="94"/>
      <c r="FK282" s="94"/>
      <c r="FL282" s="94"/>
      <c r="FM282" s="94"/>
      <c r="FN282" s="94"/>
      <c r="FO282" s="94"/>
      <c r="FP282" s="94"/>
      <c r="FQ282" s="94"/>
      <c r="FR282" s="94"/>
      <c r="FS282" s="94"/>
      <c r="FT282" s="94"/>
      <c r="FU282" s="94"/>
      <c r="FV282" s="94"/>
      <c r="FW282" s="94"/>
      <c r="FX282" s="94"/>
      <c r="FY282" s="94"/>
      <c r="FZ282" s="94"/>
      <c r="GA282" s="94"/>
      <c r="GB282" s="94"/>
      <c r="GC282" s="94"/>
      <c r="GD282" s="94"/>
      <c r="GE282" s="94"/>
      <c r="GF282" s="94"/>
      <c r="GG282" s="94"/>
      <c r="GH282" s="94"/>
      <c r="GI282" s="94"/>
      <c r="GJ282" s="94"/>
      <c r="GK282" s="94"/>
      <c r="GL282" s="94"/>
      <c r="GM282" s="94"/>
      <c r="GN282" s="94"/>
      <c r="GO282" s="94"/>
      <c r="GP282" s="94"/>
      <c r="GQ282" s="94"/>
      <c r="GR282" s="94"/>
      <c r="GS282" s="94"/>
      <c r="GT282" s="94"/>
      <c r="GU282" s="94"/>
      <c r="GV282" s="94"/>
      <c r="GW282" s="94"/>
      <c r="GX282" s="94"/>
      <c r="GY282" s="94"/>
      <c r="GZ282" s="94"/>
      <c r="HA282" s="94"/>
      <c r="HB282" s="94"/>
      <c r="HC282" s="94"/>
      <c r="HD282" s="94"/>
      <c r="HE282" s="94"/>
      <c r="HF282" s="94"/>
      <c r="HG282" s="94"/>
      <c r="HH282" s="94"/>
      <c r="HI282" s="94"/>
      <c r="HJ282" s="94"/>
      <c r="HK282" s="94"/>
      <c r="HL282" s="94"/>
      <c r="HM282" s="94"/>
      <c r="HN282" s="94"/>
      <c r="HO282" s="94"/>
      <c r="HP282" s="94"/>
      <c r="HQ282" s="94"/>
      <c r="HR282" s="94"/>
      <c r="HS282" s="94"/>
      <c r="HT282" s="94"/>
      <c r="HU282" s="94"/>
      <c r="HV282" s="94"/>
      <c r="HW282" s="94"/>
      <c r="HX282" s="94"/>
      <c r="HY282" s="94"/>
      <c r="HZ282" s="94"/>
      <c r="IA282" s="94"/>
      <c r="IB282" s="94"/>
      <c r="IC282" s="94"/>
      <c r="ID282" s="94"/>
      <c r="IE282" s="94"/>
      <c r="IF282" s="94"/>
      <c r="IG282" s="94"/>
      <c r="IH282" s="94"/>
      <c r="II282" s="94"/>
      <c r="IJ282" s="94"/>
      <c r="IK282" s="94"/>
      <c r="IL282" s="94"/>
      <c r="IM282" s="94"/>
      <c r="IN282" s="94"/>
      <c r="IO282" s="94"/>
      <c r="IP282" s="94"/>
      <c r="IQ282" s="94"/>
      <c r="IR282" s="94"/>
      <c r="IS282" s="94"/>
      <c r="IT282" s="94"/>
      <c r="IU282" s="94"/>
      <c r="IV282" s="94"/>
    </row>
    <row r="283" spans="1:256" s="159" customFormat="1" ht="13.5" thickBot="1" x14ac:dyDescent="0.25">
      <c r="A283" s="147"/>
      <c r="B283" s="175"/>
      <c r="C283" s="176"/>
      <c r="D283" s="177">
        <v>3419</v>
      </c>
      <c r="E283" s="175">
        <v>5222</v>
      </c>
      <c r="F283" s="178" t="s">
        <v>99</v>
      </c>
      <c r="G283" s="151">
        <v>0</v>
      </c>
      <c r="H283" s="151">
        <v>13.5</v>
      </c>
      <c r="I283" s="152">
        <f t="shared" si="16"/>
        <v>13.5</v>
      </c>
      <c r="J283" s="122">
        <v>0</v>
      </c>
      <c r="K283" s="122">
        <f t="shared" si="17"/>
        <v>13.5</v>
      </c>
      <c r="L283" s="153">
        <v>0</v>
      </c>
      <c r="M283" s="152">
        <v>0</v>
      </c>
      <c r="N283" s="153">
        <v>100</v>
      </c>
      <c r="O283" s="152">
        <f t="shared" si="18"/>
        <v>100</v>
      </c>
      <c r="P283" s="94"/>
      <c r="Q283" s="42"/>
      <c r="R283" s="43"/>
      <c r="S283" s="43"/>
      <c r="T283" s="43"/>
      <c r="U283" s="43"/>
      <c r="V283" s="43"/>
      <c r="W283" s="43"/>
      <c r="X283" s="43"/>
      <c r="Y283" s="43"/>
      <c r="Z283" s="43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  <c r="DA283" s="94"/>
      <c r="DB283" s="94"/>
      <c r="DC283" s="94"/>
      <c r="DD283" s="94"/>
      <c r="DE283" s="94"/>
      <c r="DF283" s="94"/>
      <c r="DG283" s="94"/>
      <c r="DH283" s="94"/>
      <c r="DI283" s="94"/>
      <c r="DJ283" s="94"/>
      <c r="DK283" s="94"/>
      <c r="DL283" s="94"/>
      <c r="DM283" s="94"/>
      <c r="DN283" s="94"/>
      <c r="DO283" s="94"/>
      <c r="DP283" s="94"/>
      <c r="DQ283" s="94"/>
      <c r="DR283" s="94"/>
      <c r="DS283" s="94"/>
      <c r="DT283" s="94"/>
      <c r="DU283" s="94"/>
      <c r="DV283" s="94"/>
      <c r="DW283" s="94"/>
      <c r="DX283" s="94"/>
      <c r="DY283" s="94"/>
      <c r="DZ283" s="94"/>
      <c r="EA283" s="94"/>
      <c r="EB283" s="94"/>
      <c r="EC283" s="94"/>
      <c r="ED283" s="94"/>
      <c r="EE283" s="94"/>
      <c r="EF283" s="94"/>
      <c r="EG283" s="94"/>
      <c r="EH283" s="94"/>
      <c r="EI283" s="94"/>
      <c r="EJ283" s="94"/>
      <c r="EK283" s="94"/>
      <c r="EL283" s="94"/>
      <c r="EM283" s="94"/>
      <c r="EN283" s="94"/>
      <c r="EO283" s="94"/>
      <c r="EP283" s="94"/>
      <c r="EQ283" s="94"/>
      <c r="ER283" s="94"/>
      <c r="ES283" s="94"/>
      <c r="ET283" s="94"/>
      <c r="EU283" s="94"/>
      <c r="EV283" s="94"/>
      <c r="EW283" s="94"/>
      <c r="EX283" s="94"/>
      <c r="EY283" s="94"/>
      <c r="EZ283" s="94"/>
      <c r="FA283" s="94"/>
      <c r="FB283" s="94"/>
      <c r="FC283" s="94"/>
      <c r="FD283" s="94"/>
      <c r="FE283" s="94"/>
      <c r="FF283" s="94"/>
      <c r="FG283" s="94"/>
      <c r="FH283" s="94"/>
      <c r="FI283" s="94"/>
      <c r="FJ283" s="94"/>
      <c r="FK283" s="94"/>
      <c r="FL283" s="94"/>
      <c r="FM283" s="94"/>
      <c r="FN283" s="94"/>
      <c r="FO283" s="94"/>
      <c r="FP283" s="94"/>
      <c r="FQ283" s="94"/>
      <c r="FR283" s="94"/>
      <c r="FS283" s="94"/>
      <c r="FT283" s="94"/>
      <c r="FU283" s="94"/>
      <c r="FV283" s="94"/>
      <c r="FW283" s="94"/>
      <c r="FX283" s="94"/>
      <c r="FY283" s="94"/>
      <c r="FZ283" s="94"/>
      <c r="GA283" s="94"/>
      <c r="GB283" s="94"/>
      <c r="GC283" s="94"/>
      <c r="GD283" s="94"/>
      <c r="GE283" s="94"/>
      <c r="GF283" s="94"/>
      <c r="GG283" s="94"/>
      <c r="GH283" s="94"/>
      <c r="GI283" s="94"/>
      <c r="GJ283" s="94"/>
      <c r="GK283" s="94"/>
      <c r="GL283" s="94"/>
      <c r="GM283" s="94"/>
      <c r="GN283" s="94"/>
      <c r="GO283" s="94"/>
      <c r="GP283" s="94"/>
      <c r="GQ283" s="94"/>
      <c r="GR283" s="94"/>
      <c r="GS283" s="94"/>
      <c r="GT283" s="94"/>
      <c r="GU283" s="94"/>
      <c r="GV283" s="94"/>
      <c r="GW283" s="94"/>
      <c r="GX283" s="94"/>
      <c r="GY283" s="94"/>
      <c r="GZ283" s="94"/>
      <c r="HA283" s="94"/>
      <c r="HB283" s="94"/>
      <c r="HC283" s="94"/>
      <c r="HD283" s="94"/>
      <c r="HE283" s="94"/>
      <c r="HF283" s="94"/>
      <c r="HG283" s="94"/>
      <c r="HH283" s="94"/>
      <c r="HI283" s="94"/>
      <c r="HJ283" s="94"/>
      <c r="HK283" s="94"/>
      <c r="HL283" s="94"/>
      <c r="HM283" s="94"/>
      <c r="HN283" s="94"/>
      <c r="HO283" s="94"/>
      <c r="HP283" s="94"/>
      <c r="HQ283" s="94"/>
      <c r="HR283" s="94"/>
      <c r="HS283" s="94"/>
      <c r="HT283" s="94"/>
      <c r="HU283" s="94"/>
      <c r="HV283" s="94"/>
      <c r="HW283" s="94"/>
      <c r="HX283" s="94"/>
      <c r="HY283" s="94"/>
      <c r="HZ283" s="94"/>
      <c r="IA283" s="94"/>
      <c r="IB283" s="94"/>
      <c r="IC283" s="94"/>
      <c r="ID283" s="94"/>
      <c r="IE283" s="94"/>
      <c r="IF283" s="94"/>
      <c r="IG283" s="94"/>
      <c r="IH283" s="94"/>
      <c r="II283" s="94"/>
      <c r="IJ283" s="94"/>
      <c r="IK283" s="94"/>
      <c r="IL283" s="94"/>
      <c r="IM283" s="94"/>
      <c r="IN283" s="94"/>
      <c r="IO283" s="94"/>
      <c r="IP283" s="94"/>
      <c r="IQ283" s="94"/>
      <c r="IR283" s="94"/>
      <c r="IS283" s="94"/>
      <c r="IT283" s="94"/>
      <c r="IU283" s="94"/>
      <c r="IV283" s="94"/>
    </row>
    <row r="284" spans="1:256" s="159" customFormat="1" ht="22.5" x14ac:dyDescent="0.2">
      <c r="A284" s="179" t="s">
        <v>79</v>
      </c>
      <c r="B284" s="187">
        <v>4260199</v>
      </c>
      <c r="C284" s="188" t="s">
        <v>88</v>
      </c>
      <c r="D284" s="189" t="s">
        <v>80</v>
      </c>
      <c r="E284" s="187" t="s">
        <v>80</v>
      </c>
      <c r="F284" s="190" t="s">
        <v>131</v>
      </c>
      <c r="G284" s="88">
        <v>0</v>
      </c>
      <c r="H284" s="88">
        <v>13.5</v>
      </c>
      <c r="I284" s="89">
        <f t="shared" si="16"/>
        <v>13.5</v>
      </c>
      <c r="J284" s="183">
        <v>0</v>
      </c>
      <c r="K284" s="183">
        <f t="shared" si="17"/>
        <v>13.5</v>
      </c>
      <c r="L284" s="184">
        <v>0</v>
      </c>
      <c r="M284" s="185">
        <v>0</v>
      </c>
      <c r="N284" s="184">
        <f>N285</f>
        <v>100</v>
      </c>
      <c r="O284" s="185">
        <f t="shared" si="18"/>
        <v>100</v>
      </c>
      <c r="P284" s="93" t="s">
        <v>82</v>
      </c>
      <c r="Q284" s="42"/>
      <c r="R284" s="43"/>
      <c r="S284" s="43"/>
      <c r="T284" s="43"/>
      <c r="U284" s="43"/>
      <c r="V284" s="43"/>
      <c r="W284" s="43"/>
      <c r="X284" s="43"/>
      <c r="Y284" s="43"/>
      <c r="Z284" s="43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  <c r="DA284" s="94"/>
      <c r="DB284" s="94"/>
      <c r="DC284" s="94"/>
      <c r="DD284" s="94"/>
      <c r="DE284" s="94"/>
      <c r="DF284" s="94"/>
      <c r="DG284" s="94"/>
      <c r="DH284" s="94"/>
      <c r="DI284" s="94"/>
      <c r="DJ284" s="94"/>
      <c r="DK284" s="94"/>
      <c r="DL284" s="94"/>
      <c r="DM284" s="94"/>
      <c r="DN284" s="94"/>
      <c r="DO284" s="94"/>
      <c r="DP284" s="94"/>
      <c r="DQ284" s="94"/>
      <c r="DR284" s="94"/>
      <c r="DS284" s="94"/>
      <c r="DT284" s="94"/>
      <c r="DU284" s="94"/>
      <c r="DV284" s="94"/>
      <c r="DW284" s="94"/>
      <c r="DX284" s="94"/>
      <c r="DY284" s="94"/>
      <c r="DZ284" s="94"/>
      <c r="EA284" s="94"/>
      <c r="EB284" s="94"/>
      <c r="EC284" s="94"/>
      <c r="ED284" s="94"/>
      <c r="EE284" s="94"/>
      <c r="EF284" s="94"/>
      <c r="EG284" s="94"/>
      <c r="EH284" s="94"/>
      <c r="EI284" s="94"/>
      <c r="EJ284" s="94"/>
      <c r="EK284" s="94"/>
      <c r="EL284" s="94"/>
      <c r="EM284" s="94"/>
      <c r="EN284" s="94"/>
      <c r="EO284" s="94"/>
      <c r="EP284" s="94"/>
      <c r="EQ284" s="94"/>
      <c r="ER284" s="94"/>
      <c r="ES284" s="94"/>
      <c r="ET284" s="94"/>
      <c r="EU284" s="94"/>
      <c r="EV284" s="94"/>
      <c r="EW284" s="94"/>
      <c r="EX284" s="94"/>
      <c r="EY284" s="94"/>
      <c r="EZ284" s="94"/>
      <c r="FA284" s="94"/>
      <c r="FB284" s="94"/>
      <c r="FC284" s="94"/>
      <c r="FD284" s="94"/>
      <c r="FE284" s="94"/>
      <c r="FF284" s="94"/>
      <c r="FG284" s="94"/>
      <c r="FH284" s="94"/>
      <c r="FI284" s="94"/>
      <c r="FJ284" s="94"/>
      <c r="FK284" s="94"/>
      <c r="FL284" s="94"/>
      <c r="FM284" s="94"/>
      <c r="FN284" s="94"/>
      <c r="FO284" s="94"/>
      <c r="FP284" s="94"/>
      <c r="FQ284" s="94"/>
      <c r="FR284" s="94"/>
      <c r="FS284" s="94"/>
      <c r="FT284" s="94"/>
      <c r="FU284" s="94"/>
      <c r="FV284" s="94"/>
      <c r="FW284" s="94"/>
      <c r="FX284" s="94"/>
      <c r="FY284" s="94"/>
      <c r="FZ284" s="94"/>
      <c r="GA284" s="94"/>
      <c r="GB284" s="94"/>
      <c r="GC284" s="94"/>
      <c r="GD284" s="94"/>
      <c r="GE284" s="94"/>
      <c r="GF284" s="94"/>
      <c r="GG284" s="94"/>
      <c r="GH284" s="94"/>
      <c r="GI284" s="94"/>
      <c r="GJ284" s="94"/>
      <c r="GK284" s="94"/>
      <c r="GL284" s="94"/>
      <c r="GM284" s="94"/>
      <c r="GN284" s="94"/>
      <c r="GO284" s="94"/>
      <c r="GP284" s="94"/>
      <c r="GQ284" s="94"/>
      <c r="GR284" s="94"/>
      <c r="GS284" s="94"/>
      <c r="GT284" s="94"/>
      <c r="GU284" s="94"/>
      <c r="GV284" s="94"/>
      <c r="GW284" s="94"/>
      <c r="GX284" s="94"/>
      <c r="GY284" s="94"/>
      <c r="GZ284" s="94"/>
      <c r="HA284" s="94"/>
      <c r="HB284" s="94"/>
      <c r="HC284" s="94"/>
      <c r="HD284" s="94"/>
      <c r="HE284" s="94"/>
      <c r="HF284" s="94"/>
      <c r="HG284" s="94"/>
      <c r="HH284" s="94"/>
      <c r="HI284" s="94"/>
      <c r="HJ284" s="94"/>
      <c r="HK284" s="94"/>
      <c r="HL284" s="94"/>
      <c r="HM284" s="94"/>
      <c r="HN284" s="94"/>
      <c r="HO284" s="94"/>
      <c r="HP284" s="94"/>
      <c r="HQ284" s="94"/>
      <c r="HR284" s="94"/>
      <c r="HS284" s="94"/>
      <c r="HT284" s="94"/>
      <c r="HU284" s="94"/>
      <c r="HV284" s="94"/>
      <c r="HW284" s="94"/>
      <c r="HX284" s="94"/>
      <c r="HY284" s="94"/>
      <c r="HZ284" s="94"/>
      <c r="IA284" s="94"/>
      <c r="IB284" s="94"/>
      <c r="IC284" s="94"/>
      <c r="ID284" s="94"/>
      <c r="IE284" s="94"/>
      <c r="IF284" s="94"/>
      <c r="IG284" s="94"/>
      <c r="IH284" s="94"/>
      <c r="II284" s="94"/>
      <c r="IJ284" s="94"/>
      <c r="IK284" s="94"/>
      <c r="IL284" s="94"/>
      <c r="IM284" s="94"/>
      <c r="IN284" s="94"/>
      <c r="IO284" s="94"/>
      <c r="IP284" s="94"/>
      <c r="IQ284" s="94"/>
      <c r="IR284" s="94"/>
      <c r="IS284" s="94"/>
      <c r="IT284" s="94"/>
      <c r="IU284" s="94"/>
      <c r="IV284" s="94"/>
    </row>
    <row r="285" spans="1:256" s="159" customFormat="1" ht="13.5" thickBot="1" x14ac:dyDescent="0.25">
      <c r="A285" s="147"/>
      <c r="B285" s="175"/>
      <c r="C285" s="176"/>
      <c r="D285" s="177">
        <v>3419</v>
      </c>
      <c r="E285" s="175">
        <v>5222</v>
      </c>
      <c r="F285" s="178" t="s">
        <v>99</v>
      </c>
      <c r="G285" s="151">
        <v>0</v>
      </c>
      <c r="H285" s="151">
        <v>13.5</v>
      </c>
      <c r="I285" s="152">
        <f t="shared" si="16"/>
        <v>13.5</v>
      </c>
      <c r="J285" s="122">
        <v>0</v>
      </c>
      <c r="K285" s="122">
        <f t="shared" si="17"/>
        <v>13.5</v>
      </c>
      <c r="L285" s="153">
        <v>0</v>
      </c>
      <c r="M285" s="152">
        <v>0</v>
      </c>
      <c r="N285" s="153">
        <v>100</v>
      </c>
      <c r="O285" s="152">
        <f t="shared" si="18"/>
        <v>100</v>
      </c>
      <c r="P285" s="94"/>
      <c r="Q285" s="42"/>
      <c r="R285" s="43"/>
      <c r="S285" s="43"/>
      <c r="T285" s="43"/>
      <c r="U285" s="43"/>
      <c r="V285" s="43"/>
      <c r="W285" s="43"/>
      <c r="X285" s="43"/>
      <c r="Y285" s="43"/>
      <c r="Z285" s="43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  <c r="DA285" s="94"/>
      <c r="DB285" s="94"/>
      <c r="DC285" s="94"/>
      <c r="DD285" s="94"/>
      <c r="DE285" s="94"/>
      <c r="DF285" s="94"/>
      <c r="DG285" s="94"/>
      <c r="DH285" s="94"/>
      <c r="DI285" s="94"/>
      <c r="DJ285" s="94"/>
      <c r="DK285" s="94"/>
      <c r="DL285" s="94"/>
      <c r="DM285" s="94"/>
      <c r="DN285" s="94"/>
      <c r="DO285" s="94"/>
      <c r="DP285" s="94"/>
      <c r="DQ285" s="94"/>
      <c r="DR285" s="94"/>
      <c r="DS285" s="94"/>
      <c r="DT285" s="94"/>
      <c r="DU285" s="94"/>
      <c r="DV285" s="94"/>
      <c r="DW285" s="94"/>
      <c r="DX285" s="94"/>
      <c r="DY285" s="94"/>
      <c r="DZ285" s="94"/>
      <c r="EA285" s="94"/>
      <c r="EB285" s="94"/>
      <c r="EC285" s="94"/>
      <c r="ED285" s="94"/>
      <c r="EE285" s="94"/>
      <c r="EF285" s="94"/>
      <c r="EG285" s="94"/>
      <c r="EH285" s="94"/>
      <c r="EI285" s="94"/>
      <c r="EJ285" s="94"/>
      <c r="EK285" s="94"/>
      <c r="EL285" s="94"/>
      <c r="EM285" s="94"/>
      <c r="EN285" s="94"/>
      <c r="EO285" s="94"/>
      <c r="EP285" s="94"/>
      <c r="EQ285" s="94"/>
      <c r="ER285" s="94"/>
      <c r="ES285" s="94"/>
      <c r="ET285" s="94"/>
      <c r="EU285" s="94"/>
      <c r="EV285" s="94"/>
      <c r="EW285" s="94"/>
      <c r="EX285" s="94"/>
      <c r="EY285" s="94"/>
      <c r="EZ285" s="94"/>
      <c r="FA285" s="94"/>
      <c r="FB285" s="94"/>
      <c r="FC285" s="94"/>
      <c r="FD285" s="94"/>
      <c r="FE285" s="94"/>
      <c r="FF285" s="94"/>
      <c r="FG285" s="94"/>
      <c r="FH285" s="94"/>
      <c r="FI285" s="94"/>
      <c r="FJ285" s="94"/>
      <c r="FK285" s="94"/>
      <c r="FL285" s="94"/>
      <c r="FM285" s="94"/>
      <c r="FN285" s="94"/>
      <c r="FO285" s="94"/>
      <c r="FP285" s="94"/>
      <c r="FQ285" s="94"/>
      <c r="FR285" s="94"/>
      <c r="FS285" s="94"/>
      <c r="FT285" s="94"/>
      <c r="FU285" s="94"/>
      <c r="FV285" s="94"/>
      <c r="FW285" s="94"/>
      <c r="FX285" s="94"/>
      <c r="FY285" s="94"/>
      <c r="FZ285" s="94"/>
      <c r="GA285" s="94"/>
      <c r="GB285" s="94"/>
      <c r="GC285" s="94"/>
      <c r="GD285" s="94"/>
      <c r="GE285" s="94"/>
      <c r="GF285" s="94"/>
      <c r="GG285" s="94"/>
      <c r="GH285" s="94"/>
      <c r="GI285" s="94"/>
      <c r="GJ285" s="94"/>
      <c r="GK285" s="94"/>
      <c r="GL285" s="94"/>
      <c r="GM285" s="94"/>
      <c r="GN285" s="94"/>
      <c r="GO285" s="94"/>
      <c r="GP285" s="94"/>
      <c r="GQ285" s="94"/>
      <c r="GR285" s="94"/>
      <c r="GS285" s="94"/>
      <c r="GT285" s="94"/>
      <c r="GU285" s="94"/>
      <c r="GV285" s="94"/>
      <c r="GW285" s="94"/>
      <c r="GX285" s="94"/>
      <c r="GY285" s="94"/>
      <c r="GZ285" s="94"/>
      <c r="HA285" s="94"/>
      <c r="HB285" s="94"/>
      <c r="HC285" s="94"/>
      <c r="HD285" s="94"/>
      <c r="HE285" s="94"/>
      <c r="HF285" s="94"/>
      <c r="HG285" s="94"/>
      <c r="HH285" s="94"/>
      <c r="HI285" s="94"/>
      <c r="HJ285" s="94"/>
      <c r="HK285" s="94"/>
      <c r="HL285" s="94"/>
      <c r="HM285" s="94"/>
      <c r="HN285" s="94"/>
      <c r="HO285" s="94"/>
      <c r="HP285" s="94"/>
      <c r="HQ285" s="94"/>
      <c r="HR285" s="94"/>
      <c r="HS285" s="94"/>
      <c r="HT285" s="94"/>
      <c r="HU285" s="94"/>
      <c r="HV285" s="94"/>
      <c r="HW285" s="94"/>
      <c r="HX285" s="94"/>
      <c r="HY285" s="94"/>
      <c r="HZ285" s="94"/>
      <c r="IA285" s="94"/>
      <c r="IB285" s="94"/>
      <c r="IC285" s="94"/>
      <c r="ID285" s="94"/>
      <c r="IE285" s="94"/>
      <c r="IF285" s="94"/>
      <c r="IG285" s="94"/>
      <c r="IH285" s="94"/>
      <c r="II285" s="94"/>
      <c r="IJ285" s="94"/>
      <c r="IK285" s="94"/>
      <c r="IL285" s="94"/>
      <c r="IM285" s="94"/>
      <c r="IN285" s="94"/>
      <c r="IO285" s="94"/>
      <c r="IP285" s="94"/>
      <c r="IQ285" s="94"/>
      <c r="IR285" s="94"/>
      <c r="IS285" s="94"/>
      <c r="IT285" s="94"/>
      <c r="IU285" s="94"/>
      <c r="IV285" s="94"/>
    </row>
    <row r="286" spans="1:256" s="159" customFormat="1" ht="22.5" x14ac:dyDescent="0.2">
      <c r="A286" s="179" t="s">
        <v>79</v>
      </c>
      <c r="B286" s="187">
        <v>4260200</v>
      </c>
      <c r="C286" s="188" t="s">
        <v>88</v>
      </c>
      <c r="D286" s="189" t="s">
        <v>80</v>
      </c>
      <c r="E286" s="187" t="s">
        <v>80</v>
      </c>
      <c r="F286" s="190" t="s">
        <v>227</v>
      </c>
      <c r="G286" s="88">
        <v>0</v>
      </c>
      <c r="H286" s="88">
        <v>13.5</v>
      </c>
      <c r="I286" s="89">
        <f t="shared" si="16"/>
        <v>13.5</v>
      </c>
      <c r="J286" s="183">
        <v>0</v>
      </c>
      <c r="K286" s="183">
        <f t="shared" si="17"/>
        <v>13.5</v>
      </c>
      <c r="L286" s="184">
        <v>0</v>
      </c>
      <c r="M286" s="185">
        <v>0</v>
      </c>
      <c r="N286" s="184">
        <f>N287</f>
        <v>100</v>
      </c>
      <c r="O286" s="185">
        <f t="shared" si="18"/>
        <v>100</v>
      </c>
      <c r="P286" s="93" t="s">
        <v>82</v>
      </c>
      <c r="Q286" s="42"/>
      <c r="R286" s="43"/>
      <c r="S286" s="43"/>
      <c r="T286" s="43"/>
      <c r="U286" s="43"/>
      <c r="V286" s="43"/>
      <c r="W286" s="43"/>
      <c r="X286" s="43"/>
      <c r="Y286" s="43"/>
      <c r="Z286" s="43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94"/>
      <c r="BX286" s="94"/>
      <c r="BY286" s="94"/>
      <c r="BZ286" s="94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  <c r="CW286" s="94"/>
      <c r="CX286" s="94"/>
      <c r="CY286" s="94"/>
      <c r="CZ286" s="94"/>
      <c r="DA286" s="94"/>
      <c r="DB286" s="94"/>
      <c r="DC286" s="94"/>
      <c r="DD286" s="94"/>
      <c r="DE286" s="94"/>
      <c r="DF286" s="94"/>
      <c r="DG286" s="94"/>
      <c r="DH286" s="94"/>
      <c r="DI286" s="94"/>
      <c r="DJ286" s="94"/>
      <c r="DK286" s="94"/>
      <c r="DL286" s="94"/>
      <c r="DM286" s="94"/>
      <c r="DN286" s="94"/>
      <c r="DO286" s="94"/>
      <c r="DP286" s="94"/>
      <c r="DQ286" s="94"/>
      <c r="DR286" s="94"/>
      <c r="DS286" s="94"/>
      <c r="DT286" s="94"/>
      <c r="DU286" s="94"/>
      <c r="DV286" s="94"/>
      <c r="DW286" s="94"/>
      <c r="DX286" s="94"/>
      <c r="DY286" s="94"/>
      <c r="DZ286" s="94"/>
      <c r="EA286" s="94"/>
      <c r="EB286" s="94"/>
      <c r="EC286" s="94"/>
      <c r="ED286" s="94"/>
      <c r="EE286" s="94"/>
      <c r="EF286" s="94"/>
      <c r="EG286" s="94"/>
      <c r="EH286" s="94"/>
      <c r="EI286" s="94"/>
      <c r="EJ286" s="94"/>
      <c r="EK286" s="94"/>
      <c r="EL286" s="94"/>
      <c r="EM286" s="94"/>
      <c r="EN286" s="94"/>
      <c r="EO286" s="94"/>
      <c r="EP286" s="94"/>
      <c r="EQ286" s="94"/>
      <c r="ER286" s="94"/>
      <c r="ES286" s="94"/>
      <c r="ET286" s="94"/>
      <c r="EU286" s="94"/>
      <c r="EV286" s="94"/>
      <c r="EW286" s="94"/>
      <c r="EX286" s="94"/>
      <c r="EY286" s="94"/>
      <c r="EZ286" s="94"/>
      <c r="FA286" s="94"/>
      <c r="FB286" s="94"/>
      <c r="FC286" s="94"/>
      <c r="FD286" s="94"/>
      <c r="FE286" s="94"/>
      <c r="FF286" s="94"/>
      <c r="FG286" s="94"/>
      <c r="FH286" s="94"/>
      <c r="FI286" s="94"/>
      <c r="FJ286" s="94"/>
      <c r="FK286" s="94"/>
      <c r="FL286" s="94"/>
      <c r="FM286" s="94"/>
      <c r="FN286" s="94"/>
      <c r="FO286" s="94"/>
      <c r="FP286" s="94"/>
      <c r="FQ286" s="94"/>
      <c r="FR286" s="94"/>
      <c r="FS286" s="94"/>
      <c r="FT286" s="94"/>
      <c r="FU286" s="94"/>
      <c r="FV286" s="94"/>
      <c r="FW286" s="94"/>
      <c r="FX286" s="94"/>
      <c r="FY286" s="94"/>
      <c r="FZ286" s="94"/>
      <c r="GA286" s="94"/>
      <c r="GB286" s="94"/>
      <c r="GC286" s="94"/>
      <c r="GD286" s="94"/>
      <c r="GE286" s="94"/>
      <c r="GF286" s="94"/>
      <c r="GG286" s="94"/>
      <c r="GH286" s="94"/>
      <c r="GI286" s="94"/>
      <c r="GJ286" s="94"/>
      <c r="GK286" s="94"/>
      <c r="GL286" s="94"/>
      <c r="GM286" s="94"/>
      <c r="GN286" s="94"/>
      <c r="GO286" s="94"/>
      <c r="GP286" s="94"/>
      <c r="GQ286" s="94"/>
      <c r="GR286" s="94"/>
      <c r="GS286" s="94"/>
      <c r="GT286" s="94"/>
      <c r="GU286" s="94"/>
      <c r="GV286" s="94"/>
      <c r="GW286" s="94"/>
      <c r="GX286" s="94"/>
      <c r="GY286" s="94"/>
      <c r="GZ286" s="94"/>
      <c r="HA286" s="94"/>
      <c r="HB286" s="94"/>
      <c r="HC286" s="94"/>
      <c r="HD286" s="94"/>
      <c r="HE286" s="94"/>
      <c r="HF286" s="94"/>
      <c r="HG286" s="94"/>
      <c r="HH286" s="94"/>
      <c r="HI286" s="94"/>
      <c r="HJ286" s="94"/>
      <c r="HK286" s="94"/>
      <c r="HL286" s="94"/>
      <c r="HM286" s="94"/>
      <c r="HN286" s="94"/>
      <c r="HO286" s="94"/>
      <c r="HP286" s="94"/>
      <c r="HQ286" s="94"/>
      <c r="HR286" s="94"/>
      <c r="HS286" s="94"/>
      <c r="HT286" s="94"/>
      <c r="HU286" s="94"/>
      <c r="HV286" s="94"/>
      <c r="HW286" s="94"/>
      <c r="HX286" s="94"/>
      <c r="HY286" s="94"/>
      <c r="HZ286" s="94"/>
      <c r="IA286" s="94"/>
      <c r="IB286" s="94"/>
      <c r="IC286" s="94"/>
      <c r="ID286" s="94"/>
      <c r="IE286" s="94"/>
      <c r="IF286" s="94"/>
      <c r="IG286" s="94"/>
      <c r="IH286" s="94"/>
      <c r="II286" s="94"/>
      <c r="IJ286" s="94"/>
      <c r="IK286" s="94"/>
      <c r="IL286" s="94"/>
      <c r="IM286" s="94"/>
      <c r="IN286" s="94"/>
      <c r="IO286" s="94"/>
      <c r="IP286" s="94"/>
      <c r="IQ286" s="94"/>
      <c r="IR286" s="94"/>
      <c r="IS286" s="94"/>
      <c r="IT286" s="94"/>
      <c r="IU286" s="94"/>
      <c r="IV286" s="94"/>
    </row>
    <row r="287" spans="1:256" s="159" customFormat="1" ht="13.5" thickBot="1" x14ac:dyDescent="0.25">
      <c r="A287" s="147"/>
      <c r="B287" s="175"/>
      <c r="C287" s="176"/>
      <c r="D287" s="177">
        <v>3419</v>
      </c>
      <c r="E287" s="175">
        <v>5222</v>
      </c>
      <c r="F287" s="178" t="s">
        <v>99</v>
      </c>
      <c r="G287" s="151">
        <v>0</v>
      </c>
      <c r="H287" s="151">
        <v>13.5</v>
      </c>
      <c r="I287" s="152">
        <f t="shared" si="16"/>
        <v>13.5</v>
      </c>
      <c r="J287" s="122">
        <v>0</v>
      </c>
      <c r="K287" s="122">
        <f t="shared" si="17"/>
        <v>13.5</v>
      </c>
      <c r="L287" s="153">
        <v>0</v>
      </c>
      <c r="M287" s="152">
        <v>0</v>
      </c>
      <c r="N287" s="153">
        <v>100</v>
      </c>
      <c r="O287" s="152">
        <f t="shared" si="18"/>
        <v>100</v>
      </c>
      <c r="P287" s="94"/>
      <c r="Q287" s="42"/>
      <c r="R287" s="43"/>
      <c r="S287" s="43"/>
      <c r="T287" s="43"/>
      <c r="U287" s="43"/>
      <c r="V287" s="43"/>
      <c r="W287" s="43"/>
      <c r="X287" s="43"/>
      <c r="Y287" s="43"/>
      <c r="Z287" s="43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  <c r="CW287" s="94"/>
      <c r="CX287" s="94"/>
      <c r="CY287" s="94"/>
      <c r="CZ287" s="94"/>
      <c r="DA287" s="94"/>
      <c r="DB287" s="94"/>
      <c r="DC287" s="94"/>
      <c r="DD287" s="94"/>
      <c r="DE287" s="94"/>
      <c r="DF287" s="94"/>
      <c r="DG287" s="94"/>
      <c r="DH287" s="94"/>
      <c r="DI287" s="94"/>
      <c r="DJ287" s="94"/>
      <c r="DK287" s="94"/>
      <c r="DL287" s="94"/>
      <c r="DM287" s="94"/>
      <c r="DN287" s="94"/>
      <c r="DO287" s="94"/>
      <c r="DP287" s="94"/>
      <c r="DQ287" s="94"/>
      <c r="DR287" s="94"/>
      <c r="DS287" s="94"/>
      <c r="DT287" s="94"/>
      <c r="DU287" s="94"/>
      <c r="DV287" s="94"/>
      <c r="DW287" s="94"/>
      <c r="DX287" s="94"/>
      <c r="DY287" s="94"/>
      <c r="DZ287" s="94"/>
      <c r="EA287" s="94"/>
      <c r="EB287" s="94"/>
      <c r="EC287" s="94"/>
      <c r="ED287" s="94"/>
      <c r="EE287" s="94"/>
      <c r="EF287" s="94"/>
      <c r="EG287" s="94"/>
      <c r="EH287" s="94"/>
      <c r="EI287" s="94"/>
      <c r="EJ287" s="94"/>
      <c r="EK287" s="94"/>
      <c r="EL287" s="94"/>
      <c r="EM287" s="94"/>
      <c r="EN287" s="94"/>
      <c r="EO287" s="94"/>
      <c r="EP287" s="94"/>
      <c r="EQ287" s="94"/>
      <c r="ER287" s="94"/>
      <c r="ES287" s="94"/>
      <c r="ET287" s="94"/>
      <c r="EU287" s="94"/>
      <c r="EV287" s="94"/>
      <c r="EW287" s="94"/>
      <c r="EX287" s="94"/>
      <c r="EY287" s="94"/>
      <c r="EZ287" s="94"/>
      <c r="FA287" s="94"/>
      <c r="FB287" s="94"/>
      <c r="FC287" s="94"/>
      <c r="FD287" s="94"/>
      <c r="FE287" s="94"/>
      <c r="FF287" s="94"/>
      <c r="FG287" s="94"/>
      <c r="FH287" s="94"/>
      <c r="FI287" s="94"/>
      <c r="FJ287" s="94"/>
      <c r="FK287" s="94"/>
      <c r="FL287" s="94"/>
      <c r="FM287" s="94"/>
      <c r="FN287" s="94"/>
      <c r="FO287" s="94"/>
      <c r="FP287" s="94"/>
      <c r="FQ287" s="94"/>
      <c r="FR287" s="94"/>
      <c r="FS287" s="94"/>
      <c r="FT287" s="94"/>
      <c r="FU287" s="94"/>
      <c r="FV287" s="94"/>
      <c r="FW287" s="94"/>
      <c r="FX287" s="94"/>
      <c r="FY287" s="94"/>
      <c r="FZ287" s="94"/>
      <c r="GA287" s="94"/>
      <c r="GB287" s="94"/>
      <c r="GC287" s="94"/>
      <c r="GD287" s="94"/>
      <c r="GE287" s="94"/>
      <c r="GF287" s="94"/>
      <c r="GG287" s="94"/>
      <c r="GH287" s="94"/>
      <c r="GI287" s="94"/>
      <c r="GJ287" s="94"/>
      <c r="GK287" s="94"/>
      <c r="GL287" s="94"/>
      <c r="GM287" s="94"/>
      <c r="GN287" s="94"/>
      <c r="GO287" s="94"/>
      <c r="GP287" s="94"/>
      <c r="GQ287" s="94"/>
      <c r="GR287" s="94"/>
      <c r="GS287" s="94"/>
      <c r="GT287" s="94"/>
      <c r="GU287" s="94"/>
      <c r="GV287" s="94"/>
      <c r="GW287" s="94"/>
      <c r="GX287" s="94"/>
      <c r="GY287" s="94"/>
      <c r="GZ287" s="94"/>
      <c r="HA287" s="94"/>
      <c r="HB287" s="94"/>
      <c r="HC287" s="94"/>
      <c r="HD287" s="94"/>
      <c r="HE287" s="94"/>
      <c r="HF287" s="94"/>
      <c r="HG287" s="94"/>
      <c r="HH287" s="94"/>
      <c r="HI287" s="94"/>
      <c r="HJ287" s="94"/>
      <c r="HK287" s="94"/>
      <c r="HL287" s="94"/>
      <c r="HM287" s="94"/>
      <c r="HN287" s="94"/>
      <c r="HO287" s="94"/>
      <c r="HP287" s="94"/>
      <c r="HQ287" s="94"/>
      <c r="HR287" s="94"/>
      <c r="HS287" s="94"/>
      <c r="HT287" s="94"/>
      <c r="HU287" s="94"/>
      <c r="HV287" s="94"/>
      <c r="HW287" s="94"/>
      <c r="HX287" s="94"/>
      <c r="HY287" s="94"/>
      <c r="HZ287" s="94"/>
      <c r="IA287" s="94"/>
      <c r="IB287" s="94"/>
      <c r="IC287" s="94"/>
      <c r="ID287" s="94"/>
      <c r="IE287" s="94"/>
      <c r="IF287" s="94"/>
      <c r="IG287" s="94"/>
      <c r="IH287" s="94"/>
      <c r="II287" s="94"/>
      <c r="IJ287" s="94"/>
      <c r="IK287" s="94"/>
      <c r="IL287" s="94"/>
      <c r="IM287" s="94"/>
      <c r="IN287" s="94"/>
      <c r="IO287" s="94"/>
      <c r="IP287" s="94"/>
      <c r="IQ287" s="94"/>
      <c r="IR287" s="94"/>
      <c r="IS287" s="94"/>
      <c r="IT287" s="94"/>
      <c r="IU287" s="94"/>
      <c r="IV287" s="94"/>
    </row>
    <row r="288" spans="1:256" s="159" customFormat="1" ht="22.5" x14ac:dyDescent="0.2">
      <c r="A288" s="179" t="s">
        <v>79</v>
      </c>
      <c r="B288" s="187">
        <v>4260201</v>
      </c>
      <c r="C288" s="188" t="s">
        <v>88</v>
      </c>
      <c r="D288" s="189" t="s">
        <v>80</v>
      </c>
      <c r="E288" s="187" t="s">
        <v>80</v>
      </c>
      <c r="F288" s="190" t="s">
        <v>228</v>
      </c>
      <c r="G288" s="88">
        <v>0</v>
      </c>
      <c r="H288" s="88">
        <v>13.5</v>
      </c>
      <c r="I288" s="89">
        <f t="shared" si="16"/>
        <v>13.5</v>
      </c>
      <c r="J288" s="183">
        <v>0</v>
      </c>
      <c r="K288" s="183">
        <f t="shared" si="17"/>
        <v>13.5</v>
      </c>
      <c r="L288" s="184">
        <v>0</v>
      </c>
      <c r="M288" s="185">
        <v>0</v>
      </c>
      <c r="N288" s="184">
        <f>N289</f>
        <v>100</v>
      </c>
      <c r="O288" s="185">
        <f t="shared" si="18"/>
        <v>100</v>
      </c>
      <c r="P288" s="93" t="s">
        <v>82</v>
      </c>
      <c r="Q288" s="42"/>
      <c r="R288" s="43"/>
      <c r="S288" s="43"/>
      <c r="T288" s="43"/>
      <c r="U288" s="43"/>
      <c r="V288" s="43"/>
      <c r="W288" s="43"/>
      <c r="X288" s="43"/>
      <c r="Y288" s="43"/>
      <c r="Z288" s="43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  <c r="DA288" s="94"/>
      <c r="DB288" s="94"/>
      <c r="DC288" s="94"/>
      <c r="DD288" s="94"/>
      <c r="DE288" s="94"/>
      <c r="DF288" s="94"/>
      <c r="DG288" s="94"/>
      <c r="DH288" s="94"/>
      <c r="DI288" s="94"/>
      <c r="DJ288" s="94"/>
      <c r="DK288" s="94"/>
      <c r="DL288" s="94"/>
      <c r="DM288" s="94"/>
      <c r="DN288" s="94"/>
      <c r="DO288" s="94"/>
      <c r="DP288" s="94"/>
      <c r="DQ288" s="94"/>
      <c r="DR288" s="94"/>
      <c r="DS288" s="94"/>
      <c r="DT288" s="94"/>
      <c r="DU288" s="94"/>
      <c r="DV288" s="94"/>
      <c r="DW288" s="94"/>
      <c r="DX288" s="94"/>
      <c r="DY288" s="94"/>
      <c r="DZ288" s="94"/>
      <c r="EA288" s="94"/>
      <c r="EB288" s="94"/>
      <c r="EC288" s="94"/>
      <c r="ED288" s="94"/>
      <c r="EE288" s="94"/>
      <c r="EF288" s="94"/>
      <c r="EG288" s="94"/>
      <c r="EH288" s="94"/>
      <c r="EI288" s="94"/>
      <c r="EJ288" s="94"/>
      <c r="EK288" s="94"/>
      <c r="EL288" s="94"/>
      <c r="EM288" s="94"/>
      <c r="EN288" s="94"/>
      <c r="EO288" s="94"/>
      <c r="EP288" s="94"/>
      <c r="EQ288" s="94"/>
      <c r="ER288" s="94"/>
      <c r="ES288" s="94"/>
      <c r="ET288" s="94"/>
      <c r="EU288" s="94"/>
      <c r="EV288" s="94"/>
      <c r="EW288" s="94"/>
      <c r="EX288" s="94"/>
      <c r="EY288" s="94"/>
      <c r="EZ288" s="94"/>
      <c r="FA288" s="94"/>
      <c r="FB288" s="94"/>
      <c r="FC288" s="94"/>
      <c r="FD288" s="94"/>
      <c r="FE288" s="94"/>
      <c r="FF288" s="94"/>
      <c r="FG288" s="94"/>
      <c r="FH288" s="94"/>
      <c r="FI288" s="94"/>
      <c r="FJ288" s="94"/>
      <c r="FK288" s="94"/>
      <c r="FL288" s="94"/>
      <c r="FM288" s="94"/>
      <c r="FN288" s="94"/>
      <c r="FO288" s="94"/>
      <c r="FP288" s="94"/>
      <c r="FQ288" s="94"/>
      <c r="FR288" s="94"/>
      <c r="FS288" s="94"/>
      <c r="FT288" s="94"/>
      <c r="FU288" s="94"/>
      <c r="FV288" s="94"/>
      <c r="FW288" s="94"/>
      <c r="FX288" s="94"/>
      <c r="FY288" s="94"/>
      <c r="FZ288" s="94"/>
      <c r="GA288" s="94"/>
      <c r="GB288" s="94"/>
      <c r="GC288" s="94"/>
      <c r="GD288" s="94"/>
      <c r="GE288" s="94"/>
      <c r="GF288" s="94"/>
      <c r="GG288" s="94"/>
      <c r="GH288" s="94"/>
      <c r="GI288" s="94"/>
      <c r="GJ288" s="94"/>
      <c r="GK288" s="94"/>
      <c r="GL288" s="94"/>
      <c r="GM288" s="94"/>
      <c r="GN288" s="94"/>
      <c r="GO288" s="94"/>
      <c r="GP288" s="94"/>
      <c r="GQ288" s="94"/>
      <c r="GR288" s="94"/>
      <c r="GS288" s="94"/>
      <c r="GT288" s="94"/>
      <c r="GU288" s="94"/>
      <c r="GV288" s="94"/>
      <c r="GW288" s="94"/>
      <c r="GX288" s="94"/>
      <c r="GY288" s="94"/>
      <c r="GZ288" s="94"/>
      <c r="HA288" s="94"/>
      <c r="HB288" s="94"/>
      <c r="HC288" s="94"/>
      <c r="HD288" s="94"/>
      <c r="HE288" s="94"/>
      <c r="HF288" s="94"/>
      <c r="HG288" s="94"/>
      <c r="HH288" s="94"/>
      <c r="HI288" s="94"/>
      <c r="HJ288" s="94"/>
      <c r="HK288" s="94"/>
      <c r="HL288" s="94"/>
      <c r="HM288" s="94"/>
      <c r="HN288" s="94"/>
      <c r="HO288" s="94"/>
      <c r="HP288" s="94"/>
      <c r="HQ288" s="94"/>
      <c r="HR288" s="94"/>
      <c r="HS288" s="94"/>
      <c r="HT288" s="94"/>
      <c r="HU288" s="94"/>
      <c r="HV288" s="94"/>
      <c r="HW288" s="94"/>
      <c r="HX288" s="94"/>
      <c r="HY288" s="94"/>
      <c r="HZ288" s="94"/>
      <c r="IA288" s="94"/>
      <c r="IB288" s="94"/>
      <c r="IC288" s="94"/>
      <c r="ID288" s="94"/>
      <c r="IE288" s="94"/>
      <c r="IF288" s="94"/>
      <c r="IG288" s="94"/>
      <c r="IH288" s="94"/>
      <c r="II288" s="94"/>
      <c r="IJ288" s="94"/>
      <c r="IK288" s="94"/>
      <c r="IL288" s="94"/>
      <c r="IM288" s="94"/>
      <c r="IN288" s="94"/>
      <c r="IO288" s="94"/>
      <c r="IP288" s="94"/>
      <c r="IQ288" s="94"/>
      <c r="IR288" s="94"/>
      <c r="IS288" s="94"/>
      <c r="IT288" s="94"/>
      <c r="IU288" s="94"/>
      <c r="IV288" s="94"/>
    </row>
    <row r="289" spans="1:256" s="159" customFormat="1" ht="13.5" thickBot="1" x14ac:dyDescent="0.25">
      <c r="A289" s="147"/>
      <c r="B289" s="175"/>
      <c r="C289" s="176"/>
      <c r="D289" s="177">
        <v>3419</v>
      </c>
      <c r="E289" s="175">
        <v>5222</v>
      </c>
      <c r="F289" s="178" t="s">
        <v>99</v>
      </c>
      <c r="G289" s="151">
        <v>0</v>
      </c>
      <c r="H289" s="151">
        <v>13.5</v>
      </c>
      <c r="I289" s="152">
        <f t="shared" si="16"/>
        <v>13.5</v>
      </c>
      <c r="J289" s="122">
        <v>0</v>
      </c>
      <c r="K289" s="122">
        <f t="shared" si="17"/>
        <v>13.5</v>
      </c>
      <c r="L289" s="153">
        <v>0</v>
      </c>
      <c r="M289" s="152">
        <v>0</v>
      </c>
      <c r="N289" s="153">
        <v>100</v>
      </c>
      <c r="O289" s="152">
        <f t="shared" si="18"/>
        <v>100</v>
      </c>
      <c r="P289" s="94"/>
      <c r="Q289" s="42"/>
      <c r="R289" s="43"/>
      <c r="S289" s="43"/>
      <c r="T289" s="43"/>
      <c r="U289" s="43"/>
      <c r="V289" s="43"/>
      <c r="W289" s="43"/>
      <c r="X289" s="43"/>
      <c r="Y289" s="43"/>
      <c r="Z289" s="43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  <c r="DA289" s="94"/>
      <c r="DB289" s="94"/>
      <c r="DC289" s="94"/>
      <c r="DD289" s="94"/>
      <c r="DE289" s="94"/>
      <c r="DF289" s="94"/>
      <c r="DG289" s="94"/>
      <c r="DH289" s="94"/>
      <c r="DI289" s="94"/>
      <c r="DJ289" s="94"/>
      <c r="DK289" s="94"/>
      <c r="DL289" s="94"/>
      <c r="DM289" s="94"/>
      <c r="DN289" s="94"/>
      <c r="DO289" s="94"/>
      <c r="DP289" s="94"/>
      <c r="DQ289" s="94"/>
      <c r="DR289" s="94"/>
      <c r="DS289" s="94"/>
      <c r="DT289" s="94"/>
      <c r="DU289" s="94"/>
      <c r="DV289" s="94"/>
      <c r="DW289" s="94"/>
      <c r="DX289" s="94"/>
      <c r="DY289" s="94"/>
      <c r="DZ289" s="94"/>
      <c r="EA289" s="94"/>
      <c r="EB289" s="94"/>
      <c r="EC289" s="94"/>
      <c r="ED289" s="94"/>
      <c r="EE289" s="94"/>
      <c r="EF289" s="94"/>
      <c r="EG289" s="94"/>
      <c r="EH289" s="94"/>
      <c r="EI289" s="94"/>
      <c r="EJ289" s="94"/>
      <c r="EK289" s="94"/>
      <c r="EL289" s="94"/>
      <c r="EM289" s="94"/>
      <c r="EN289" s="94"/>
      <c r="EO289" s="94"/>
      <c r="EP289" s="94"/>
      <c r="EQ289" s="94"/>
      <c r="ER289" s="94"/>
      <c r="ES289" s="94"/>
      <c r="ET289" s="94"/>
      <c r="EU289" s="94"/>
      <c r="EV289" s="94"/>
      <c r="EW289" s="94"/>
      <c r="EX289" s="94"/>
      <c r="EY289" s="94"/>
      <c r="EZ289" s="94"/>
      <c r="FA289" s="94"/>
      <c r="FB289" s="94"/>
      <c r="FC289" s="94"/>
      <c r="FD289" s="94"/>
      <c r="FE289" s="94"/>
      <c r="FF289" s="94"/>
      <c r="FG289" s="94"/>
      <c r="FH289" s="94"/>
      <c r="FI289" s="94"/>
      <c r="FJ289" s="94"/>
      <c r="FK289" s="94"/>
      <c r="FL289" s="94"/>
      <c r="FM289" s="94"/>
      <c r="FN289" s="94"/>
      <c r="FO289" s="94"/>
      <c r="FP289" s="94"/>
      <c r="FQ289" s="94"/>
      <c r="FR289" s="94"/>
      <c r="FS289" s="94"/>
      <c r="FT289" s="94"/>
      <c r="FU289" s="94"/>
      <c r="FV289" s="94"/>
      <c r="FW289" s="94"/>
      <c r="FX289" s="94"/>
      <c r="FY289" s="94"/>
      <c r="FZ289" s="94"/>
      <c r="GA289" s="94"/>
      <c r="GB289" s="94"/>
      <c r="GC289" s="94"/>
      <c r="GD289" s="94"/>
      <c r="GE289" s="94"/>
      <c r="GF289" s="94"/>
      <c r="GG289" s="94"/>
      <c r="GH289" s="94"/>
      <c r="GI289" s="94"/>
      <c r="GJ289" s="94"/>
      <c r="GK289" s="94"/>
      <c r="GL289" s="94"/>
      <c r="GM289" s="94"/>
      <c r="GN289" s="94"/>
      <c r="GO289" s="94"/>
      <c r="GP289" s="94"/>
      <c r="GQ289" s="94"/>
      <c r="GR289" s="94"/>
      <c r="GS289" s="94"/>
      <c r="GT289" s="94"/>
      <c r="GU289" s="94"/>
      <c r="GV289" s="94"/>
      <c r="GW289" s="94"/>
      <c r="GX289" s="94"/>
      <c r="GY289" s="94"/>
      <c r="GZ289" s="94"/>
      <c r="HA289" s="94"/>
      <c r="HB289" s="94"/>
      <c r="HC289" s="94"/>
      <c r="HD289" s="94"/>
      <c r="HE289" s="94"/>
      <c r="HF289" s="94"/>
      <c r="HG289" s="94"/>
      <c r="HH289" s="94"/>
      <c r="HI289" s="94"/>
      <c r="HJ289" s="94"/>
      <c r="HK289" s="94"/>
      <c r="HL289" s="94"/>
      <c r="HM289" s="94"/>
      <c r="HN289" s="94"/>
      <c r="HO289" s="94"/>
      <c r="HP289" s="94"/>
      <c r="HQ289" s="94"/>
      <c r="HR289" s="94"/>
      <c r="HS289" s="94"/>
      <c r="HT289" s="94"/>
      <c r="HU289" s="94"/>
      <c r="HV289" s="94"/>
      <c r="HW289" s="94"/>
      <c r="HX289" s="94"/>
      <c r="HY289" s="94"/>
      <c r="HZ289" s="94"/>
      <c r="IA289" s="94"/>
      <c r="IB289" s="94"/>
      <c r="IC289" s="94"/>
      <c r="ID289" s="94"/>
      <c r="IE289" s="94"/>
      <c r="IF289" s="94"/>
      <c r="IG289" s="94"/>
      <c r="IH289" s="94"/>
      <c r="II289" s="94"/>
      <c r="IJ289" s="94"/>
      <c r="IK289" s="94"/>
      <c r="IL289" s="94"/>
      <c r="IM289" s="94"/>
      <c r="IN289" s="94"/>
      <c r="IO289" s="94"/>
      <c r="IP289" s="94"/>
      <c r="IQ289" s="94"/>
      <c r="IR289" s="94"/>
      <c r="IS289" s="94"/>
      <c r="IT289" s="94"/>
      <c r="IU289" s="94"/>
      <c r="IV289" s="94"/>
    </row>
    <row r="290" spans="1:256" s="159" customFormat="1" ht="22.5" x14ac:dyDescent="0.2">
      <c r="A290" s="179" t="s">
        <v>79</v>
      </c>
      <c r="B290" s="187">
        <v>4260202</v>
      </c>
      <c r="C290" s="188" t="s">
        <v>88</v>
      </c>
      <c r="D290" s="189" t="s">
        <v>80</v>
      </c>
      <c r="E290" s="187" t="s">
        <v>80</v>
      </c>
      <c r="F290" s="190" t="s">
        <v>229</v>
      </c>
      <c r="G290" s="88">
        <v>0</v>
      </c>
      <c r="H290" s="88">
        <v>13.5</v>
      </c>
      <c r="I290" s="89">
        <f t="shared" si="16"/>
        <v>13.5</v>
      </c>
      <c r="J290" s="183">
        <v>0</v>
      </c>
      <c r="K290" s="183">
        <f t="shared" si="17"/>
        <v>13.5</v>
      </c>
      <c r="L290" s="184">
        <v>0</v>
      </c>
      <c r="M290" s="185">
        <v>0</v>
      </c>
      <c r="N290" s="184">
        <f>N291</f>
        <v>100</v>
      </c>
      <c r="O290" s="185">
        <f t="shared" si="18"/>
        <v>100</v>
      </c>
      <c r="P290" s="93" t="s">
        <v>82</v>
      </c>
      <c r="Q290" s="42"/>
      <c r="R290" s="43"/>
      <c r="S290" s="43"/>
      <c r="T290" s="43"/>
      <c r="U290" s="43"/>
      <c r="V290" s="43"/>
      <c r="W290" s="43"/>
      <c r="X290" s="43"/>
      <c r="Y290" s="43"/>
      <c r="Z290" s="43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  <c r="DA290" s="94"/>
      <c r="DB290" s="94"/>
      <c r="DC290" s="94"/>
      <c r="DD290" s="94"/>
      <c r="DE290" s="94"/>
      <c r="DF290" s="94"/>
      <c r="DG290" s="94"/>
      <c r="DH290" s="94"/>
      <c r="DI290" s="94"/>
      <c r="DJ290" s="94"/>
      <c r="DK290" s="94"/>
      <c r="DL290" s="94"/>
      <c r="DM290" s="94"/>
      <c r="DN290" s="94"/>
      <c r="DO290" s="94"/>
      <c r="DP290" s="94"/>
      <c r="DQ290" s="94"/>
      <c r="DR290" s="94"/>
      <c r="DS290" s="94"/>
      <c r="DT290" s="94"/>
      <c r="DU290" s="94"/>
      <c r="DV290" s="94"/>
      <c r="DW290" s="94"/>
      <c r="DX290" s="94"/>
      <c r="DY290" s="94"/>
      <c r="DZ290" s="94"/>
      <c r="EA290" s="94"/>
      <c r="EB290" s="94"/>
      <c r="EC290" s="94"/>
      <c r="ED290" s="94"/>
      <c r="EE290" s="94"/>
      <c r="EF290" s="94"/>
      <c r="EG290" s="94"/>
      <c r="EH290" s="94"/>
      <c r="EI290" s="94"/>
      <c r="EJ290" s="94"/>
      <c r="EK290" s="94"/>
      <c r="EL290" s="94"/>
      <c r="EM290" s="94"/>
      <c r="EN290" s="94"/>
      <c r="EO290" s="94"/>
      <c r="EP290" s="94"/>
      <c r="EQ290" s="94"/>
      <c r="ER290" s="94"/>
      <c r="ES290" s="94"/>
      <c r="ET290" s="94"/>
      <c r="EU290" s="94"/>
      <c r="EV290" s="94"/>
      <c r="EW290" s="94"/>
      <c r="EX290" s="94"/>
      <c r="EY290" s="94"/>
      <c r="EZ290" s="94"/>
      <c r="FA290" s="94"/>
      <c r="FB290" s="94"/>
      <c r="FC290" s="94"/>
      <c r="FD290" s="94"/>
      <c r="FE290" s="94"/>
      <c r="FF290" s="94"/>
      <c r="FG290" s="94"/>
      <c r="FH290" s="94"/>
      <c r="FI290" s="94"/>
      <c r="FJ290" s="94"/>
      <c r="FK290" s="94"/>
      <c r="FL290" s="94"/>
      <c r="FM290" s="94"/>
      <c r="FN290" s="94"/>
      <c r="FO290" s="94"/>
      <c r="FP290" s="94"/>
      <c r="FQ290" s="94"/>
      <c r="FR290" s="94"/>
      <c r="FS290" s="94"/>
      <c r="FT290" s="94"/>
      <c r="FU290" s="94"/>
      <c r="FV290" s="94"/>
      <c r="FW290" s="94"/>
      <c r="FX290" s="94"/>
      <c r="FY290" s="94"/>
      <c r="FZ290" s="94"/>
      <c r="GA290" s="94"/>
      <c r="GB290" s="94"/>
      <c r="GC290" s="94"/>
      <c r="GD290" s="94"/>
      <c r="GE290" s="94"/>
      <c r="GF290" s="94"/>
      <c r="GG290" s="94"/>
      <c r="GH290" s="94"/>
      <c r="GI290" s="94"/>
      <c r="GJ290" s="94"/>
      <c r="GK290" s="94"/>
      <c r="GL290" s="94"/>
      <c r="GM290" s="94"/>
      <c r="GN290" s="94"/>
      <c r="GO290" s="94"/>
      <c r="GP290" s="94"/>
      <c r="GQ290" s="94"/>
      <c r="GR290" s="94"/>
      <c r="GS290" s="94"/>
      <c r="GT290" s="94"/>
      <c r="GU290" s="94"/>
      <c r="GV290" s="94"/>
      <c r="GW290" s="94"/>
      <c r="GX290" s="94"/>
      <c r="GY290" s="94"/>
      <c r="GZ290" s="94"/>
      <c r="HA290" s="94"/>
      <c r="HB290" s="94"/>
      <c r="HC290" s="94"/>
      <c r="HD290" s="94"/>
      <c r="HE290" s="94"/>
      <c r="HF290" s="94"/>
      <c r="HG290" s="94"/>
      <c r="HH290" s="94"/>
      <c r="HI290" s="94"/>
      <c r="HJ290" s="94"/>
      <c r="HK290" s="94"/>
      <c r="HL290" s="94"/>
      <c r="HM290" s="94"/>
      <c r="HN290" s="94"/>
      <c r="HO290" s="94"/>
      <c r="HP290" s="94"/>
      <c r="HQ290" s="94"/>
      <c r="HR290" s="94"/>
      <c r="HS290" s="94"/>
      <c r="HT290" s="94"/>
      <c r="HU290" s="94"/>
      <c r="HV290" s="94"/>
      <c r="HW290" s="94"/>
      <c r="HX290" s="94"/>
      <c r="HY290" s="94"/>
      <c r="HZ290" s="94"/>
      <c r="IA290" s="94"/>
      <c r="IB290" s="94"/>
      <c r="IC290" s="94"/>
      <c r="ID290" s="94"/>
      <c r="IE290" s="94"/>
      <c r="IF290" s="94"/>
      <c r="IG290" s="94"/>
      <c r="IH290" s="94"/>
      <c r="II290" s="94"/>
      <c r="IJ290" s="94"/>
      <c r="IK290" s="94"/>
      <c r="IL290" s="94"/>
      <c r="IM290" s="94"/>
      <c r="IN290" s="94"/>
      <c r="IO290" s="94"/>
      <c r="IP290" s="94"/>
      <c r="IQ290" s="94"/>
      <c r="IR290" s="94"/>
      <c r="IS290" s="94"/>
      <c r="IT290" s="94"/>
      <c r="IU290" s="94"/>
      <c r="IV290" s="94"/>
    </row>
    <row r="291" spans="1:256" s="159" customFormat="1" ht="13.5" thickBot="1" x14ac:dyDescent="0.25">
      <c r="A291" s="147"/>
      <c r="B291" s="175"/>
      <c r="C291" s="176"/>
      <c r="D291" s="177">
        <v>3419</v>
      </c>
      <c r="E291" s="175">
        <v>5222</v>
      </c>
      <c r="F291" s="178" t="s">
        <v>99</v>
      </c>
      <c r="G291" s="151">
        <v>0</v>
      </c>
      <c r="H291" s="151">
        <v>13.5</v>
      </c>
      <c r="I291" s="152">
        <f t="shared" si="16"/>
        <v>13.5</v>
      </c>
      <c r="J291" s="122">
        <v>0</v>
      </c>
      <c r="K291" s="122">
        <f t="shared" si="17"/>
        <v>13.5</v>
      </c>
      <c r="L291" s="153">
        <v>0</v>
      </c>
      <c r="M291" s="152">
        <v>0</v>
      </c>
      <c r="N291" s="153">
        <v>100</v>
      </c>
      <c r="O291" s="152">
        <f t="shared" si="18"/>
        <v>100</v>
      </c>
      <c r="P291" s="94"/>
      <c r="Q291" s="42"/>
      <c r="R291" s="43"/>
      <c r="S291" s="43"/>
      <c r="T291" s="43"/>
      <c r="U291" s="43"/>
      <c r="V291" s="43"/>
      <c r="W291" s="43"/>
      <c r="X291" s="43"/>
      <c r="Y291" s="43"/>
      <c r="Z291" s="43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  <c r="FP291" s="94"/>
      <c r="FQ291" s="94"/>
      <c r="FR291" s="94"/>
      <c r="FS291" s="94"/>
      <c r="FT291" s="94"/>
      <c r="FU291" s="94"/>
      <c r="FV291" s="94"/>
      <c r="FW291" s="94"/>
      <c r="FX291" s="94"/>
      <c r="FY291" s="94"/>
      <c r="FZ291" s="94"/>
      <c r="GA291" s="94"/>
      <c r="GB291" s="94"/>
      <c r="GC291" s="94"/>
      <c r="GD291" s="94"/>
      <c r="GE291" s="94"/>
      <c r="GF291" s="94"/>
      <c r="GG291" s="94"/>
      <c r="GH291" s="94"/>
      <c r="GI291" s="94"/>
      <c r="GJ291" s="94"/>
      <c r="GK291" s="94"/>
      <c r="GL291" s="94"/>
      <c r="GM291" s="94"/>
      <c r="GN291" s="94"/>
      <c r="GO291" s="94"/>
      <c r="GP291" s="94"/>
      <c r="GQ291" s="94"/>
      <c r="GR291" s="94"/>
      <c r="GS291" s="94"/>
      <c r="GT291" s="94"/>
      <c r="GU291" s="94"/>
      <c r="GV291" s="94"/>
      <c r="GW291" s="94"/>
      <c r="GX291" s="94"/>
      <c r="GY291" s="94"/>
      <c r="GZ291" s="94"/>
      <c r="HA291" s="94"/>
      <c r="HB291" s="94"/>
      <c r="HC291" s="94"/>
      <c r="HD291" s="94"/>
      <c r="HE291" s="94"/>
      <c r="HF291" s="94"/>
      <c r="HG291" s="94"/>
      <c r="HH291" s="94"/>
      <c r="HI291" s="94"/>
      <c r="HJ291" s="94"/>
      <c r="HK291" s="94"/>
      <c r="HL291" s="94"/>
      <c r="HM291" s="94"/>
      <c r="HN291" s="94"/>
      <c r="HO291" s="94"/>
      <c r="HP291" s="94"/>
      <c r="HQ291" s="94"/>
      <c r="HR291" s="94"/>
      <c r="HS291" s="94"/>
      <c r="HT291" s="94"/>
      <c r="HU291" s="94"/>
      <c r="HV291" s="94"/>
      <c r="HW291" s="94"/>
      <c r="HX291" s="94"/>
      <c r="HY291" s="94"/>
      <c r="HZ291" s="94"/>
      <c r="IA291" s="94"/>
      <c r="IB291" s="94"/>
      <c r="IC291" s="94"/>
      <c r="ID291" s="94"/>
      <c r="IE291" s="94"/>
      <c r="IF291" s="94"/>
      <c r="IG291" s="94"/>
      <c r="IH291" s="94"/>
      <c r="II291" s="94"/>
      <c r="IJ291" s="94"/>
      <c r="IK291" s="94"/>
      <c r="IL291" s="94"/>
      <c r="IM291" s="94"/>
      <c r="IN291" s="94"/>
      <c r="IO291" s="94"/>
      <c r="IP291" s="94"/>
      <c r="IQ291" s="94"/>
      <c r="IR291" s="94"/>
      <c r="IS291" s="94"/>
      <c r="IT291" s="94"/>
      <c r="IU291" s="94"/>
      <c r="IV291" s="94"/>
    </row>
    <row r="292" spans="1:256" s="159" customFormat="1" ht="22.5" x14ac:dyDescent="0.2">
      <c r="A292" s="179" t="s">
        <v>79</v>
      </c>
      <c r="B292" s="187">
        <v>4260203</v>
      </c>
      <c r="C292" s="188" t="s">
        <v>88</v>
      </c>
      <c r="D292" s="189" t="s">
        <v>80</v>
      </c>
      <c r="E292" s="187" t="s">
        <v>80</v>
      </c>
      <c r="F292" s="190" t="s">
        <v>230</v>
      </c>
      <c r="G292" s="88">
        <v>0</v>
      </c>
      <c r="H292" s="88">
        <v>13.5</v>
      </c>
      <c r="I292" s="89">
        <f t="shared" si="16"/>
        <v>13.5</v>
      </c>
      <c r="J292" s="183">
        <v>0</v>
      </c>
      <c r="K292" s="183">
        <f t="shared" si="17"/>
        <v>13.5</v>
      </c>
      <c r="L292" s="184">
        <v>0</v>
      </c>
      <c r="M292" s="185">
        <v>0</v>
      </c>
      <c r="N292" s="184">
        <f>N293</f>
        <v>100</v>
      </c>
      <c r="O292" s="185">
        <f t="shared" si="18"/>
        <v>100</v>
      </c>
      <c r="P292" s="93" t="s">
        <v>82</v>
      </c>
      <c r="Q292" s="42"/>
      <c r="R292" s="43"/>
      <c r="S292" s="43"/>
      <c r="T292" s="43"/>
      <c r="U292" s="43"/>
      <c r="V292" s="43"/>
      <c r="W292" s="43"/>
      <c r="X292" s="43"/>
      <c r="Y292" s="43"/>
      <c r="Z292" s="43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  <c r="FP292" s="94"/>
      <c r="FQ292" s="94"/>
      <c r="FR292" s="94"/>
      <c r="FS292" s="94"/>
      <c r="FT292" s="94"/>
      <c r="FU292" s="94"/>
      <c r="FV292" s="94"/>
      <c r="FW292" s="94"/>
      <c r="FX292" s="94"/>
      <c r="FY292" s="94"/>
      <c r="FZ292" s="94"/>
      <c r="GA292" s="94"/>
      <c r="GB292" s="94"/>
      <c r="GC292" s="94"/>
      <c r="GD292" s="94"/>
      <c r="GE292" s="94"/>
      <c r="GF292" s="94"/>
      <c r="GG292" s="94"/>
      <c r="GH292" s="94"/>
      <c r="GI292" s="94"/>
      <c r="GJ292" s="94"/>
      <c r="GK292" s="94"/>
      <c r="GL292" s="94"/>
      <c r="GM292" s="94"/>
      <c r="GN292" s="94"/>
      <c r="GO292" s="94"/>
      <c r="GP292" s="94"/>
      <c r="GQ292" s="94"/>
      <c r="GR292" s="94"/>
      <c r="GS292" s="94"/>
      <c r="GT292" s="94"/>
      <c r="GU292" s="94"/>
      <c r="GV292" s="94"/>
      <c r="GW292" s="94"/>
      <c r="GX292" s="94"/>
      <c r="GY292" s="94"/>
      <c r="GZ292" s="94"/>
      <c r="HA292" s="94"/>
      <c r="HB292" s="94"/>
      <c r="HC292" s="94"/>
      <c r="HD292" s="94"/>
      <c r="HE292" s="94"/>
      <c r="HF292" s="94"/>
      <c r="HG292" s="94"/>
      <c r="HH292" s="94"/>
      <c r="HI292" s="94"/>
      <c r="HJ292" s="94"/>
      <c r="HK292" s="94"/>
      <c r="HL292" s="94"/>
      <c r="HM292" s="94"/>
      <c r="HN292" s="94"/>
      <c r="HO292" s="94"/>
      <c r="HP292" s="94"/>
      <c r="HQ292" s="94"/>
      <c r="HR292" s="94"/>
      <c r="HS292" s="94"/>
      <c r="HT292" s="94"/>
      <c r="HU292" s="94"/>
      <c r="HV292" s="94"/>
      <c r="HW292" s="94"/>
      <c r="HX292" s="94"/>
      <c r="HY292" s="94"/>
      <c r="HZ292" s="94"/>
      <c r="IA292" s="94"/>
      <c r="IB292" s="94"/>
      <c r="IC292" s="94"/>
      <c r="ID292" s="94"/>
      <c r="IE292" s="94"/>
      <c r="IF292" s="94"/>
      <c r="IG292" s="94"/>
      <c r="IH292" s="94"/>
      <c r="II292" s="94"/>
      <c r="IJ292" s="94"/>
      <c r="IK292" s="94"/>
      <c r="IL292" s="94"/>
      <c r="IM292" s="94"/>
      <c r="IN292" s="94"/>
      <c r="IO292" s="94"/>
      <c r="IP292" s="94"/>
      <c r="IQ292" s="94"/>
      <c r="IR292" s="94"/>
      <c r="IS292" s="94"/>
      <c r="IT292" s="94"/>
      <c r="IU292" s="94"/>
      <c r="IV292" s="94"/>
    </row>
    <row r="293" spans="1:256" s="159" customFormat="1" ht="13.5" thickBot="1" x14ac:dyDescent="0.25">
      <c r="A293" s="147"/>
      <c r="B293" s="175"/>
      <c r="C293" s="176"/>
      <c r="D293" s="177">
        <v>3419</v>
      </c>
      <c r="E293" s="175">
        <v>5222</v>
      </c>
      <c r="F293" s="178" t="s">
        <v>99</v>
      </c>
      <c r="G293" s="151">
        <v>0</v>
      </c>
      <c r="H293" s="151">
        <v>13.5</v>
      </c>
      <c r="I293" s="152">
        <f t="shared" si="16"/>
        <v>13.5</v>
      </c>
      <c r="J293" s="122">
        <v>0</v>
      </c>
      <c r="K293" s="122">
        <f t="shared" si="17"/>
        <v>13.5</v>
      </c>
      <c r="L293" s="153">
        <v>0</v>
      </c>
      <c r="M293" s="152">
        <v>0</v>
      </c>
      <c r="N293" s="153">
        <v>100</v>
      </c>
      <c r="O293" s="152">
        <f t="shared" si="18"/>
        <v>100</v>
      </c>
      <c r="P293" s="94"/>
      <c r="Q293" s="42"/>
      <c r="R293" s="43"/>
      <c r="S293" s="43"/>
      <c r="T293" s="43"/>
      <c r="U293" s="43"/>
      <c r="V293" s="43"/>
      <c r="W293" s="43"/>
      <c r="X293" s="43"/>
      <c r="Y293" s="43"/>
      <c r="Z293" s="43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  <c r="FP293" s="94"/>
      <c r="FQ293" s="94"/>
      <c r="FR293" s="94"/>
      <c r="FS293" s="94"/>
      <c r="FT293" s="94"/>
      <c r="FU293" s="94"/>
      <c r="FV293" s="94"/>
      <c r="FW293" s="94"/>
      <c r="FX293" s="94"/>
      <c r="FY293" s="94"/>
      <c r="FZ293" s="94"/>
      <c r="GA293" s="94"/>
      <c r="GB293" s="94"/>
      <c r="GC293" s="94"/>
      <c r="GD293" s="94"/>
      <c r="GE293" s="94"/>
      <c r="GF293" s="94"/>
      <c r="GG293" s="94"/>
      <c r="GH293" s="94"/>
      <c r="GI293" s="94"/>
      <c r="GJ293" s="94"/>
      <c r="GK293" s="94"/>
      <c r="GL293" s="94"/>
      <c r="GM293" s="94"/>
      <c r="GN293" s="94"/>
      <c r="GO293" s="94"/>
      <c r="GP293" s="94"/>
      <c r="GQ293" s="94"/>
      <c r="GR293" s="94"/>
      <c r="GS293" s="94"/>
      <c r="GT293" s="94"/>
      <c r="GU293" s="94"/>
      <c r="GV293" s="94"/>
      <c r="GW293" s="94"/>
      <c r="GX293" s="94"/>
      <c r="GY293" s="94"/>
      <c r="GZ293" s="94"/>
      <c r="HA293" s="94"/>
      <c r="HB293" s="94"/>
      <c r="HC293" s="94"/>
      <c r="HD293" s="94"/>
      <c r="HE293" s="94"/>
      <c r="HF293" s="94"/>
      <c r="HG293" s="94"/>
      <c r="HH293" s="94"/>
      <c r="HI293" s="94"/>
      <c r="HJ293" s="94"/>
      <c r="HK293" s="94"/>
      <c r="HL293" s="94"/>
      <c r="HM293" s="94"/>
      <c r="HN293" s="94"/>
      <c r="HO293" s="94"/>
      <c r="HP293" s="94"/>
      <c r="HQ293" s="94"/>
      <c r="HR293" s="94"/>
      <c r="HS293" s="94"/>
      <c r="HT293" s="94"/>
      <c r="HU293" s="94"/>
      <c r="HV293" s="94"/>
      <c r="HW293" s="94"/>
      <c r="HX293" s="94"/>
      <c r="HY293" s="94"/>
      <c r="HZ293" s="94"/>
      <c r="IA293" s="94"/>
      <c r="IB293" s="94"/>
      <c r="IC293" s="94"/>
      <c r="ID293" s="94"/>
      <c r="IE293" s="94"/>
      <c r="IF293" s="94"/>
      <c r="IG293" s="94"/>
      <c r="IH293" s="94"/>
      <c r="II293" s="94"/>
      <c r="IJ293" s="94"/>
      <c r="IK293" s="94"/>
      <c r="IL293" s="94"/>
      <c r="IM293" s="94"/>
      <c r="IN293" s="94"/>
      <c r="IO293" s="94"/>
      <c r="IP293" s="94"/>
      <c r="IQ293" s="94"/>
      <c r="IR293" s="94"/>
      <c r="IS293" s="94"/>
      <c r="IT293" s="94"/>
      <c r="IU293" s="94"/>
      <c r="IV293" s="94"/>
    </row>
    <row r="294" spans="1:256" s="159" customFormat="1" ht="22.5" x14ac:dyDescent="0.2">
      <c r="A294" s="179" t="s">
        <v>79</v>
      </c>
      <c r="B294" s="187">
        <v>4260204</v>
      </c>
      <c r="C294" s="188" t="s">
        <v>88</v>
      </c>
      <c r="D294" s="189" t="s">
        <v>80</v>
      </c>
      <c r="E294" s="187" t="s">
        <v>80</v>
      </c>
      <c r="F294" s="190" t="s">
        <v>231</v>
      </c>
      <c r="G294" s="88">
        <v>0</v>
      </c>
      <c r="H294" s="88">
        <v>13.5</v>
      </c>
      <c r="I294" s="89">
        <f t="shared" si="16"/>
        <v>13.5</v>
      </c>
      <c r="J294" s="183">
        <v>0</v>
      </c>
      <c r="K294" s="183">
        <f t="shared" si="17"/>
        <v>13.5</v>
      </c>
      <c r="L294" s="184">
        <v>0</v>
      </c>
      <c r="M294" s="185">
        <v>0</v>
      </c>
      <c r="N294" s="184">
        <f>N295</f>
        <v>100</v>
      </c>
      <c r="O294" s="185">
        <f t="shared" si="18"/>
        <v>100</v>
      </c>
      <c r="P294" s="93" t="s">
        <v>82</v>
      </c>
      <c r="Q294" s="42"/>
      <c r="R294" s="43"/>
      <c r="S294" s="43"/>
      <c r="T294" s="43"/>
      <c r="U294" s="43"/>
      <c r="V294" s="43"/>
      <c r="W294" s="43"/>
      <c r="X294" s="43"/>
      <c r="Y294" s="43"/>
      <c r="Z294" s="43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  <c r="DA294" s="94"/>
      <c r="DB294" s="94"/>
      <c r="DC294" s="94"/>
      <c r="DD294" s="94"/>
      <c r="DE294" s="94"/>
      <c r="DF294" s="94"/>
      <c r="DG294" s="94"/>
      <c r="DH294" s="94"/>
      <c r="DI294" s="94"/>
      <c r="DJ294" s="94"/>
      <c r="DK294" s="94"/>
      <c r="DL294" s="94"/>
      <c r="DM294" s="94"/>
      <c r="DN294" s="94"/>
      <c r="DO294" s="94"/>
      <c r="DP294" s="94"/>
      <c r="DQ294" s="94"/>
      <c r="DR294" s="94"/>
      <c r="DS294" s="94"/>
      <c r="DT294" s="94"/>
      <c r="DU294" s="94"/>
      <c r="DV294" s="94"/>
      <c r="DW294" s="94"/>
      <c r="DX294" s="94"/>
      <c r="DY294" s="94"/>
      <c r="DZ294" s="94"/>
      <c r="EA294" s="94"/>
      <c r="EB294" s="94"/>
      <c r="EC294" s="94"/>
      <c r="ED294" s="94"/>
      <c r="EE294" s="94"/>
      <c r="EF294" s="94"/>
      <c r="EG294" s="94"/>
      <c r="EH294" s="94"/>
      <c r="EI294" s="94"/>
      <c r="EJ294" s="94"/>
      <c r="EK294" s="94"/>
      <c r="EL294" s="94"/>
      <c r="EM294" s="94"/>
      <c r="EN294" s="94"/>
      <c r="EO294" s="94"/>
      <c r="EP294" s="94"/>
      <c r="EQ294" s="94"/>
      <c r="ER294" s="94"/>
      <c r="ES294" s="94"/>
      <c r="ET294" s="94"/>
      <c r="EU294" s="94"/>
      <c r="EV294" s="94"/>
      <c r="EW294" s="94"/>
      <c r="EX294" s="94"/>
      <c r="EY294" s="94"/>
      <c r="EZ294" s="94"/>
      <c r="FA294" s="94"/>
      <c r="FB294" s="94"/>
      <c r="FC294" s="94"/>
      <c r="FD294" s="94"/>
      <c r="FE294" s="94"/>
      <c r="FF294" s="94"/>
      <c r="FG294" s="94"/>
      <c r="FH294" s="94"/>
      <c r="FI294" s="94"/>
      <c r="FJ294" s="94"/>
      <c r="FK294" s="94"/>
      <c r="FL294" s="94"/>
      <c r="FM294" s="94"/>
      <c r="FN294" s="94"/>
      <c r="FO294" s="94"/>
      <c r="FP294" s="94"/>
      <c r="FQ294" s="94"/>
      <c r="FR294" s="94"/>
      <c r="FS294" s="94"/>
      <c r="FT294" s="94"/>
      <c r="FU294" s="94"/>
      <c r="FV294" s="94"/>
      <c r="FW294" s="94"/>
      <c r="FX294" s="94"/>
      <c r="FY294" s="94"/>
      <c r="FZ294" s="94"/>
      <c r="GA294" s="94"/>
      <c r="GB294" s="94"/>
      <c r="GC294" s="94"/>
      <c r="GD294" s="94"/>
      <c r="GE294" s="94"/>
      <c r="GF294" s="94"/>
      <c r="GG294" s="94"/>
      <c r="GH294" s="94"/>
      <c r="GI294" s="94"/>
      <c r="GJ294" s="94"/>
      <c r="GK294" s="94"/>
      <c r="GL294" s="94"/>
      <c r="GM294" s="94"/>
      <c r="GN294" s="94"/>
      <c r="GO294" s="94"/>
      <c r="GP294" s="94"/>
      <c r="GQ294" s="94"/>
      <c r="GR294" s="94"/>
      <c r="GS294" s="94"/>
      <c r="GT294" s="94"/>
      <c r="GU294" s="94"/>
      <c r="GV294" s="94"/>
      <c r="GW294" s="94"/>
      <c r="GX294" s="94"/>
      <c r="GY294" s="94"/>
      <c r="GZ294" s="94"/>
      <c r="HA294" s="94"/>
      <c r="HB294" s="94"/>
      <c r="HC294" s="94"/>
      <c r="HD294" s="94"/>
      <c r="HE294" s="94"/>
      <c r="HF294" s="94"/>
      <c r="HG294" s="94"/>
      <c r="HH294" s="94"/>
      <c r="HI294" s="94"/>
      <c r="HJ294" s="94"/>
      <c r="HK294" s="94"/>
      <c r="HL294" s="94"/>
      <c r="HM294" s="94"/>
      <c r="HN294" s="94"/>
      <c r="HO294" s="94"/>
      <c r="HP294" s="94"/>
      <c r="HQ294" s="94"/>
      <c r="HR294" s="94"/>
      <c r="HS294" s="94"/>
      <c r="HT294" s="94"/>
      <c r="HU294" s="94"/>
      <c r="HV294" s="94"/>
      <c r="HW294" s="94"/>
      <c r="HX294" s="94"/>
      <c r="HY294" s="94"/>
      <c r="HZ294" s="94"/>
      <c r="IA294" s="94"/>
      <c r="IB294" s="94"/>
      <c r="IC294" s="94"/>
      <c r="ID294" s="94"/>
      <c r="IE294" s="94"/>
      <c r="IF294" s="94"/>
      <c r="IG294" s="94"/>
      <c r="IH294" s="94"/>
      <c r="II294" s="94"/>
      <c r="IJ294" s="94"/>
      <c r="IK294" s="94"/>
      <c r="IL294" s="94"/>
      <c r="IM294" s="94"/>
      <c r="IN294" s="94"/>
      <c r="IO294" s="94"/>
      <c r="IP294" s="94"/>
      <c r="IQ294" s="94"/>
      <c r="IR294" s="94"/>
      <c r="IS294" s="94"/>
      <c r="IT294" s="94"/>
      <c r="IU294" s="94"/>
      <c r="IV294" s="94"/>
    </row>
    <row r="295" spans="1:256" s="159" customFormat="1" ht="13.5" thickBot="1" x14ac:dyDescent="0.25">
      <c r="A295" s="147"/>
      <c r="B295" s="175"/>
      <c r="C295" s="176"/>
      <c r="D295" s="177">
        <v>3419</v>
      </c>
      <c r="E295" s="175">
        <v>5222</v>
      </c>
      <c r="F295" s="178" t="s">
        <v>99</v>
      </c>
      <c r="G295" s="151">
        <v>0</v>
      </c>
      <c r="H295" s="151">
        <v>13.5</v>
      </c>
      <c r="I295" s="152">
        <f t="shared" si="16"/>
        <v>13.5</v>
      </c>
      <c r="J295" s="122">
        <v>0</v>
      </c>
      <c r="K295" s="122">
        <f t="shared" si="17"/>
        <v>13.5</v>
      </c>
      <c r="L295" s="153">
        <v>0</v>
      </c>
      <c r="M295" s="152">
        <v>0</v>
      </c>
      <c r="N295" s="153">
        <v>100</v>
      </c>
      <c r="O295" s="152">
        <f t="shared" si="18"/>
        <v>100</v>
      </c>
      <c r="P295" s="94"/>
      <c r="Q295" s="42"/>
      <c r="R295" s="43"/>
      <c r="S295" s="43"/>
      <c r="T295" s="43"/>
      <c r="U295" s="43"/>
      <c r="V295" s="43"/>
      <c r="W295" s="43"/>
      <c r="X295" s="43"/>
      <c r="Y295" s="43"/>
      <c r="Z295" s="43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  <c r="DA295" s="94"/>
      <c r="DB295" s="94"/>
      <c r="DC295" s="94"/>
      <c r="DD295" s="94"/>
      <c r="DE295" s="94"/>
      <c r="DF295" s="94"/>
      <c r="DG295" s="94"/>
      <c r="DH295" s="94"/>
      <c r="DI295" s="94"/>
      <c r="DJ295" s="94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94"/>
      <c r="DV295" s="94"/>
      <c r="DW295" s="94"/>
      <c r="DX295" s="94"/>
      <c r="DY295" s="94"/>
      <c r="DZ295" s="94"/>
      <c r="EA295" s="94"/>
      <c r="EB295" s="94"/>
      <c r="EC295" s="94"/>
      <c r="ED295" s="94"/>
      <c r="EE295" s="94"/>
      <c r="EF295" s="94"/>
      <c r="EG295" s="94"/>
      <c r="EH295" s="94"/>
      <c r="EI295" s="94"/>
      <c r="EJ295" s="94"/>
      <c r="EK295" s="94"/>
      <c r="EL295" s="94"/>
      <c r="EM295" s="94"/>
      <c r="EN295" s="94"/>
      <c r="EO295" s="94"/>
      <c r="EP295" s="94"/>
      <c r="EQ295" s="94"/>
      <c r="ER295" s="94"/>
      <c r="ES295" s="94"/>
      <c r="ET295" s="94"/>
      <c r="EU295" s="94"/>
      <c r="EV295" s="94"/>
      <c r="EW295" s="94"/>
      <c r="EX295" s="94"/>
      <c r="EY295" s="94"/>
      <c r="EZ295" s="94"/>
      <c r="FA295" s="94"/>
      <c r="FB295" s="94"/>
      <c r="FC295" s="94"/>
      <c r="FD295" s="94"/>
      <c r="FE295" s="94"/>
      <c r="FF295" s="94"/>
      <c r="FG295" s="94"/>
      <c r="FH295" s="94"/>
      <c r="FI295" s="94"/>
      <c r="FJ295" s="94"/>
      <c r="FK295" s="94"/>
      <c r="FL295" s="94"/>
      <c r="FM295" s="94"/>
      <c r="FN295" s="94"/>
      <c r="FO295" s="94"/>
      <c r="FP295" s="94"/>
      <c r="FQ295" s="94"/>
      <c r="FR295" s="94"/>
      <c r="FS295" s="94"/>
      <c r="FT295" s="94"/>
      <c r="FU295" s="94"/>
      <c r="FV295" s="94"/>
      <c r="FW295" s="94"/>
      <c r="FX295" s="94"/>
      <c r="FY295" s="94"/>
      <c r="FZ295" s="94"/>
      <c r="GA295" s="94"/>
      <c r="GB295" s="94"/>
      <c r="GC295" s="94"/>
      <c r="GD295" s="94"/>
      <c r="GE295" s="94"/>
      <c r="GF295" s="94"/>
      <c r="GG295" s="94"/>
      <c r="GH295" s="94"/>
      <c r="GI295" s="94"/>
      <c r="GJ295" s="94"/>
      <c r="GK295" s="94"/>
      <c r="GL295" s="94"/>
      <c r="GM295" s="94"/>
      <c r="GN295" s="94"/>
      <c r="GO295" s="94"/>
      <c r="GP295" s="94"/>
      <c r="GQ295" s="94"/>
      <c r="GR295" s="94"/>
      <c r="GS295" s="94"/>
      <c r="GT295" s="94"/>
      <c r="GU295" s="94"/>
      <c r="GV295" s="94"/>
      <c r="GW295" s="94"/>
      <c r="GX295" s="94"/>
      <c r="GY295" s="94"/>
      <c r="GZ295" s="94"/>
      <c r="HA295" s="94"/>
      <c r="HB295" s="94"/>
      <c r="HC295" s="94"/>
      <c r="HD295" s="94"/>
      <c r="HE295" s="94"/>
      <c r="HF295" s="94"/>
      <c r="HG295" s="94"/>
      <c r="HH295" s="94"/>
      <c r="HI295" s="94"/>
      <c r="HJ295" s="94"/>
      <c r="HK295" s="94"/>
      <c r="HL295" s="94"/>
      <c r="HM295" s="94"/>
      <c r="HN295" s="94"/>
      <c r="HO295" s="94"/>
      <c r="HP295" s="94"/>
      <c r="HQ295" s="94"/>
      <c r="HR295" s="94"/>
      <c r="HS295" s="94"/>
      <c r="HT295" s="94"/>
      <c r="HU295" s="94"/>
      <c r="HV295" s="94"/>
      <c r="HW295" s="94"/>
      <c r="HX295" s="94"/>
      <c r="HY295" s="94"/>
      <c r="HZ295" s="94"/>
      <c r="IA295" s="94"/>
      <c r="IB295" s="94"/>
      <c r="IC295" s="94"/>
      <c r="ID295" s="94"/>
      <c r="IE295" s="94"/>
      <c r="IF295" s="94"/>
      <c r="IG295" s="94"/>
      <c r="IH295" s="94"/>
      <c r="II295" s="94"/>
      <c r="IJ295" s="94"/>
      <c r="IK295" s="94"/>
      <c r="IL295" s="94"/>
      <c r="IM295" s="94"/>
      <c r="IN295" s="94"/>
      <c r="IO295" s="94"/>
      <c r="IP295" s="94"/>
      <c r="IQ295" s="94"/>
      <c r="IR295" s="94"/>
      <c r="IS295" s="94"/>
      <c r="IT295" s="94"/>
      <c r="IU295" s="94"/>
      <c r="IV295" s="94"/>
    </row>
    <row r="296" spans="1:256" s="159" customFormat="1" ht="22.5" x14ac:dyDescent="0.2">
      <c r="A296" s="179" t="s">
        <v>79</v>
      </c>
      <c r="B296" s="187">
        <v>4260205</v>
      </c>
      <c r="C296" s="188" t="s">
        <v>88</v>
      </c>
      <c r="D296" s="189" t="s">
        <v>80</v>
      </c>
      <c r="E296" s="187" t="s">
        <v>80</v>
      </c>
      <c r="F296" s="190" t="s">
        <v>232</v>
      </c>
      <c r="G296" s="88">
        <v>0</v>
      </c>
      <c r="H296" s="88">
        <v>13.5</v>
      </c>
      <c r="I296" s="89">
        <f t="shared" si="16"/>
        <v>13.5</v>
      </c>
      <c r="J296" s="183">
        <v>0</v>
      </c>
      <c r="K296" s="183">
        <f t="shared" si="17"/>
        <v>13.5</v>
      </c>
      <c r="L296" s="184">
        <v>0</v>
      </c>
      <c r="M296" s="185">
        <v>0</v>
      </c>
      <c r="N296" s="184">
        <f>N297</f>
        <v>100</v>
      </c>
      <c r="O296" s="185">
        <f t="shared" si="18"/>
        <v>100</v>
      </c>
      <c r="P296" s="93" t="s">
        <v>82</v>
      </c>
      <c r="Q296" s="42"/>
      <c r="R296" s="43"/>
      <c r="S296" s="43"/>
      <c r="T296" s="43"/>
      <c r="U296" s="43"/>
      <c r="V296" s="43"/>
      <c r="W296" s="43"/>
      <c r="X296" s="43"/>
      <c r="Y296" s="43"/>
      <c r="Z296" s="43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  <c r="FP296" s="94"/>
      <c r="FQ296" s="94"/>
      <c r="FR296" s="94"/>
      <c r="FS296" s="94"/>
      <c r="FT296" s="94"/>
      <c r="FU296" s="94"/>
      <c r="FV296" s="94"/>
      <c r="FW296" s="94"/>
      <c r="FX296" s="94"/>
      <c r="FY296" s="94"/>
      <c r="FZ296" s="94"/>
      <c r="GA296" s="94"/>
      <c r="GB296" s="94"/>
      <c r="GC296" s="94"/>
      <c r="GD296" s="94"/>
      <c r="GE296" s="94"/>
      <c r="GF296" s="94"/>
      <c r="GG296" s="94"/>
      <c r="GH296" s="94"/>
      <c r="GI296" s="94"/>
      <c r="GJ296" s="94"/>
      <c r="GK296" s="94"/>
      <c r="GL296" s="94"/>
      <c r="GM296" s="94"/>
      <c r="GN296" s="94"/>
      <c r="GO296" s="94"/>
      <c r="GP296" s="94"/>
      <c r="GQ296" s="94"/>
      <c r="GR296" s="94"/>
      <c r="GS296" s="94"/>
      <c r="GT296" s="94"/>
      <c r="GU296" s="94"/>
      <c r="GV296" s="94"/>
      <c r="GW296" s="94"/>
      <c r="GX296" s="94"/>
      <c r="GY296" s="94"/>
      <c r="GZ296" s="94"/>
      <c r="HA296" s="94"/>
      <c r="HB296" s="94"/>
      <c r="HC296" s="94"/>
      <c r="HD296" s="94"/>
      <c r="HE296" s="94"/>
      <c r="HF296" s="94"/>
      <c r="HG296" s="94"/>
      <c r="HH296" s="94"/>
      <c r="HI296" s="94"/>
      <c r="HJ296" s="94"/>
      <c r="HK296" s="94"/>
      <c r="HL296" s="94"/>
      <c r="HM296" s="94"/>
      <c r="HN296" s="94"/>
      <c r="HO296" s="94"/>
      <c r="HP296" s="94"/>
      <c r="HQ296" s="94"/>
      <c r="HR296" s="94"/>
      <c r="HS296" s="94"/>
      <c r="HT296" s="94"/>
      <c r="HU296" s="94"/>
      <c r="HV296" s="94"/>
      <c r="HW296" s="94"/>
      <c r="HX296" s="94"/>
      <c r="HY296" s="94"/>
      <c r="HZ296" s="94"/>
      <c r="IA296" s="94"/>
      <c r="IB296" s="94"/>
      <c r="IC296" s="94"/>
      <c r="ID296" s="94"/>
      <c r="IE296" s="94"/>
      <c r="IF296" s="94"/>
      <c r="IG296" s="94"/>
      <c r="IH296" s="94"/>
      <c r="II296" s="94"/>
      <c r="IJ296" s="94"/>
      <c r="IK296" s="94"/>
      <c r="IL296" s="94"/>
      <c r="IM296" s="94"/>
      <c r="IN296" s="94"/>
      <c r="IO296" s="94"/>
      <c r="IP296" s="94"/>
      <c r="IQ296" s="94"/>
      <c r="IR296" s="94"/>
      <c r="IS296" s="94"/>
      <c r="IT296" s="94"/>
      <c r="IU296" s="94"/>
      <c r="IV296" s="94"/>
    </row>
    <row r="297" spans="1:256" s="159" customFormat="1" ht="13.5" thickBot="1" x14ac:dyDescent="0.25">
      <c r="A297" s="147"/>
      <c r="B297" s="175"/>
      <c r="C297" s="176"/>
      <c r="D297" s="177">
        <v>3419</v>
      </c>
      <c r="E297" s="175">
        <v>5222</v>
      </c>
      <c r="F297" s="178" t="s">
        <v>99</v>
      </c>
      <c r="G297" s="151">
        <v>0</v>
      </c>
      <c r="H297" s="151">
        <v>13.5</v>
      </c>
      <c r="I297" s="152">
        <f t="shared" si="16"/>
        <v>13.5</v>
      </c>
      <c r="J297" s="122">
        <v>0</v>
      </c>
      <c r="K297" s="122">
        <f t="shared" si="17"/>
        <v>13.5</v>
      </c>
      <c r="L297" s="153">
        <v>0</v>
      </c>
      <c r="M297" s="152">
        <v>0</v>
      </c>
      <c r="N297" s="153">
        <v>100</v>
      </c>
      <c r="O297" s="152">
        <f t="shared" si="18"/>
        <v>100</v>
      </c>
      <c r="P297" s="94"/>
      <c r="Q297" s="42"/>
      <c r="R297" s="43"/>
      <c r="S297" s="43"/>
      <c r="T297" s="43"/>
      <c r="U297" s="43"/>
      <c r="V297" s="43"/>
      <c r="W297" s="43"/>
      <c r="X297" s="43"/>
      <c r="Y297" s="43"/>
      <c r="Z297" s="43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  <c r="CW297" s="94"/>
      <c r="CX297" s="94"/>
      <c r="CY297" s="94"/>
      <c r="CZ297" s="94"/>
      <c r="DA297" s="94"/>
      <c r="DB297" s="94"/>
      <c r="DC297" s="94"/>
      <c r="DD297" s="94"/>
      <c r="DE297" s="94"/>
      <c r="DF297" s="94"/>
      <c r="DG297" s="94"/>
      <c r="DH297" s="94"/>
      <c r="DI297" s="94"/>
      <c r="DJ297" s="94"/>
      <c r="DK297" s="94"/>
      <c r="DL297" s="94"/>
      <c r="DM297" s="94"/>
      <c r="DN297" s="94"/>
      <c r="DO297" s="94"/>
      <c r="DP297" s="94"/>
      <c r="DQ297" s="94"/>
      <c r="DR297" s="94"/>
      <c r="DS297" s="94"/>
      <c r="DT297" s="94"/>
      <c r="DU297" s="94"/>
      <c r="DV297" s="94"/>
      <c r="DW297" s="94"/>
      <c r="DX297" s="94"/>
      <c r="DY297" s="94"/>
      <c r="DZ297" s="94"/>
      <c r="EA297" s="94"/>
      <c r="EB297" s="94"/>
      <c r="EC297" s="94"/>
      <c r="ED297" s="94"/>
      <c r="EE297" s="94"/>
      <c r="EF297" s="94"/>
      <c r="EG297" s="94"/>
      <c r="EH297" s="94"/>
      <c r="EI297" s="94"/>
      <c r="EJ297" s="94"/>
      <c r="EK297" s="94"/>
      <c r="EL297" s="94"/>
      <c r="EM297" s="94"/>
      <c r="EN297" s="94"/>
      <c r="EO297" s="94"/>
      <c r="EP297" s="94"/>
      <c r="EQ297" s="94"/>
      <c r="ER297" s="94"/>
      <c r="ES297" s="94"/>
      <c r="ET297" s="94"/>
      <c r="EU297" s="94"/>
      <c r="EV297" s="94"/>
      <c r="EW297" s="94"/>
      <c r="EX297" s="94"/>
      <c r="EY297" s="94"/>
      <c r="EZ297" s="94"/>
      <c r="FA297" s="94"/>
      <c r="FB297" s="94"/>
      <c r="FC297" s="94"/>
      <c r="FD297" s="94"/>
      <c r="FE297" s="94"/>
      <c r="FF297" s="94"/>
      <c r="FG297" s="94"/>
      <c r="FH297" s="94"/>
      <c r="FI297" s="94"/>
      <c r="FJ297" s="94"/>
      <c r="FK297" s="94"/>
      <c r="FL297" s="94"/>
      <c r="FM297" s="94"/>
      <c r="FN297" s="94"/>
      <c r="FO297" s="94"/>
      <c r="FP297" s="94"/>
      <c r="FQ297" s="94"/>
      <c r="FR297" s="94"/>
      <c r="FS297" s="94"/>
      <c r="FT297" s="94"/>
      <c r="FU297" s="94"/>
      <c r="FV297" s="94"/>
      <c r="FW297" s="94"/>
      <c r="FX297" s="94"/>
      <c r="FY297" s="94"/>
      <c r="FZ297" s="94"/>
      <c r="GA297" s="94"/>
      <c r="GB297" s="94"/>
      <c r="GC297" s="94"/>
      <c r="GD297" s="94"/>
      <c r="GE297" s="94"/>
      <c r="GF297" s="94"/>
      <c r="GG297" s="94"/>
      <c r="GH297" s="94"/>
      <c r="GI297" s="94"/>
      <c r="GJ297" s="94"/>
      <c r="GK297" s="94"/>
      <c r="GL297" s="94"/>
      <c r="GM297" s="94"/>
      <c r="GN297" s="94"/>
      <c r="GO297" s="94"/>
      <c r="GP297" s="94"/>
      <c r="GQ297" s="94"/>
      <c r="GR297" s="94"/>
      <c r="GS297" s="94"/>
      <c r="GT297" s="94"/>
      <c r="GU297" s="94"/>
      <c r="GV297" s="94"/>
      <c r="GW297" s="94"/>
      <c r="GX297" s="94"/>
      <c r="GY297" s="94"/>
      <c r="GZ297" s="94"/>
      <c r="HA297" s="94"/>
      <c r="HB297" s="94"/>
      <c r="HC297" s="94"/>
      <c r="HD297" s="94"/>
      <c r="HE297" s="94"/>
      <c r="HF297" s="94"/>
      <c r="HG297" s="94"/>
      <c r="HH297" s="94"/>
      <c r="HI297" s="94"/>
      <c r="HJ297" s="94"/>
      <c r="HK297" s="94"/>
      <c r="HL297" s="94"/>
      <c r="HM297" s="94"/>
      <c r="HN297" s="94"/>
      <c r="HO297" s="94"/>
      <c r="HP297" s="94"/>
      <c r="HQ297" s="94"/>
      <c r="HR297" s="94"/>
      <c r="HS297" s="94"/>
      <c r="HT297" s="94"/>
      <c r="HU297" s="94"/>
      <c r="HV297" s="94"/>
      <c r="HW297" s="94"/>
      <c r="HX297" s="94"/>
      <c r="HY297" s="94"/>
      <c r="HZ297" s="94"/>
      <c r="IA297" s="94"/>
      <c r="IB297" s="94"/>
      <c r="IC297" s="94"/>
      <c r="ID297" s="94"/>
      <c r="IE297" s="94"/>
      <c r="IF297" s="94"/>
      <c r="IG297" s="94"/>
      <c r="IH297" s="94"/>
      <c r="II297" s="94"/>
      <c r="IJ297" s="94"/>
      <c r="IK297" s="94"/>
      <c r="IL297" s="94"/>
      <c r="IM297" s="94"/>
      <c r="IN297" s="94"/>
      <c r="IO297" s="94"/>
      <c r="IP297" s="94"/>
      <c r="IQ297" s="94"/>
      <c r="IR297" s="94"/>
      <c r="IS297" s="94"/>
      <c r="IT297" s="94"/>
      <c r="IU297" s="94"/>
      <c r="IV297" s="94"/>
    </row>
    <row r="298" spans="1:256" s="159" customFormat="1" ht="22.5" x14ac:dyDescent="0.2">
      <c r="A298" s="179" t="s">
        <v>79</v>
      </c>
      <c r="B298" s="187">
        <v>4260206</v>
      </c>
      <c r="C298" s="188" t="s">
        <v>88</v>
      </c>
      <c r="D298" s="189" t="s">
        <v>80</v>
      </c>
      <c r="E298" s="187" t="s">
        <v>80</v>
      </c>
      <c r="F298" s="190" t="s">
        <v>265</v>
      </c>
      <c r="G298" s="88">
        <v>0</v>
      </c>
      <c r="H298" s="88">
        <v>13.5</v>
      </c>
      <c r="I298" s="89">
        <f t="shared" si="16"/>
        <v>13.5</v>
      </c>
      <c r="J298" s="183">
        <v>0</v>
      </c>
      <c r="K298" s="183">
        <f t="shared" si="17"/>
        <v>13.5</v>
      </c>
      <c r="L298" s="184">
        <v>0</v>
      </c>
      <c r="M298" s="185">
        <v>0</v>
      </c>
      <c r="N298" s="184">
        <f>N299</f>
        <v>100</v>
      </c>
      <c r="O298" s="185">
        <f t="shared" si="18"/>
        <v>100</v>
      </c>
      <c r="P298" s="93" t="s">
        <v>82</v>
      </c>
      <c r="Q298" s="42"/>
      <c r="R298" s="43"/>
      <c r="S298" s="43"/>
      <c r="T298" s="43"/>
      <c r="U298" s="43"/>
      <c r="V298" s="43"/>
      <c r="W298" s="43"/>
      <c r="X298" s="43"/>
      <c r="Y298" s="43"/>
      <c r="Z298" s="43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  <c r="CW298" s="94"/>
      <c r="CX298" s="94"/>
      <c r="CY298" s="94"/>
      <c r="CZ298" s="94"/>
      <c r="DA298" s="94"/>
      <c r="DB298" s="94"/>
      <c r="DC298" s="94"/>
      <c r="DD298" s="94"/>
      <c r="DE298" s="94"/>
      <c r="DF298" s="94"/>
      <c r="DG298" s="94"/>
      <c r="DH298" s="94"/>
      <c r="DI298" s="94"/>
      <c r="DJ298" s="94"/>
      <c r="DK298" s="94"/>
      <c r="DL298" s="94"/>
      <c r="DM298" s="94"/>
      <c r="DN298" s="94"/>
      <c r="DO298" s="94"/>
      <c r="DP298" s="94"/>
      <c r="DQ298" s="94"/>
      <c r="DR298" s="94"/>
      <c r="DS298" s="94"/>
      <c r="DT298" s="94"/>
      <c r="DU298" s="94"/>
      <c r="DV298" s="94"/>
      <c r="DW298" s="94"/>
      <c r="DX298" s="94"/>
      <c r="DY298" s="94"/>
      <c r="DZ298" s="94"/>
      <c r="EA298" s="94"/>
      <c r="EB298" s="94"/>
      <c r="EC298" s="94"/>
      <c r="ED298" s="94"/>
      <c r="EE298" s="94"/>
      <c r="EF298" s="94"/>
      <c r="EG298" s="94"/>
      <c r="EH298" s="94"/>
      <c r="EI298" s="94"/>
      <c r="EJ298" s="94"/>
      <c r="EK298" s="94"/>
      <c r="EL298" s="94"/>
      <c r="EM298" s="94"/>
      <c r="EN298" s="94"/>
      <c r="EO298" s="94"/>
      <c r="EP298" s="94"/>
      <c r="EQ298" s="94"/>
      <c r="ER298" s="94"/>
      <c r="ES298" s="94"/>
      <c r="ET298" s="94"/>
      <c r="EU298" s="94"/>
      <c r="EV298" s="94"/>
      <c r="EW298" s="94"/>
      <c r="EX298" s="94"/>
      <c r="EY298" s="94"/>
      <c r="EZ298" s="94"/>
      <c r="FA298" s="94"/>
      <c r="FB298" s="94"/>
      <c r="FC298" s="94"/>
      <c r="FD298" s="94"/>
      <c r="FE298" s="94"/>
      <c r="FF298" s="94"/>
      <c r="FG298" s="94"/>
      <c r="FH298" s="94"/>
      <c r="FI298" s="94"/>
      <c r="FJ298" s="94"/>
      <c r="FK298" s="94"/>
      <c r="FL298" s="94"/>
      <c r="FM298" s="94"/>
      <c r="FN298" s="94"/>
      <c r="FO298" s="94"/>
      <c r="FP298" s="94"/>
      <c r="FQ298" s="94"/>
      <c r="FR298" s="94"/>
      <c r="FS298" s="94"/>
      <c r="FT298" s="94"/>
      <c r="FU298" s="94"/>
      <c r="FV298" s="94"/>
      <c r="FW298" s="94"/>
      <c r="FX298" s="94"/>
      <c r="FY298" s="94"/>
      <c r="FZ298" s="94"/>
      <c r="GA298" s="94"/>
      <c r="GB298" s="94"/>
      <c r="GC298" s="94"/>
      <c r="GD298" s="94"/>
      <c r="GE298" s="94"/>
      <c r="GF298" s="94"/>
      <c r="GG298" s="94"/>
      <c r="GH298" s="94"/>
      <c r="GI298" s="94"/>
      <c r="GJ298" s="94"/>
      <c r="GK298" s="94"/>
      <c r="GL298" s="94"/>
      <c r="GM298" s="94"/>
      <c r="GN298" s="94"/>
      <c r="GO298" s="94"/>
      <c r="GP298" s="94"/>
      <c r="GQ298" s="94"/>
      <c r="GR298" s="94"/>
      <c r="GS298" s="94"/>
      <c r="GT298" s="94"/>
      <c r="GU298" s="94"/>
      <c r="GV298" s="94"/>
      <c r="GW298" s="94"/>
      <c r="GX298" s="94"/>
      <c r="GY298" s="94"/>
      <c r="GZ298" s="94"/>
      <c r="HA298" s="94"/>
      <c r="HB298" s="94"/>
      <c r="HC298" s="94"/>
      <c r="HD298" s="94"/>
      <c r="HE298" s="94"/>
      <c r="HF298" s="94"/>
      <c r="HG298" s="94"/>
      <c r="HH298" s="94"/>
      <c r="HI298" s="94"/>
      <c r="HJ298" s="94"/>
      <c r="HK298" s="94"/>
      <c r="HL298" s="94"/>
      <c r="HM298" s="94"/>
      <c r="HN298" s="94"/>
      <c r="HO298" s="94"/>
      <c r="HP298" s="94"/>
      <c r="HQ298" s="94"/>
      <c r="HR298" s="94"/>
      <c r="HS298" s="94"/>
      <c r="HT298" s="94"/>
      <c r="HU298" s="94"/>
      <c r="HV298" s="94"/>
      <c r="HW298" s="94"/>
      <c r="HX298" s="94"/>
      <c r="HY298" s="94"/>
      <c r="HZ298" s="94"/>
      <c r="IA298" s="94"/>
      <c r="IB298" s="94"/>
      <c r="IC298" s="94"/>
      <c r="ID298" s="94"/>
      <c r="IE298" s="94"/>
      <c r="IF298" s="94"/>
      <c r="IG298" s="94"/>
      <c r="IH298" s="94"/>
      <c r="II298" s="94"/>
      <c r="IJ298" s="94"/>
      <c r="IK298" s="94"/>
      <c r="IL298" s="94"/>
      <c r="IM298" s="94"/>
      <c r="IN298" s="94"/>
      <c r="IO298" s="94"/>
      <c r="IP298" s="94"/>
      <c r="IQ298" s="94"/>
      <c r="IR298" s="94"/>
      <c r="IS298" s="94"/>
      <c r="IT298" s="94"/>
      <c r="IU298" s="94"/>
      <c r="IV298" s="94"/>
    </row>
    <row r="299" spans="1:256" s="159" customFormat="1" ht="13.5" thickBot="1" x14ac:dyDescent="0.25">
      <c r="A299" s="147"/>
      <c r="B299" s="175"/>
      <c r="C299" s="176"/>
      <c r="D299" s="177">
        <v>3419</v>
      </c>
      <c r="E299" s="175">
        <v>5222</v>
      </c>
      <c r="F299" s="178" t="s">
        <v>99</v>
      </c>
      <c r="G299" s="151">
        <v>0</v>
      </c>
      <c r="H299" s="151">
        <v>13.5</v>
      </c>
      <c r="I299" s="152">
        <f t="shared" si="16"/>
        <v>13.5</v>
      </c>
      <c r="J299" s="122">
        <v>0</v>
      </c>
      <c r="K299" s="122">
        <f t="shared" si="17"/>
        <v>13.5</v>
      </c>
      <c r="L299" s="153">
        <v>0</v>
      </c>
      <c r="M299" s="152">
        <v>0</v>
      </c>
      <c r="N299" s="153">
        <v>100</v>
      </c>
      <c r="O299" s="152">
        <f t="shared" si="18"/>
        <v>100</v>
      </c>
      <c r="P299" s="94"/>
      <c r="Q299" s="42"/>
      <c r="R299" s="43"/>
      <c r="S299" s="43"/>
      <c r="T299" s="43"/>
      <c r="U299" s="43"/>
      <c r="V299" s="43"/>
      <c r="W299" s="43"/>
      <c r="X299" s="43"/>
      <c r="Y299" s="43"/>
      <c r="Z299" s="43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  <c r="DA299" s="94"/>
      <c r="DB299" s="94"/>
      <c r="DC299" s="94"/>
      <c r="DD299" s="94"/>
      <c r="DE299" s="94"/>
      <c r="DF299" s="94"/>
      <c r="DG299" s="94"/>
      <c r="DH299" s="94"/>
      <c r="DI299" s="94"/>
      <c r="DJ299" s="94"/>
      <c r="DK299" s="94"/>
      <c r="DL299" s="94"/>
      <c r="DM299" s="94"/>
      <c r="DN299" s="94"/>
      <c r="DO299" s="94"/>
      <c r="DP299" s="94"/>
      <c r="DQ299" s="94"/>
      <c r="DR299" s="94"/>
      <c r="DS299" s="94"/>
      <c r="DT299" s="94"/>
      <c r="DU299" s="94"/>
      <c r="DV299" s="94"/>
      <c r="DW299" s="94"/>
      <c r="DX299" s="94"/>
      <c r="DY299" s="94"/>
      <c r="DZ299" s="94"/>
      <c r="EA299" s="94"/>
      <c r="EB299" s="94"/>
      <c r="EC299" s="94"/>
      <c r="ED299" s="94"/>
      <c r="EE299" s="94"/>
      <c r="EF299" s="94"/>
      <c r="EG299" s="94"/>
      <c r="EH299" s="94"/>
      <c r="EI299" s="94"/>
      <c r="EJ299" s="94"/>
      <c r="EK299" s="94"/>
      <c r="EL299" s="94"/>
      <c r="EM299" s="94"/>
      <c r="EN299" s="94"/>
      <c r="EO299" s="94"/>
      <c r="EP299" s="94"/>
      <c r="EQ299" s="94"/>
      <c r="ER299" s="94"/>
      <c r="ES299" s="94"/>
      <c r="ET299" s="94"/>
      <c r="EU299" s="94"/>
      <c r="EV299" s="94"/>
      <c r="EW299" s="94"/>
      <c r="EX299" s="94"/>
      <c r="EY299" s="94"/>
      <c r="EZ299" s="94"/>
      <c r="FA299" s="94"/>
      <c r="FB299" s="94"/>
      <c r="FC299" s="94"/>
      <c r="FD299" s="94"/>
      <c r="FE299" s="94"/>
      <c r="FF299" s="94"/>
      <c r="FG299" s="94"/>
      <c r="FH299" s="94"/>
      <c r="FI299" s="94"/>
      <c r="FJ299" s="94"/>
      <c r="FK299" s="94"/>
      <c r="FL299" s="94"/>
      <c r="FM299" s="94"/>
      <c r="FN299" s="94"/>
      <c r="FO299" s="94"/>
      <c r="FP299" s="94"/>
      <c r="FQ299" s="94"/>
      <c r="FR299" s="94"/>
      <c r="FS299" s="94"/>
      <c r="FT299" s="94"/>
      <c r="FU299" s="94"/>
      <c r="FV299" s="94"/>
      <c r="FW299" s="94"/>
      <c r="FX299" s="94"/>
      <c r="FY299" s="94"/>
      <c r="FZ299" s="94"/>
      <c r="GA299" s="94"/>
      <c r="GB299" s="94"/>
      <c r="GC299" s="94"/>
      <c r="GD299" s="94"/>
      <c r="GE299" s="94"/>
      <c r="GF299" s="94"/>
      <c r="GG299" s="94"/>
      <c r="GH299" s="94"/>
      <c r="GI299" s="94"/>
      <c r="GJ299" s="94"/>
      <c r="GK299" s="94"/>
      <c r="GL299" s="94"/>
      <c r="GM299" s="94"/>
      <c r="GN299" s="94"/>
      <c r="GO299" s="94"/>
      <c r="GP299" s="94"/>
      <c r="GQ299" s="94"/>
      <c r="GR299" s="94"/>
      <c r="GS299" s="94"/>
      <c r="GT299" s="94"/>
      <c r="GU299" s="94"/>
      <c r="GV299" s="94"/>
      <c r="GW299" s="94"/>
      <c r="GX299" s="94"/>
      <c r="GY299" s="94"/>
      <c r="GZ299" s="94"/>
      <c r="HA299" s="94"/>
      <c r="HB299" s="94"/>
      <c r="HC299" s="94"/>
      <c r="HD299" s="94"/>
      <c r="HE299" s="94"/>
      <c r="HF299" s="94"/>
      <c r="HG299" s="94"/>
      <c r="HH299" s="94"/>
      <c r="HI299" s="94"/>
      <c r="HJ299" s="94"/>
      <c r="HK299" s="94"/>
      <c r="HL299" s="94"/>
      <c r="HM299" s="94"/>
      <c r="HN299" s="94"/>
      <c r="HO299" s="94"/>
      <c r="HP299" s="94"/>
      <c r="HQ299" s="94"/>
      <c r="HR299" s="94"/>
      <c r="HS299" s="94"/>
      <c r="HT299" s="94"/>
      <c r="HU299" s="94"/>
      <c r="HV299" s="94"/>
      <c r="HW299" s="94"/>
      <c r="HX299" s="94"/>
      <c r="HY299" s="94"/>
      <c r="HZ299" s="94"/>
      <c r="IA299" s="94"/>
      <c r="IB299" s="94"/>
      <c r="IC299" s="94"/>
      <c r="ID299" s="94"/>
      <c r="IE299" s="94"/>
      <c r="IF299" s="94"/>
      <c r="IG299" s="94"/>
      <c r="IH299" s="94"/>
      <c r="II299" s="94"/>
      <c r="IJ299" s="94"/>
      <c r="IK299" s="94"/>
      <c r="IL299" s="94"/>
      <c r="IM299" s="94"/>
      <c r="IN299" s="94"/>
      <c r="IO299" s="94"/>
      <c r="IP299" s="94"/>
      <c r="IQ299" s="94"/>
      <c r="IR299" s="94"/>
      <c r="IS299" s="94"/>
      <c r="IT299" s="94"/>
      <c r="IU299" s="94"/>
      <c r="IV299" s="94"/>
    </row>
    <row r="300" spans="1:256" s="159" customFormat="1" ht="33.75" x14ac:dyDescent="0.2">
      <c r="A300" s="179" t="s">
        <v>79</v>
      </c>
      <c r="B300" s="187">
        <v>4260207</v>
      </c>
      <c r="C300" s="188" t="s">
        <v>88</v>
      </c>
      <c r="D300" s="189" t="s">
        <v>80</v>
      </c>
      <c r="E300" s="187" t="s">
        <v>80</v>
      </c>
      <c r="F300" s="190" t="s">
        <v>266</v>
      </c>
      <c r="G300" s="88">
        <v>0</v>
      </c>
      <c r="H300" s="88">
        <v>13.5</v>
      </c>
      <c r="I300" s="89">
        <f t="shared" si="16"/>
        <v>13.5</v>
      </c>
      <c r="J300" s="183">
        <v>0</v>
      </c>
      <c r="K300" s="183">
        <f t="shared" si="17"/>
        <v>13.5</v>
      </c>
      <c r="L300" s="184">
        <v>0</v>
      </c>
      <c r="M300" s="185">
        <v>0</v>
      </c>
      <c r="N300" s="184">
        <f>N301</f>
        <v>162.5</v>
      </c>
      <c r="O300" s="185">
        <f t="shared" si="18"/>
        <v>162.5</v>
      </c>
      <c r="P300" s="93" t="s">
        <v>82</v>
      </c>
      <c r="Q300" s="42"/>
      <c r="R300" s="43"/>
      <c r="S300" s="43"/>
      <c r="T300" s="43"/>
      <c r="U300" s="43"/>
      <c r="V300" s="43"/>
      <c r="W300" s="43"/>
      <c r="X300" s="43"/>
      <c r="Y300" s="43"/>
      <c r="Z300" s="43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  <c r="DA300" s="94"/>
      <c r="DB300" s="94"/>
      <c r="DC300" s="94"/>
      <c r="DD300" s="94"/>
      <c r="DE300" s="94"/>
      <c r="DF300" s="94"/>
      <c r="DG300" s="94"/>
      <c r="DH300" s="94"/>
      <c r="DI300" s="94"/>
      <c r="DJ300" s="94"/>
      <c r="DK300" s="94"/>
      <c r="DL300" s="94"/>
      <c r="DM300" s="94"/>
      <c r="DN300" s="94"/>
      <c r="DO300" s="94"/>
      <c r="DP300" s="94"/>
      <c r="DQ300" s="94"/>
      <c r="DR300" s="94"/>
      <c r="DS300" s="94"/>
      <c r="DT300" s="94"/>
      <c r="DU300" s="94"/>
      <c r="DV300" s="94"/>
      <c r="DW300" s="94"/>
      <c r="DX300" s="94"/>
      <c r="DY300" s="94"/>
      <c r="DZ300" s="94"/>
      <c r="EA300" s="94"/>
      <c r="EB300" s="94"/>
      <c r="EC300" s="94"/>
      <c r="ED300" s="94"/>
      <c r="EE300" s="94"/>
      <c r="EF300" s="94"/>
      <c r="EG300" s="94"/>
      <c r="EH300" s="94"/>
      <c r="EI300" s="94"/>
      <c r="EJ300" s="94"/>
      <c r="EK300" s="94"/>
      <c r="EL300" s="94"/>
      <c r="EM300" s="94"/>
      <c r="EN300" s="94"/>
      <c r="EO300" s="94"/>
      <c r="EP300" s="94"/>
      <c r="EQ300" s="94"/>
      <c r="ER300" s="94"/>
      <c r="ES300" s="94"/>
      <c r="ET300" s="94"/>
      <c r="EU300" s="94"/>
      <c r="EV300" s="94"/>
      <c r="EW300" s="94"/>
      <c r="EX300" s="94"/>
      <c r="EY300" s="94"/>
      <c r="EZ300" s="94"/>
      <c r="FA300" s="94"/>
      <c r="FB300" s="94"/>
      <c r="FC300" s="94"/>
      <c r="FD300" s="94"/>
      <c r="FE300" s="94"/>
      <c r="FF300" s="94"/>
      <c r="FG300" s="94"/>
      <c r="FH300" s="94"/>
      <c r="FI300" s="94"/>
      <c r="FJ300" s="94"/>
      <c r="FK300" s="94"/>
      <c r="FL300" s="94"/>
      <c r="FM300" s="94"/>
      <c r="FN300" s="94"/>
      <c r="FO300" s="94"/>
      <c r="FP300" s="94"/>
      <c r="FQ300" s="94"/>
      <c r="FR300" s="94"/>
      <c r="FS300" s="94"/>
      <c r="FT300" s="94"/>
      <c r="FU300" s="94"/>
      <c r="FV300" s="94"/>
      <c r="FW300" s="94"/>
      <c r="FX300" s="94"/>
      <c r="FY300" s="94"/>
      <c r="FZ300" s="94"/>
      <c r="GA300" s="94"/>
      <c r="GB300" s="94"/>
      <c r="GC300" s="94"/>
      <c r="GD300" s="94"/>
      <c r="GE300" s="94"/>
      <c r="GF300" s="94"/>
      <c r="GG300" s="94"/>
      <c r="GH300" s="94"/>
      <c r="GI300" s="94"/>
      <c r="GJ300" s="94"/>
      <c r="GK300" s="94"/>
      <c r="GL300" s="94"/>
      <c r="GM300" s="94"/>
      <c r="GN300" s="94"/>
      <c r="GO300" s="94"/>
      <c r="GP300" s="94"/>
      <c r="GQ300" s="94"/>
      <c r="GR300" s="94"/>
      <c r="GS300" s="94"/>
      <c r="GT300" s="94"/>
      <c r="GU300" s="94"/>
      <c r="GV300" s="94"/>
      <c r="GW300" s="94"/>
      <c r="GX300" s="94"/>
      <c r="GY300" s="94"/>
      <c r="GZ300" s="94"/>
      <c r="HA300" s="94"/>
      <c r="HB300" s="94"/>
      <c r="HC300" s="94"/>
      <c r="HD300" s="94"/>
      <c r="HE300" s="94"/>
      <c r="HF300" s="94"/>
      <c r="HG300" s="94"/>
      <c r="HH300" s="94"/>
      <c r="HI300" s="94"/>
      <c r="HJ300" s="94"/>
      <c r="HK300" s="94"/>
      <c r="HL300" s="94"/>
      <c r="HM300" s="94"/>
      <c r="HN300" s="94"/>
      <c r="HO300" s="94"/>
      <c r="HP300" s="94"/>
      <c r="HQ300" s="94"/>
      <c r="HR300" s="94"/>
      <c r="HS300" s="94"/>
      <c r="HT300" s="94"/>
      <c r="HU300" s="94"/>
      <c r="HV300" s="94"/>
      <c r="HW300" s="94"/>
      <c r="HX300" s="94"/>
      <c r="HY300" s="94"/>
      <c r="HZ300" s="94"/>
      <c r="IA300" s="94"/>
      <c r="IB300" s="94"/>
      <c r="IC300" s="94"/>
      <c r="ID300" s="94"/>
      <c r="IE300" s="94"/>
      <c r="IF300" s="94"/>
      <c r="IG300" s="94"/>
      <c r="IH300" s="94"/>
      <c r="II300" s="94"/>
      <c r="IJ300" s="94"/>
      <c r="IK300" s="94"/>
      <c r="IL300" s="94"/>
      <c r="IM300" s="94"/>
      <c r="IN300" s="94"/>
      <c r="IO300" s="94"/>
      <c r="IP300" s="94"/>
      <c r="IQ300" s="94"/>
      <c r="IR300" s="94"/>
      <c r="IS300" s="94"/>
      <c r="IT300" s="94"/>
      <c r="IU300" s="94"/>
      <c r="IV300" s="94"/>
    </row>
    <row r="301" spans="1:256" s="159" customFormat="1" ht="13.5" thickBot="1" x14ac:dyDescent="0.25">
      <c r="A301" s="147"/>
      <c r="B301" s="175"/>
      <c r="C301" s="176"/>
      <c r="D301" s="177">
        <v>3419</v>
      </c>
      <c r="E301" s="175">
        <v>5222</v>
      </c>
      <c r="F301" s="178" t="s">
        <v>99</v>
      </c>
      <c r="G301" s="151">
        <v>0</v>
      </c>
      <c r="H301" s="151">
        <v>13.5</v>
      </c>
      <c r="I301" s="152">
        <f t="shared" si="16"/>
        <v>13.5</v>
      </c>
      <c r="J301" s="122">
        <v>0</v>
      </c>
      <c r="K301" s="122">
        <f t="shared" si="17"/>
        <v>13.5</v>
      </c>
      <c r="L301" s="153">
        <v>0</v>
      </c>
      <c r="M301" s="152">
        <v>0</v>
      </c>
      <c r="N301" s="153">
        <v>162.5</v>
      </c>
      <c r="O301" s="152">
        <f t="shared" si="18"/>
        <v>162.5</v>
      </c>
      <c r="P301" s="94"/>
      <c r="Q301" s="42"/>
      <c r="R301" s="43"/>
      <c r="S301" s="43"/>
      <c r="T301" s="43"/>
      <c r="U301" s="43"/>
      <c r="V301" s="43"/>
      <c r="W301" s="43"/>
      <c r="X301" s="43"/>
      <c r="Y301" s="43"/>
      <c r="Z301" s="43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  <c r="DA301" s="94"/>
      <c r="DB301" s="94"/>
      <c r="DC301" s="94"/>
      <c r="DD301" s="94"/>
      <c r="DE301" s="94"/>
      <c r="DF301" s="94"/>
      <c r="DG301" s="94"/>
      <c r="DH301" s="94"/>
      <c r="DI301" s="94"/>
      <c r="DJ301" s="94"/>
      <c r="DK301" s="94"/>
      <c r="DL301" s="94"/>
      <c r="DM301" s="94"/>
      <c r="DN301" s="94"/>
      <c r="DO301" s="94"/>
      <c r="DP301" s="94"/>
      <c r="DQ301" s="94"/>
      <c r="DR301" s="94"/>
      <c r="DS301" s="94"/>
      <c r="DT301" s="94"/>
      <c r="DU301" s="94"/>
      <c r="DV301" s="94"/>
      <c r="DW301" s="94"/>
      <c r="DX301" s="94"/>
      <c r="DY301" s="94"/>
      <c r="DZ301" s="94"/>
      <c r="EA301" s="94"/>
      <c r="EB301" s="94"/>
      <c r="EC301" s="94"/>
      <c r="ED301" s="94"/>
      <c r="EE301" s="94"/>
      <c r="EF301" s="94"/>
      <c r="EG301" s="94"/>
      <c r="EH301" s="94"/>
      <c r="EI301" s="94"/>
      <c r="EJ301" s="94"/>
      <c r="EK301" s="94"/>
      <c r="EL301" s="94"/>
      <c r="EM301" s="94"/>
      <c r="EN301" s="94"/>
      <c r="EO301" s="94"/>
      <c r="EP301" s="94"/>
      <c r="EQ301" s="94"/>
      <c r="ER301" s="94"/>
      <c r="ES301" s="94"/>
      <c r="ET301" s="94"/>
      <c r="EU301" s="94"/>
      <c r="EV301" s="94"/>
      <c r="EW301" s="94"/>
      <c r="EX301" s="94"/>
      <c r="EY301" s="94"/>
      <c r="EZ301" s="94"/>
      <c r="FA301" s="94"/>
      <c r="FB301" s="94"/>
      <c r="FC301" s="94"/>
      <c r="FD301" s="94"/>
      <c r="FE301" s="94"/>
      <c r="FF301" s="94"/>
      <c r="FG301" s="94"/>
      <c r="FH301" s="94"/>
      <c r="FI301" s="94"/>
      <c r="FJ301" s="94"/>
      <c r="FK301" s="94"/>
      <c r="FL301" s="94"/>
      <c r="FM301" s="94"/>
      <c r="FN301" s="94"/>
      <c r="FO301" s="94"/>
      <c r="FP301" s="94"/>
      <c r="FQ301" s="94"/>
      <c r="FR301" s="94"/>
      <c r="FS301" s="94"/>
      <c r="FT301" s="94"/>
      <c r="FU301" s="94"/>
      <c r="FV301" s="94"/>
      <c r="FW301" s="94"/>
      <c r="FX301" s="94"/>
      <c r="FY301" s="94"/>
      <c r="FZ301" s="94"/>
      <c r="GA301" s="94"/>
      <c r="GB301" s="94"/>
      <c r="GC301" s="94"/>
      <c r="GD301" s="94"/>
      <c r="GE301" s="94"/>
      <c r="GF301" s="94"/>
      <c r="GG301" s="94"/>
      <c r="GH301" s="94"/>
      <c r="GI301" s="94"/>
      <c r="GJ301" s="94"/>
      <c r="GK301" s="94"/>
      <c r="GL301" s="94"/>
      <c r="GM301" s="94"/>
      <c r="GN301" s="94"/>
      <c r="GO301" s="94"/>
      <c r="GP301" s="94"/>
      <c r="GQ301" s="94"/>
      <c r="GR301" s="94"/>
      <c r="GS301" s="94"/>
      <c r="GT301" s="94"/>
      <c r="GU301" s="94"/>
      <c r="GV301" s="94"/>
      <c r="GW301" s="94"/>
      <c r="GX301" s="94"/>
      <c r="GY301" s="94"/>
      <c r="GZ301" s="94"/>
      <c r="HA301" s="94"/>
      <c r="HB301" s="94"/>
      <c r="HC301" s="94"/>
      <c r="HD301" s="94"/>
      <c r="HE301" s="94"/>
      <c r="HF301" s="94"/>
      <c r="HG301" s="94"/>
      <c r="HH301" s="94"/>
      <c r="HI301" s="94"/>
      <c r="HJ301" s="94"/>
      <c r="HK301" s="94"/>
      <c r="HL301" s="94"/>
      <c r="HM301" s="94"/>
      <c r="HN301" s="94"/>
      <c r="HO301" s="94"/>
      <c r="HP301" s="94"/>
      <c r="HQ301" s="94"/>
      <c r="HR301" s="94"/>
      <c r="HS301" s="94"/>
      <c r="HT301" s="94"/>
      <c r="HU301" s="94"/>
      <c r="HV301" s="94"/>
      <c r="HW301" s="94"/>
      <c r="HX301" s="94"/>
      <c r="HY301" s="94"/>
      <c r="HZ301" s="94"/>
      <c r="IA301" s="94"/>
      <c r="IB301" s="94"/>
      <c r="IC301" s="94"/>
      <c r="ID301" s="94"/>
      <c r="IE301" s="94"/>
      <c r="IF301" s="94"/>
      <c r="IG301" s="94"/>
      <c r="IH301" s="94"/>
      <c r="II301" s="94"/>
      <c r="IJ301" s="94"/>
      <c r="IK301" s="94"/>
      <c r="IL301" s="94"/>
      <c r="IM301" s="94"/>
      <c r="IN301" s="94"/>
      <c r="IO301" s="94"/>
      <c r="IP301" s="94"/>
      <c r="IQ301" s="94"/>
      <c r="IR301" s="94"/>
      <c r="IS301" s="94"/>
      <c r="IT301" s="94"/>
      <c r="IU301" s="94"/>
      <c r="IV301" s="94"/>
    </row>
    <row r="302" spans="1:256" s="159" customFormat="1" ht="22.5" x14ac:dyDescent="0.2">
      <c r="A302" s="179" t="s">
        <v>79</v>
      </c>
      <c r="B302" s="187">
        <v>4260208</v>
      </c>
      <c r="C302" s="188" t="s">
        <v>88</v>
      </c>
      <c r="D302" s="189" t="s">
        <v>80</v>
      </c>
      <c r="E302" s="187" t="s">
        <v>80</v>
      </c>
      <c r="F302" s="190" t="s">
        <v>233</v>
      </c>
      <c r="G302" s="88">
        <v>0</v>
      </c>
      <c r="H302" s="88">
        <v>13.5</v>
      </c>
      <c r="I302" s="89">
        <f t="shared" si="16"/>
        <v>13.5</v>
      </c>
      <c r="J302" s="183">
        <v>0</v>
      </c>
      <c r="K302" s="183">
        <f t="shared" si="17"/>
        <v>13.5</v>
      </c>
      <c r="L302" s="184">
        <v>0</v>
      </c>
      <c r="M302" s="185">
        <v>0</v>
      </c>
      <c r="N302" s="184">
        <f>N303</f>
        <v>100</v>
      </c>
      <c r="O302" s="185">
        <f t="shared" si="18"/>
        <v>100</v>
      </c>
      <c r="P302" s="93" t="s">
        <v>82</v>
      </c>
      <c r="Q302" s="42"/>
      <c r="R302" s="43"/>
      <c r="S302" s="43"/>
      <c r="T302" s="43"/>
      <c r="U302" s="43"/>
      <c r="V302" s="43"/>
      <c r="W302" s="43"/>
      <c r="X302" s="43"/>
      <c r="Y302" s="43"/>
      <c r="Z302" s="43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  <c r="DA302" s="94"/>
      <c r="DB302" s="94"/>
      <c r="DC302" s="94"/>
      <c r="DD302" s="94"/>
      <c r="DE302" s="94"/>
      <c r="DF302" s="94"/>
      <c r="DG302" s="94"/>
      <c r="DH302" s="94"/>
      <c r="DI302" s="94"/>
      <c r="DJ302" s="94"/>
      <c r="DK302" s="94"/>
      <c r="DL302" s="94"/>
      <c r="DM302" s="94"/>
      <c r="DN302" s="94"/>
      <c r="DO302" s="94"/>
      <c r="DP302" s="94"/>
      <c r="DQ302" s="94"/>
      <c r="DR302" s="94"/>
      <c r="DS302" s="94"/>
      <c r="DT302" s="94"/>
      <c r="DU302" s="94"/>
      <c r="DV302" s="94"/>
      <c r="DW302" s="94"/>
      <c r="DX302" s="94"/>
      <c r="DY302" s="94"/>
      <c r="DZ302" s="94"/>
      <c r="EA302" s="94"/>
      <c r="EB302" s="94"/>
      <c r="EC302" s="94"/>
      <c r="ED302" s="94"/>
      <c r="EE302" s="94"/>
      <c r="EF302" s="94"/>
      <c r="EG302" s="94"/>
      <c r="EH302" s="94"/>
      <c r="EI302" s="94"/>
      <c r="EJ302" s="94"/>
      <c r="EK302" s="94"/>
      <c r="EL302" s="94"/>
      <c r="EM302" s="94"/>
      <c r="EN302" s="94"/>
      <c r="EO302" s="94"/>
      <c r="EP302" s="94"/>
      <c r="EQ302" s="94"/>
      <c r="ER302" s="94"/>
      <c r="ES302" s="94"/>
      <c r="ET302" s="94"/>
      <c r="EU302" s="94"/>
      <c r="EV302" s="94"/>
      <c r="EW302" s="94"/>
      <c r="EX302" s="94"/>
      <c r="EY302" s="94"/>
      <c r="EZ302" s="94"/>
      <c r="FA302" s="94"/>
      <c r="FB302" s="94"/>
      <c r="FC302" s="94"/>
      <c r="FD302" s="94"/>
      <c r="FE302" s="94"/>
      <c r="FF302" s="94"/>
      <c r="FG302" s="94"/>
      <c r="FH302" s="94"/>
      <c r="FI302" s="94"/>
      <c r="FJ302" s="94"/>
      <c r="FK302" s="94"/>
      <c r="FL302" s="94"/>
      <c r="FM302" s="94"/>
      <c r="FN302" s="94"/>
      <c r="FO302" s="94"/>
      <c r="FP302" s="94"/>
      <c r="FQ302" s="94"/>
      <c r="FR302" s="94"/>
      <c r="FS302" s="94"/>
      <c r="FT302" s="94"/>
      <c r="FU302" s="94"/>
      <c r="FV302" s="94"/>
      <c r="FW302" s="94"/>
      <c r="FX302" s="94"/>
      <c r="FY302" s="94"/>
      <c r="FZ302" s="94"/>
      <c r="GA302" s="94"/>
      <c r="GB302" s="94"/>
      <c r="GC302" s="94"/>
      <c r="GD302" s="94"/>
      <c r="GE302" s="94"/>
      <c r="GF302" s="94"/>
      <c r="GG302" s="94"/>
      <c r="GH302" s="94"/>
      <c r="GI302" s="94"/>
      <c r="GJ302" s="94"/>
      <c r="GK302" s="94"/>
      <c r="GL302" s="94"/>
      <c r="GM302" s="94"/>
      <c r="GN302" s="94"/>
      <c r="GO302" s="94"/>
      <c r="GP302" s="94"/>
      <c r="GQ302" s="94"/>
      <c r="GR302" s="94"/>
      <c r="GS302" s="94"/>
      <c r="GT302" s="94"/>
      <c r="GU302" s="94"/>
      <c r="GV302" s="94"/>
      <c r="GW302" s="94"/>
      <c r="GX302" s="94"/>
      <c r="GY302" s="94"/>
      <c r="GZ302" s="94"/>
      <c r="HA302" s="94"/>
      <c r="HB302" s="94"/>
      <c r="HC302" s="94"/>
      <c r="HD302" s="94"/>
      <c r="HE302" s="94"/>
      <c r="HF302" s="94"/>
      <c r="HG302" s="94"/>
      <c r="HH302" s="94"/>
      <c r="HI302" s="94"/>
      <c r="HJ302" s="94"/>
      <c r="HK302" s="94"/>
      <c r="HL302" s="94"/>
      <c r="HM302" s="94"/>
      <c r="HN302" s="94"/>
      <c r="HO302" s="94"/>
      <c r="HP302" s="94"/>
      <c r="HQ302" s="94"/>
      <c r="HR302" s="94"/>
      <c r="HS302" s="94"/>
      <c r="HT302" s="94"/>
      <c r="HU302" s="94"/>
      <c r="HV302" s="94"/>
      <c r="HW302" s="94"/>
      <c r="HX302" s="94"/>
      <c r="HY302" s="94"/>
      <c r="HZ302" s="94"/>
      <c r="IA302" s="94"/>
      <c r="IB302" s="94"/>
      <c r="IC302" s="94"/>
      <c r="ID302" s="94"/>
      <c r="IE302" s="94"/>
      <c r="IF302" s="94"/>
      <c r="IG302" s="94"/>
      <c r="IH302" s="94"/>
      <c r="II302" s="94"/>
      <c r="IJ302" s="94"/>
      <c r="IK302" s="94"/>
      <c r="IL302" s="94"/>
      <c r="IM302" s="94"/>
      <c r="IN302" s="94"/>
      <c r="IO302" s="94"/>
      <c r="IP302" s="94"/>
      <c r="IQ302" s="94"/>
      <c r="IR302" s="94"/>
      <c r="IS302" s="94"/>
      <c r="IT302" s="94"/>
      <c r="IU302" s="94"/>
      <c r="IV302" s="94"/>
    </row>
    <row r="303" spans="1:256" s="159" customFormat="1" ht="13.5" thickBot="1" x14ac:dyDescent="0.25">
      <c r="A303" s="147"/>
      <c r="B303" s="175"/>
      <c r="C303" s="176"/>
      <c r="D303" s="177">
        <v>3419</v>
      </c>
      <c r="E303" s="175">
        <v>5222</v>
      </c>
      <c r="F303" s="178" t="s">
        <v>99</v>
      </c>
      <c r="G303" s="151">
        <v>0</v>
      </c>
      <c r="H303" s="151">
        <v>13.5</v>
      </c>
      <c r="I303" s="152">
        <f t="shared" si="16"/>
        <v>13.5</v>
      </c>
      <c r="J303" s="122">
        <v>0</v>
      </c>
      <c r="K303" s="122">
        <f t="shared" si="17"/>
        <v>13.5</v>
      </c>
      <c r="L303" s="153">
        <v>0</v>
      </c>
      <c r="M303" s="152">
        <v>0</v>
      </c>
      <c r="N303" s="153">
        <v>100</v>
      </c>
      <c r="O303" s="152">
        <f t="shared" si="18"/>
        <v>100</v>
      </c>
      <c r="P303" s="94"/>
      <c r="Q303" s="42"/>
      <c r="R303" s="43"/>
      <c r="S303" s="43"/>
      <c r="T303" s="43"/>
      <c r="U303" s="43"/>
      <c r="V303" s="43"/>
      <c r="W303" s="43"/>
      <c r="X303" s="43"/>
      <c r="Y303" s="43"/>
      <c r="Z303" s="43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  <c r="DA303" s="94"/>
      <c r="DB303" s="94"/>
      <c r="DC303" s="94"/>
      <c r="DD303" s="94"/>
      <c r="DE303" s="94"/>
      <c r="DF303" s="94"/>
      <c r="DG303" s="94"/>
      <c r="DH303" s="94"/>
      <c r="DI303" s="94"/>
      <c r="DJ303" s="94"/>
      <c r="DK303" s="94"/>
      <c r="DL303" s="94"/>
      <c r="DM303" s="94"/>
      <c r="DN303" s="94"/>
      <c r="DO303" s="94"/>
      <c r="DP303" s="94"/>
      <c r="DQ303" s="94"/>
      <c r="DR303" s="94"/>
      <c r="DS303" s="94"/>
      <c r="DT303" s="94"/>
      <c r="DU303" s="94"/>
      <c r="DV303" s="94"/>
      <c r="DW303" s="94"/>
      <c r="DX303" s="94"/>
      <c r="DY303" s="94"/>
      <c r="DZ303" s="94"/>
      <c r="EA303" s="94"/>
      <c r="EB303" s="94"/>
      <c r="EC303" s="94"/>
      <c r="ED303" s="94"/>
      <c r="EE303" s="94"/>
      <c r="EF303" s="94"/>
      <c r="EG303" s="94"/>
      <c r="EH303" s="94"/>
      <c r="EI303" s="94"/>
      <c r="EJ303" s="94"/>
      <c r="EK303" s="94"/>
      <c r="EL303" s="94"/>
      <c r="EM303" s="94"/>
      <c r="EN303" s="94"/>
      <c r="EO303" s="94"/>
      <c r="EP303" s="94"/>
      <c r="EQ303" s="94"/>
      <c r="ER303" s="94"/>
      <c r="ES303" s="94"/>
      <c r="ET303" s="94"/>
      <c r="EU303" s="94"/>
      <c r="EV303" s="94"/>
      <c r="EW303" s="94"/>
      <c r="EX303" s="94"/>
      <c r="EY303" s="94"/>
      <c r="EZ303" s="94"/>
      <c r="FA303" s="94"/>
      <c r="FB303" s="94"/>
      <c r="FC303" s="94"/>
      <c r="FD303" s="94"/>
      <c r="FE303" s="94"/>
      <c r="FF303" s="94"/>
      <c r="FG303" s="94"/>
      <c r="FH303" s="94"/>
      <c r="FI303" s="94"/>
      <c r="FJ303" s="94"/>
      <c r="FK303" s="94"/>
      <c r="FL303" s="94"/>
      <c r="FM303" s="94"/>
      <c r="FN303" s="94"/>
      <c r="FO303" s="94"/>
      <c r="FP303" s="94"/>
      <c r="FQ303" s="94"/>
      <c r="FR303" s="94"/>
      <c r="FS303" s="94"/>
      <c r="FT303" s="94"/>
      <c r="FU303" s="94"/>
      <c r="FV303" s="94"/>
      <c r="FW303" s="94"/>
      <c r="FX303" s="94"/>
      <c r="FY303" s="94"/>
      <c r="FZ303" s="94"/>
      <c r="GA303" s="94"/>
      <c r="GB303" s="94"/>
      <c r="GC303" s="94"/>
      <c r="GD303" s="94"/>
      <c r="GE303" s="94"/>
      <c r="GF303" s="94"/>
      <c r="GG303" s="94"/>
      <c r="GH303" s="94"/>
      <c r="GI303" s="94"/>
      <c r="GJ303" s="94"/>
      <c r="GK303" s="94"/>
      <c r="GL303" s="94"/>
      <c r="GM303" s="94"/>
      <c r="GN303" s="94"/>
      <c r="GO303" s="94"/>
      <c r="GP303" s="94"/>
      <c r="GQ303" s="94"/>
      <c r="GR303" s="94"/>
      <c r="GS303" s="94"/>
      <c r="GT303" s="94"/>
      <c r="GU303" s="94"/>
      <c r="GV303" s="94"/>
      <c r="GW303" s="94"/>
      <c r="GX303" s="94"/>
      <c r="GY303" s="94"/>
      <c r="GZ303" s="94"/>
      <c r="HA303" s="94"/>
      <c r="HB303" s="94"/>
      <c r="HC303" s="94"/>
      <c r="HD303" s="94"/>
      <c r="HE303" s="94"/>
      <c r="HF303" s="94"/>
      <c r="HG303" s="94"/>
      <c r="HH303" s="94"/>
      <c r="HI303" s="94"/>
      <c r="HJ303" s="94"/>
      <c r="HK303" s="94"/>
      <c r="HL303" s="94"/>
      <c r="HM303" s="94"/>
      <c r="HN303" s="94"/>
      <c r="HO303" s="94"/>
      <c r="HP303" s="94"/>
      <c r="HQ303" s="94"/>
      <c r="HR303" s="94"/>
      <c r="HS303" s="94"/>
      <c r="HT303" s="94"/>
      <c r="HU303" s="94"/>
      <c r="HV303" s="94"/>
      <c r="HW303" s="94"/>
      <c r="HX303" s="94"/>
      <c r="HY303" s="94"/>
      <c r="HZ303" s="94"/>
      <c r="IA303" s="94"/>
      <c r="IB303" s="94"/>
      <c r="IC303" s="94"/>
      <c r="ID303" s="94"/>
      <c r="IE303" s="94"/>
      <c r="IF303" s="94"/>
      <c r="IG303" s="94"/>
      <c r="IH303" s="94"/>
      <c r="II303" s="94"/>
      <c r="IJ303" s="94"/>
      <c r="IK303" s="94"/>
      <c r="IL303" s="94"/>
      <c r="IM303" s="94"/>
      <c r="IN303" s="94"/>
      <c r="IO303" s="94"/>
      <c r="IP303" s="94"/>
      <c r="IQ303" s="94"/>
      <c r="IR303" s="94"/>
      <c r="IS303" s="94"/>
      <c r="IT303" s="94"/>
      <c r="IU303" s="94"/>
      <c r="IV303" s="94"/>
    </row>
    <row r="304" spans="1:256" s="159" customFormat="1" ht="33.75" x14ac:dyDescent="0.2">
      <c r="A304" s="179" t="s">
        <v>79</v>
      </c>
      <c r="B304" s="187">
        <v>4260209</v>
      </c>
      <c r="C304" s="188" t="s">
        <v>88</v>
      </c>
      <c r="D304" s="189" t="s">
        <v>80</v>
      </c>
      <c r="E304" s="187" t="s">
        <v>80</v>
      </c>
      <c r="F304" s="190" t="s">
        <v>234</v>
      </c>
      <c r="G304" s="88">
        <v>0</v>
      </c>
      <c r="H304" s="88">
        <v>13.5</v>
      </c>
      <c r="I304" s="89">
        <f t="shared" si="16"/>
        <v>13.5</v>
      </c>
      <c r="J304" s="183">
        <v>0</v>
      </c>
      <c r="K304" s="183">
        <f t="shared" si="17"/>
        <v>13.5</v>
      </c>
      <c r="L304" s="184">
        <v>0</v>
      </c>
      <c r="M304" s="185">
        <v>0</v>
      </c>
      <c r="N304" s="184">
        <f>N305</f>
        <v>100</v>
      </c>
      <c r="O304" s="185">
        <f t="shared" si="18"/>
        <v>100</v>
      </c>
      <c r="P304" s="93" t="s">
        <v>82</v>
      </c>
      <c r="Q304" s="42"/>
      <c r="R304" s="43"/>
      <c r="S304" s="43"/>
      <c r="T304" s="43"/>
      <c r="U304" s="43"/>
      <c r="V304" s="43"/>
      <c r="W304" s="43"/>
      <c r="X304" s="43"/>
      <c r="Y304" s="43"/>
      <c r="Z304" s="43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  <c r="DA304" s="94"/>
      <c r="DB304" s="94"/>
      <c r="DC304" s="94"/>
      <c r="DD304" s="94"/>
      <c r="DE304" s="94"/>
      <c r="DF304" s="94"/>
      <c r="DG304" s="94"/>
      <c r="DH304" s="94"/>
      <c r="DI304" s="94"/>
      <c r="DJ304" s="94"/>
      <c r="DK304" s="94"/>
      <c r="DL304" s="94"/>
      <c r="DM304" s="94"/>
      <c r="DN304" s="94"/>
      <c r="DO304" s="94"/>
      <c r="DP304" s="94"/>
      <c r="DQ304" s="94"/>
      <c r="DR304" s="94"/>
      <c r="DS304" s="94"/>
      <c r="DT304" s="94"/>
      <c r="DU304" s="94"/>
      <c r="DV304" s="94"/>
      <c r="DW304" s="94"/>
      <c r="DX304" s="94"/>
      <c r="DY304" s="94"/>
      <c r="DZ304" s="94"/>
      <c r="EA304" s="94"/>
      <c r="EB304" s="94"/>
      <c r="EC304" s="94"/>
      <c r="ED304" s="94"/>
      <c r="EE304" s="94"/>
      <c r="EF304" s="94"/>
      <c r="EG304" s="94"/>
      <c r="EH304" s="94"/>
      <c r="EI304" s="94"/>
      <c r="EJ304" s="94"/>
      <c r="EK304" s="94"/>
      <c r="EL304" s="94"/>
      <c r="EM304" s="94"/>
      <c r="EN304" s="94"/>
      <c r="EO304" s="94"/>
      <c r="EP304" s="94"/>
      <c r="EQ304" s="94"/>
      <c r="ER304" s="94"/>
      <c r="ES304" s="94"/>
      <c r="ET304" s="94"/>
      <c r="EU304" s="94"/>
      <c r="EV304" s="94"/>
      <c r="EW304" s="94"/>
      <c r="EX304" s="94"/>
      <c r="EY304" s="94"/>
      <c r="EZ304" s="94"/>
      <c r="FA304" s="94"/>
      <c r="FB304" s="94"/>
      <c r="FC304" s="94"/>
      <c r="FD304" s="94"/>
      <c r="FE304" s="94"/>
      <c r="FF304" s="94"/>
      <c r="FG304" s="94"/>
      <c r="FH304" s="94"/>
      <c r="FI304" s="94"/>
      <c r="FJ304" s="94"/>
      <c r="FK304" s="94"/>
      <c r="FL304" s="94"/>
      <c r="FM304" s="94"/>
      <c r="FN304" s="94"/>
      <c r="FO304" s="94"/>
      <c r="FP304" s="94"/>
      <c r="FQ304" s="94"/>
      <c r="FR304" s="94"/>
      <c r="FS304" s="94"/>
      <c r="FT304" s="94"/>
      <c r="FU304" s="94"/>
      <c r="FV304" s="94"/>
      <c r="FW304" s="94"/>
      <c r="FX304" s="94"/>
      <c r="FY304" s="94"/>
      <c r="FZ304" s="94"/>
      <c r="GA304" s="94"/>
      <c r="GB304" s="94"/>
      <c r="GC304" s="94"/>
      <c r="GD304" s="94"/>
      <c r="GE304" s="94"/>
      <c r="GF304" s="94"/>
      <c r="GG304" s="94"/>
      <c r="GH304" s="94"/>
      <c r="GI304" s="94"/>
      <c r="GJ304" s="94"/>
      <c r="GK304" s="94"/>
      <c r="GL304" s="94"/>
      <c r="GM304" s="94"/>
      <c r="GN304" s="94"/>
      <c r="GO304" s="94"/>
      <c r="GP304" s="94"/>
      <c r="GQ304" s="94"/>
      <c r="GR304" s="94"/>
      <c r="GS304" s="94"/>
      <c r="GT304" s="94"/>
      <c r="GU304" s="94"/>
      <c r="GV304" s="94"/>
      <c r="GW304" s="94"/>
      <c r="GX304" s="94"/>
      <c r="GY304" s="94"/>
      <c r="GZ304" s="94"/>
      <c r="HA304" s="94"/>
      <c r="HB304" s="94"/>
      <c r="HC304" s="94"/>
      <c r="HD304" s="94"/>
      <c r="HE304" s="94"/>
      <c r="HF304" s="94"/>
      <c r="HG304" s="94"/>
      <c r="HH304" s="94"/>
      <c r="HI304" s="94"/>
      <c r="HJ304" s="94"/>
      <c r="HK304" s="94"/>
      <c r="HL304" s="94"/>
      <c r="HM304" s="94"/>
      <c r="HN304" s="94"/>
      <c r="HO304" s="94"/>
      <c r="HP304" s="94"/>
      <c r="HQ304" s="94"/>
      <c r="HR304" s="94"/>
      <c r="HS304" s="94"/>
      <c r="HT304" s="94"/>
      <c r="HU304" s="94"/>
      <c r="HV304" s="94"/>
      <c r="HW304" s="94"/>
      <c r="HX304" s="94"/>
      <c r="HY304" s="94"/>
      <c r="HZ304" s="94"/>
      <c r="IA304" s="94"/>
      <c r="IB304" s="94"/>
      <c r="IC304" s="94"/>
      <c r="ID304" s="94"/>
      <c r="IE304" s="94"/>
      <c r="IF304" s="94"/>
      <c r="IG304" s="94"/>
      <c r="IH304" s="94"/>
      <c r="II304" s="94"/>
      <c r="IJ304" s="94"/>
      <c r="IK304" s="94"/>
      <c r="IL304" s="94"/>
      <c r="IM304" s="94"/>
      <c r="IN304" s="94"/>
      <c r="IO304" s="94"/>
      <c r="IP304" s="94"/>
      <c r="IQ304" s="94"/>
      <c r="IR304" s="94"/>
      <c r="IS304" s="94"/>
      <c r="IT304" s="94"/>
      <c r="IU304" s="94"/>
      <c r="IV304" s="94"/>
    </row>
    <row r="305" spans="1:256" s="159" customFormat="1" ht="13.5" thickBot="1" x14ac:dyDescent="0.25">
      <c r="A305" s="147"/>
      <c r="B305" s="175"/>
      <c r="C305" s="176"/>
      <c r="D305" s="177">
        <v>3419</v>
      </c>
      <c r="E305" s="175">
        <v>5222</v>
      </c>
      <c r="F305" s="178" t="s">
        <v>99</v>
      </c>
      <c r="G305" s="151">
        <v>0</v>
      </c>
      <c r="H305" s="151">
        <v>13.5</v>
      </c>
      <c r="I305" s="152">
        <f t="shared" si="16"/>
        <v>13.5</v>
      </c>
      <c r="J305" s="122">
        <v>0</v>
      </c>
      <c r="K305" s="122">
        <f t="shared" si="17"/>
        <v>13.5</v>
      </c>
      <c r="L305" s="153">
        <v>0</v>
      </c>
      <c r="M305" s="152">
        <v>0</v>
      </c>
      <c r="N305" s="153">
        <v>100</v>
      </c>
      <c r="O305" s="152">
        <f t="shared" si="18"/>
        <v>100</v>
      </c>
      <c r="P305" s="94"/>
      <c r="Q305" s="42"/>
      <c r="R305" s="43"/>
      <c r="S305" s="43"/>
      <c r="T305" s="43"/>
      <c r="U305" s="43"/>
      <c r="V305" s="43"/>
      <c r="W305" s="43"/>
      <c r="X305" s="43"/>
      <c r="Y305" s="43"/>
      <c r="Z305" s="43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  <c r="FP305" s="94"/>
      <c r="FQ305" s="94"/>
      <c r="FR305" s="94"/>
      <c r="FS305" s="94"/>
      <c r="FT305" s="94"/>
      <c r="FU305" s="94"/>
      <c r="FV305" s="94"/>
      <c r="FW305" s="94"/>
      <c r="FX305" s="94"/>
      <c r="FY305" s="94"/>
      <c r="FZ305" s="94"/>
      <c r="GA305" s="94"/>
      <c r="GB305" s="94"/>
      <c r="GC305" s="94"/>
      <c r="GD305" s="94"/>
      <c r="GE305" s="94"/>
      <c r="GF305" s="94"/>
      <c r="GG305" s="94"/>
      <c r="GH305" s="94"/>
      <c r="GI305" s="94"/>
      <c r="GJ305" s="94"/>
      <c r="GK305" s="94"/>
      <c r="GL305" s="94"/>
      <c r="GM305" s="94"/>
      <c r="GN305" s="94"/>
      <c r="GO305" s="94"/>
      <c r="GP305" s="94"/>
      <c r="GQ305" s="94"/>
      <c r="GR305" s="94"/>
      <c r="GS305" s="94"/>
      <c r="GT305" s="94"/>
      <c r="GU305" s="94"/>
      <c r="GV305" s="94"/>
      <c r="GW305" s="94"/>
      <c r="GX305" s="94"/>
      <c r="GY305" s="94"/>
      <c r="GZ305" s="94"/>
      <c r="HA305" s="94"/>
      <c r="HB305" s="94"/>
      <c r="HC305" s="94"/>
      <c r="HD305" s="94"/>
      <c r="HE305" s="94"/>
      <c r="HF305" s="94"/>
      <c r="HG305" s="94"/>
      <c r="HH305" s="94"/>
      <c r="HI305" s="94"/>
      <c r="HJ305" s="94"/>
      <c r="HK305" s="94"/>
      <c r="HL305" s="94"/>
      <c r="HM305" s="94"/>
      <c r="HN305" s="94"/>
      <c r="HO305" s="94"/>
      <c r="HP305" s="94"/>
      <c r="HQ305" s="94"/>
      <c r="HR305" s="94"/>
      <c r="HS305" s="94"/>
      <c r="HT305" s="94"/>
      <c r="HU305" s="94"/>
      <c r="HV305" s="94"/>
      <c r="HW305" s="94"/>
      <c r="HX305" s="94"/>
      <c r="HY305" s="94"/>
      <c r="HZ305" s="94"/>
      <c r="IA305" s="94"/>
      <c r="IB305" s="94"/>
      <c r="IC305" s="94"/>
      <c r="ID305" s="94"/>
      <c r="IE305" s="94"/>
      <c r="IF305" s="94"/>
      <c r="IG305" s="94"/>
      <c r="IH305" s="94"/>
      <c r="II305" s="94"/>
      <c r="IJ305" s="94"/>
      <c r="IK305" s="94"/>
      <c r="IL305" s="94"/>
      <c r="IM305" s="94"/>
      <c r="IN305" s="94"/>
      <c r="IO305" s="94"/>
      <c r="IP305" s="94"/>
      <c r="IQ305" s="94"/>
      <c r="IR305" s="94"/>
      <c r="IS305" s="94"/>
      <c r="IT305" s="94"/>
      <c r="IU305" s="94"/>
      <c r="IV305" s="94"/>
    </row>
    <row r="306" spans="1:256" s="159" customFormat="1" ht="22.5" x14ac:dyDescent="0.2">
      <c r="A306" s="179" t="s">
        <v>79</v>
      </c>
      <c r="B306" s="187">
        <v>4260210</v>
      </c>
      <c r="C306" s="188" t="s">
        <v>88</v>
      </c>
      <c r="D306" s="189" t="s">
        <v>80</v>
      </c>
      <c r="E306" s="187" t="s">
        <v>80</v>
      </c>
      <c r="F306" s="190" t="s">
        <v>235</v>
      </c>
      <c r="G306" s="88">
        <v>0</v>
      </c>
      <c r="H306" s="88">
        <v>13.5</v>
      </c>
      <c r="I306" s="89">
        <f t="shared" si="16"/>
        <v>13.5</v>
      </c>
      <c r="J306" s="183">
        <v>0</v>
      </c>
      <c r="K306" s="183">
        <f t="shared" si="17"/>
        <v>13.5</v>
      </c>
      <c r="L306" s="184">
        <v>0</v>
      </c>
      <c r="M306" s="185">
        <v>0</v>
      </c>
      <c r="N306" s="184">
        <f>N307</f>
        <v>100</v>
      </c>
      <c r="O306" s="185">
        <f t="shared" si="18"/>
        <v>100</v>
      </c>
      <c r="P306" s="93" t="s">
        <v>82</v>
      </c>
      <c r="Q306" s="42"/>
      <c r="R306" s="43"/>
      <c r="S306" s="43"/>
      <c r="T306" s="43"/>
      <c r="U306" s="43"/>
      <c r="V306" s="43"/>
      <c r="W306" s="43"/>
      <c r="X306" s="43"/>
      <c r="Y306" s="43"/>
      <c r="Z306" s="43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  <c r="CW306" s="94"/>
      <c r="CX306" s="94"/>
      <c r="CY306" s="94"/>
      <c r="CZ306" s="94"/>
      <c r="DA306" s="94"/>
      <c r="DB306" s="94"/>
      <c r="DC306" s="94"/>
      <c r="DD306" s="94"/>
      <c r="DE306" s="94"/>
      <c r="DF306" s="94"/>
      <c r="DG306" s="94"/>
      <c r="DH306" s="94"/>
      <c r="DI306" s="94"/>
      <c r="DJ306" s="94"/>
      <c r="DK306" s="94"/>
      <c r="DL306" s="94"/>
      <c r="DM306" s="94"/>
      <c r="DN306" s="94"/>
      <c r="DO306" s="94"/>
      <c r="DP306" s="94"/>
      <c r="DQ306" s="94"/>
      <c r="DR306" s="94"/>
      <c r="DS306" s="94"/>
      <c r="DT306" s="94"/>
      <c r="DU306" s="94"/>
      <c r="DV306" s="94"/>
      <c r="DW306" s="94"/>
      <c r="DX306" s="94"/>
      <c r="DY306" s="94"/>
      <c r="DZ306" s="94"/>
      <c r="EA306" s="94"/>
      <c r="EB306" s="94"/>
      <c r="EC306" s="94"/>
      <c r="ED306" s="94"/>
      <c r="EE306" s="94"/>
      <c r="EF306" s="94"/>
      <c r="EG306" s="94"/>
      <c r="EH306" s="94"/>
      <c r="EI306" s="94"/>
      <c r="EJ306" s="94"/>
      <c r="EK306" s="94"/>
      <c r="EL306" s="94"/>
      <c r="EM306" s="94"/>
      <c r="EN306" s="94"/>
      <c r="EO306" s="94"/>
      <c r="EP306" s="94"/>
      <c r="EQ306" s="94"/>
      <c r="ER306" s="94"/>
      <c r="ES306" s="94"/>
      <c r="ET306" s="94"/>
      <c r="EU306" s="94"/>
      <c r="EV306" s="94"/>
      <c r="EW306" s="94"/>
      <c r="EX306" s="94"/>
      <c r="EY306" s="94"/>
      <c r="EZ306" s="94"/>
      <c r="FA306" s="94"/>
      <c r="FB306" s="94"/>
      <c r="FC306" s="94"/>
      <c r="FD306" s="94"/>
      <c r="FE306" s="94"/>
      <c r="FF306" s="94"/>
      <c r="FG306" s="94"/>
      <c r="FH306" s="94"/>
      <c r="FI306" s="94"/>
      <c r="FJ306" s="94"/>
      <c r="FK306" s="94"/>
      <c r="FL306" s="94"/>
      <c r="FM306" s="94"/>
      <c r="FN306" s="94"/>
      <c r="FO306" s="94"/>
      <c r="FP306" s="94"/>
      <c r="FQ306" s="94"/>
      <c r="FR306" s="94"/>
      <c r="FS306" s="94"/>
      <c r="FT306" s="94"/>
      <c r="FU306" s="94"/>
      <c r="FV306" s="94"/>
      <c r="FW306" s="94"/>
      <c r="FX306" s="94"/>
      <c r="FY306" s="94"/>
      <c r="FZ306" s="94"/>
      <c r="GA306" s="94"/>
      <c r="GB306" s="94"/>
      <c r="GC306" s="94"/>
      <c r="GD306" s="94"/>
      <c r="GE306" s="94"/>
      <c r="GF306" s="94"/>
      <c r="GG306" s="94"/>
      <c r="GH306" s="94"/>
      <c r="GI306" s="94"/>
      <c r="GJ306" s="94"/>
      <c r="GK306" s="94"/>
      <c r="GL306" s="94"/>
      <c r="GM306" s="94"/>
      <c r="GN306" s="94"/>
      <c r="GO306" s="94"/>
      <c r="GP306" s="94"/>
      <c r="GQ306" s="94"/>
      <c r="GR306" s="94"/>
      <c r="GS306" s="94"/>
      <c r="GT306" s="94"/>
      <c r="GU306" s="94"/>
      <c r="GV306" s="94"/>
      <c r="GW306" s="94"/>
      <c r="GX306" s="94"/>
      <c r="GY306" s="94"/>
      <c r="GZ306" s="94"/>
      <c r="HA306" s="94"/>
      <c r="HB306" s="94"/>
      <c r="HC306" s="94"/>
      <c r="HD306" s="94"/>
      <c r="HE306" s="94"/>
      <c r="HF306" s="94"/>
      <c r="HG306" s="94"/>
      <c r="HH306" s="94"/>
      <c r="HI306" s="94"/>
      <c r="HJ306" s="94"/>
      <c r="HK306" s="94"/>
      <c r="HL306" s="94"/>
      <c r="HM306" s="94"/>
      <c r="HN306" s="94"/>
      <c r="HO306" s="94"/>
      <c r="HP306" s="94"/>
      <c r="HQ306" s="94"/>
      <c r="HR306" s="94"/>
      <c r="HS306" s="94"/>
      <c r="HT306" s="94"/>
      <c r="HU306" s="94"/>
      <c r="HV306" s="94"/>
      <c r="HW306" s="94"/>
      <c r="HX306" s="94"/>
      <c r="HY306" s="94"/>
      <c r="HZ306" s="94"/>
      <c r="IA306" s="94"/>
      <c r="IB306" s="94"/>
      <c r="IC306" s="94"/>
      <c r="ID306" s="94"/>
      <c r="IE306" s="94"/>
      <c r="IF306" s="94"/>
      <c r="IG306" s="94"/>
      <c r="IH306" s="94"/>
      <c r="II306" s="94"/>
      <c r="IJ306" s="94"/>
      <c r="IK306" s="94"/>
      <c r="IL306" s="94"/>
      <c r="IM306" s="94"/>
      <c r="IN306" s="94"/>
      <c r="IO306" s="94"/>
      <c r="IP306" s="94"/>
      <c r="IQ306" s="94"/>
      <c r="IR306" s="94"/>
      <c r="IS306" s="94"/>
      <c r="IT306" s="94"/>
      <c r="IU306" s="94"/>
      <c r="IV306" s="94"/>
    </row>
    <row r="307" spans="1:256" s="159" customFormat="1" ht="13.5" thickBot="1" x14ac:dyDescent="0.25">
      <c r="A307" s="147"/>
      <c r="B307" s="175"/>
      <c r="C307" s="176"/>
      <c r="D307" s="177">
        <v>3419</v>
      </c>
      <c r="E307" s="175">
        <v>5222</v>
      </c>
      <c r="F307" s="178" t="s">
        <v>99</v>
      </c>
      <c r="G307" s="151">
        <v>0</v>
      </c>
      <c r="H307" s="151">
        <v>13.5</v>
      </c>
      <c r="I307" s="152">
        <f t="shared" si="16"/>
        <v>13.5</v>
      </c>
      <c r="J307" s="122">
        <v>0</v>
      </c>
      <c r="K307" s="122">
        <f t="shared" si="17"/>
        <v>13.5</v>
      </c>
      <c r="L307" s="153">
        <v>0</v>
      </c>
      <c r="M307" s="152">
        <v>0</v>
      </c>
      <c r="N307" s="153">
        <v>100</v>
      </c>
      <c r="O307" s="152">
        <f t="shared" si="18"/>
        <v>100</v>
      </c>
      <c r="P307" s="94"/>
      <c r="Q307" s="42"/>
      <c r="R307" s="43"/>
      <c r="S307" s="43"/>
      <c r="T307" s="43"/>
      <c r="U307" s="43"/>
      <c r="V307" s="43"/>
      <c r="W307" s="43"/>
      <c r="X307" s="43"/>
      <c r="Y307" s="43"/>
      <c r="Z307" s="43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  <c r="DA307" s="94"/>
      <c r="DB307" s="94"/>
      <c r="DC307" s="94"/>
      <c r="DD307" s="94"/>
      <c r="DE307" s="94"/>
      <c r="DF307" s="94"/>
      <c r="DG307" s="94"/>
      <c r="DH307" s="94"/>
      <c r="DI307" s="94"/>
      <c r="DJ307" s="94"/>
      <c r="DK307" s="94"/>
      <c r="DL307" s="94"/>
      <c r="DM307" s="94"/>
      <c r="DN307" s="94"/>
      <c r="DO307" s="94"/>
      <c r="DP307" s="94"/>
      <c r="DQ307" s="94"/>
      <c r="DR307" s="94"/>
      <c r="DS307" s="94"/>
      <c r="DT307" s="94"/>
      <c r="DU307" s="94"/>
      <c r="DV307" s="94"/>
      <c r="DW307" s="94"/>
      <c r="DX307" s="94"/>
      <c r="DY307" s="94"/>
      <c r="DZ307" s="94"/>
      <c r="EA307" s="94"/>
      <c r="EB307" s="94"/>
      <c r="EC307" s="94"/>
      <c r="ED307" s="94"/>
      <c r="EE307" s="94"/>
      <c r="EF307" s="94"/>
      <c r="EG307" s="94"/>
      <c r="EH307" s="94"/>
      <c r="EI307" s="94"/>
      <c r="EJ307" s="94"/>
      <c r="EK307" s="94"/>
      <c r="EL307" s="94"/>
      <c r="EM307" s="94"/>
      <c r="EN307" s="94"/>
      <c r="EO307" s="94"/>
      <c r="EP307" s="94"/>
      <c r="EQ307" s="94"/>
      <c r="ER307" s="94"/>
      <c r="ES307" s="94"/>
      <c r="ET307" s="94"/>
      <c r="EU307" s="94"/>
      <c r="EV307" s="94"/>
      <c r="EW307" s="94"/>
      <c r="EX307" s="94"/>
      <c r="EY307" s="94"/>
      <c r="EZ307" s="94"/>
      <c r="FA307" s="94"/>
      <c r="FB307" s="94"/>
      <c r="FC307" s="94"/>
      <c r="FD307" s="94"/>
      <c r="FE307" s="94"/>
      <c r="FF307" s="94"/>
      <c r="FG307" s="94"/>
      <c r="FH307" s="94"/>
      <c r="FI307" s="94"/>
      <c r="FJ307" s="94"/>
      <c r="FK307" s="94"/>
      <c r="FL307" s="94"/>
      <c r="FM307" s="94"/>
      <c r="FN307" s="94"/>
      <c r="FO307" s="94"/>
      <c r="FP307" s="94"/>
      <c r="FQ307" s="94"/>
      <c r="FR307" s="94"/>
      <c r="FS307" s="94"/>
      <c r="FT307" s="94"/>
      <c r="FU307" s="94"/>
      <c r="FV307" s="94"/>
      <c r="FW307" s="94"/>
      <c r="FX307" s="94"/>
      <c r="FY307" s="94"/>
      <c r="FZ307" s="94"/>
      <c r="GA307" s="94"/>
      <c r="GB307" s="94"/>
      <c r="GC307" s="94"/>
      <c r="GD307" s="94"/>
      <c r="GE307" s="94"/>
      <c r="GF307" s="94"/>
      <c r="GG307" s="94"/>
      <c r="GH307" s="94"/>
      <c r="GI307" s="94"/>
      <c r="GJ307" s="94"/>
      <c r="GK307" s="94"/>
      <c r="GL307" s="94"/>
      <c r="GM307" s="94"/>
      <c r="GN307" s="94"/>
      <c r="GO307" s="94"/>
      <c r="GP307" s="94"/>
      <c r="GQ307" s="94"/>
      <c r="GR307" s="94"/>
      <c r="GS307" s="94"/>
      <c r="GT307" s="94"/>
      <c r="GU307" s="94"/>
      <c r="GV307" s="94"/>
      <c r="GW307" s="94"/>
      <c r="GX307" s="94"/>
      <c r="GY307" s="94"/>
      <c r="GZ307" s="94"/>
      <c r="HA307" s="94"/>
      <c r="HB307" s="94"/>
      <c r="HC307" s="94"/>
      <c r="HD307" s="94"/>
      <c r="HE307" s="94"/>
      <c r="HF307" s="94"/>
      <c r="HG307" s="94"/>
      <c r="HH307" s="94"/>
      <c r="HI307" s="94"/>
      <c r="HJ307" s="94"/>
      <c r="HK307" s="94"/>
      <c r="HL307" s="94"/>
      <c r="HM307" s="94"/>
      <c r="HN307" s="94"/>
      <c r="HO307" s="94"/>
      <c r="HP307" s="94"/>
      <c r="HQ307" s="94"/>
      <c r="HR307" s="94"/>
      <c r="HS307" s="94"/>
      <c r="HT307" s="94"/>
      <c r="HU307" s="94"/>
      <c r="HV307" s="94"/>
      <c r="HW307" s="94"/>
      <c r="HX307" s="94"/>
      <c r="HY307" s="94"/>
      <c r="HZ307" s="94"/>
      <c r="IA307" s="94"/>
      <c r="IB307" s="94"/>
      <c r="IC307" s="94"/>
      <c r="ID307" s="94"/>
      <c r="IE307" s="94"/>
      <c r="IF307" s="94"/>
      <c r="IG307" s="94"/>
      <c r="IH307" s="94"/>
      <c r="II307" s="94"/>
      <c r="IJ307" s="94"/>
      <c r="IK307" s="94"/>
      <c r="IL307" s="94"/>
      <c r="IM307" s="94"/>
      <c r="IN307" s="94"/>
      <c r="IO307" s="94"/>
      <c r="IP307" s="94"/>
      <c r="IQ307" s="94"/>
      <c r="IR307" s="94"/>
      <c r="IS307" s="94"/>
      <c r="IT307" s="94"/>
      <c r="IU307" s="94"/>
      <c r="IV307" s="94"/>
    </row>
    <row r="308" spans="1:256" s="159" customFormat="1" ht="22.5" x14ac:dyDescent="0.2">
      <c r="A308" s="179" t="s">
        <v>79</v>
      </c>
      <c r="B308" s="187">
        <v>4260211</v>
      </c>
      <c r="C308" s="188" t="s">
        <v>88</v>
      </c>
      <c r="D308" s="189" t="s">
        <v>80</v>
      </c>
      <c r="E308" s="187" t="s">
        <v>80</v>
      </c>
      <c r="F308" s="190" t="s">
        <v>236</v>
      </c>
      <c r="G308" s="88">
        <v>0</v>
      </c>
      <c r="H308" s="88">
        <v>13.5</v>
      </c>
      <c r="I308" s="89">
        <f t="shared" si="16"/>
        <v>13.5</v>
      </c>
      <c r="J308" s="183">
        <v>0</v>
      </c>
      <c r="K308" s="183">
        <f t="shared" si="17"/>
        <v>13.5</v>
      </c>
      <c r="L308" s="184">
        <v>0</v>
      </c>
      <c r="M308" s="185">
        <v>0</v>
      </c>
      <c r="N308" s="184">
        <f>N309</f>
        <v>100</v>
      </c>
      <c r="O308" s="185">
        <f t="shared" si="18"/>
        <v>100</v>
      </c>
      <c r="P308" s="93" t="s">
        <v>82</v>
      </c>
      <c r="Q308" s="42"/>
      <c r="R308" s="43"/>
      <c r="S308" s="43"/>
      <c r="T308" s="43"/>
      <c r="U308" s="43"/>
      <c r="V308" s="43"/>
      <c r="W308" s="43"/>
      <c r="X308" s="43"/>
      <c r="Y308" s="43"/>
      <c r="Z308" s="43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  <c r="CW308" s="94"/>
      <c r="CX308" s="94"/>
      <c r="CY308" s="94"/>
      <c r="CZ308" s="94"/>
      <c r="DA308" s="94"/>
      <c r="DB308" s="94"/>
      <c r="DC308" s="94"/>
      <c r="DD308" s="94"/>
      <c r="DE308" s="94"/>
      <c r="DF308" s="94"/>
      <c r="DG308" s="94"/>
      <c r="DH308" s="94"/>
      <c r="DI308" s="94"/>
      <c r="DJ308" s="94"/>
      <c r="DK308" s="94"/>
      <c r="DL308" s="94"/>
      <c r="DM308" s="94"/>
      <c r="DN308" s="94"/>
      <c r="DO308" s="94"/>
      <c r="DP308" s="94"/>
      <c r="DQ308" s="94"/>
      <c r="DR308" s="94"/>
      <c r="DS308" s="94"/>
      <c r="DT308" s="94"/>
      <c r="DU308" s="94"/>
      <c r="DV308" s="94"/>
      <c r="DW308" s="94"/>
      <c r="DX308" s="94"/>
      <c r="DY308" s="94"/>
      <c r="DZ308" s="94"/>
      <c r="EA308" s="94"/>
      <c r="EB308" s="94"/>
      <c r="EC308" s="94"/>
      <c r="ED308" s="94"/>
      <c r="EE308" s="94"/>
      <c r="EF308" s="94"/>
      <c r="EG308" s="94"/>
      <c r="EH308" s="94"/>
      <c r="EI308" s="94"/>
      <c r="EJ308" s="94"/>
      <c r="EK308" s="94"/>
      <c r="EL308" s="94"/>
      <c r="EM308" s="94"/>
      <c r="EN308" s="94"/>
      <c r="EO308" s="94"/>
      <c r="EP308" s="94"/>
      <c r="EQ308" s="94"/>
      <c r="ER308" s="94"/>
      <c r="ES308" s="94"/>
      <c r="ET308" s="94"/>
      <c r="EU308" s="94"/>
      <c r="EV308" s="94"/>
      <c r="EW308" s="94"/>
      <c r="EX308" s="94"/>
      <c r="EY308" s="94"/>
      <c r="EZ308" s="94"/>
      <c r="FA308" s="94"/>
      <c r="FB308" s="94"/>
      <c r="FC308" s="94"/>
      <c r="FD308" s="94"/>
      <c r="FE308" s="94"/>
      <c r="FF308" s="94"/>
      <c r="FG308" s="94"/>
      <c r="FH308" s="94"/>
      <c r="FI308" s="94"/>
      <c r="FJ308" s="94"/>
      <c r="FK308" s="94"/>
      <c r="FL308" s="94"/>
      <c r="FM308" s="94"/>
      <c r="FN308" s="94"/>
      <c r="FO308" s="94"/>
      <c r="FP308" s="94"/>
      <c r="FQ308" s="94"/>
      <c r="FR308" s="94"/>
      <c r="FS308" s="94"/>
      <c r="FT308" s="94"/>
      <c r="FU308" s="94"/>
      <c r="FV308" s="94"/>
      <c r="FW308" s="94"/>
      <c r="FX308" s="94"/>
      <c r="FY308" s="94"/>
      <c r="FZ308" s="94"/>
      <c r="GA308" s="94"/>
      <c r="GB308" s="94"/>
      <c r="GC308" s="94"/>
      <c r="GD308" s="94"/>
      <c r="GE308" s="94"/>
      <c r="GF308" s="94"/>
      <c r="GG308" s="94"/>
      <c r="GH308" s="94"/>
      <c r="GI308" s="94"/>
      <c r="GJ308" s="94"/>
      <c r="GK308" s="94"/>
      <c r="GL308" s="94"/>
      <c r="GM308" s="94"/>
      <c r="GN308" s="94"/>
      <c r="GO308" s="94"/>
      <c r="GP308" s="94"/>
      <c r="GQ308" s="94"/>
      <c r="GR308" s="94"/>
      <c r="GS308" s="94"/>
      <c r="GT308" s="94"/>
      <c r="GU308" s="94"/>
      <c r="GV308" s="94"/>
      <c r="GW308" s="94"/>
      <c r="GX308" s="94"/>
      <c r="GY308" s="94"/>
      <c r="GZ308" s="94"/>
      <c r="HA308" s="94"/>
      <c r="HB308" s="94"/>
      <c r="HC308" s="94"/>
      <c r="HD308" s="94"/>
      <c r="HE308" s="94"/>
      <c r="HF308" s="94"/>
      <c r="HG308" s="94"/>
      <c r="HH308" s="94"/>
      <c r="HI308" s="94"/>
      <c r="HJ308" s="94"/>
      <c r="HK308" s="94"/>
      <c r="HL308" s="94"/>
      <c r="HM308" s="94"/>
      <c r="HN308" s="94"/>
      <c r="HO308" s="94"/>
      <c r="HP308" s="94"/>
      <c r="HQ308" s="94"/>
      <c r="HR308" s="94"/>
      <c r="HS308" s="94"/>
      <c r="HT308" s="94"/>
      <c r="HU308" s="94"/>
      <c r="HV308" s="94"/>
      <c r="HW308" s="94"/>
      <c r="HX308" s="94"/>
      <c r="HY308" s="94"/>
      <c r="HZ308" s="94"/>
      <c r="IA308" s="94"/>
      <c r="IB308" s="94"/>
      <c r="IC308" s="94"/>
      <c r="ID308" s="94"/>
      <c r="IE308" s="94"/>
      <c r="IF308" s="94"/>
      <c r="IG308" s="94"/>
      <c r="IH308" s="94"/>
      <c r="II308" s="94"/>
      <c r="IJ308" s="94"/>
      <c r="IK308" s="94"/>
      <c r="IL308" s="94"/>
      <c r="IM308" s="94"/>
      <c r="IN308" s="94"/>
      <c r="IO308" s="94"/>
      <c r="IP308" s="94"/>
      <c r="IQ308" s="94"/>
      <c r="IR308" s="94"/>
      <c r="IS308" s="94"/>
      <c r="IT308" s="94"/>
      <c r="IU308" s="94"/>
      <c r="IV308" s="94"/>
    </row>
    <row r="309" spans="1:256" s="159" customFormat="1" ht="13.5" thickBot="1" x14ac:dyDescent="0.25">
      <c r="A309" s="147"/>
      <c r="B309" s="175"/>
      <c r="C309" s="176"/>
      <c r="D309" s="177">
        <v>3419</v>
      </c>
      <c r="E309" s="175">
        <v>5222</v>
      </c>
      <c r="F309" s="178" t="s">
        <v>99</v>
      </c>
      <c r="G309" s="151">
        <v>0</v>
      </c>
      <c r="H309" s="151">
        <v>13.5</v>
      </c>
      <c r="I309" s="152">
        <f t="shared" si="16"/>
        <v>13.5</v>
      </c>
      <c r="J309" s="122">
        <v>0</v>
      </c>
      <c r="K309" s="122">
        <f t="shared" si="17"/>
        <v>13.5</v>
      </c>
      <c r="L309" s="153">
        <v>0</v>
      </c>
      <c r="M309" s="152">
        <v>0</v>
      </c>
      <c r="N309" s="153">
        <v>100</v>
      </c>
      <c r="O309" s="152">
        <f t="shared" si="18"/>
        <v>100</v>
      </c>
      <c r="P309" s="94"/>
      <c r="Q309" s="42"/>
      <c r="R309" s="43"/>
      <c r="S309" s="43"/>
      <c r="T309" s="43"/>
      <c r="U309" s="43"/>
      <c r="V309" s="43"/>
      <c r="W309" s="43"/>
      <c r="X309" s="43"/>
      <c r="Y309" s="43"/>
      <c r="Z309" s="43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94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4"/>
      <c r="CX309" s="94"/>
      <c r="CY309" s="94"/>
      <c r="CZ309" s="94"/>
      <c r="DA309" s="94"/>
      <c r="DB309" s="94"/>
      <c r="DC309" s="94"/>
      <c r="DD309" s="94"/>
      <c r="DE309" s="94"/>
      <c r="DF309" s="94"/>
      <c r="DG309" s="94"/>
      <c r="DH309" s="94"/>
      <c r="DI309" s="94"/>
      <c r="DJ309" s="94"/>
      <c r="DK309" s="94"/>
      <c r="DL309" s="94"/>
      <c r="DM309" s="94"/>
      <c r="DN309" s="94"/>
      <c r="DO309" s="94"/>
      <c r="DP309" s="94"/>
      <c r="DQ309" s="94"/>
      <c r="DR309" s="94"/>
      <c r="DS309" s="94"/>
      <c r="DT309" s="94"/>
      <c r="DU309" s="94"/>
      <c r="DV309" s="94"/>
      <c r="DW309" s="94"/>
      <c r="DX309" s="94"/>
      <c r="DY309" s="94"/>
      <c r="DZ309" s="94"/>
      <c r="EA309" s="94"/>
      <c r="EB309" s="94"/>
      <c r="EC309" s="94"/>
      <c r="ED309" s="94"/>
      <c r="EE309" s="94"/>
      <c r="EF309" s="94"/>
      <c r="EG309" s="94"/>
      <c r="EH309" s="94"/>
      <c r="EI309" s="94"/>
      <c r="EJ309" s="94"/>
      <c r="EK309" s="94"/>
      <c r="EL309" s="94"/>
      <c r="EM309" s="94"/>
      <c r="EN309" s="94"/>
      <c r="EO309" s="94"/>
      <c r="EP309" s="94"/>
      <c r="EQ309" s="94"/>
      <c r="ER309" s="94"/>
      <c r="ES309" s="94"/>
      <c r="ET309" s="94"/>
      <c r="EU309" s="94"/>
      <c r="EV309" s="94"/>
      <c r="EW309" s="94"/>
      <c r="EX309" s="94"/>
      <c r="EY309" s="94"/>
      <c r="EZ309" s="94"/>
      <c r="FA309" s="94"/>
      <c r="FB309" s="94"/>
      <c r="FC309" s="94"/>
      <c r="FD309" s="94"/>
      <c r="FE309" s="94"/>
      <c r="FF309" s="94"/>
      <c r="FG309" s="94"/>
      <c r="FH309" s="94"/>
      <c r="FI309" s="94"/>
      <c r="FJ309" s="94"/>
      <c r="FK309" s="94"/>
      <c r="FL309" s="94"/>
      <c r="FM309" s="94"/>
      <c r="FN309" s="94"/>
      <c r="FO309" s="94"/>
      <c r="FP309" s="94"/>
      <c r="FQ309" s="94"/>
      <c r="FR309" s="94"/>
      <c r="FS309" s="94"/>
      <c r="FT309" s="94"/>
      <c r="FU309" s="94"/>
      <c r="FV309" s="94"/>
      <c r="FW309" s="94"/>
      <c r="FX309" s="94"/>
      <c r="FY309" s="94"/>
      <c r="FZ309" s="94"/>
      <c r="GA309" s="94"/>
      <c r="GB309" s="94"/>
      <c r="GC309" s="94"/>
      <c r="GD309" s="94"/>
      <c r="GE309" s="94"/>
      <c r="GF309" s="94"/>
      <c r="GG309" s="94"/>
      <c r="GH309" s="94"/>
      <c r="GI309" s="94"/>
      <c r="GJ309" s="94"/>
      <c r="GK309" s="94"/>
      <c r="GL309" s="94"/>
      <c r="GM309" s="94"/>
      <c r="GN309" s="94"/>
      <c r="GO309" s="94"/>
      <c r="GP309" s="94"/>
      <c r="GQ309" s="94"/>
      <c r="GR309" s="94"/>
      <c r="GS309" s="94"/>
      <c r="GT309" s="94"/>
      <c r="GU309" s="94"/>
      <c r="GV309" s="94"/>
      <c r="GW309" s="94"/>
      <c r="GX309" s="94"/>
      <c r="GY309" s="94"/>
      <c r="GZ309" s="94"/>
      <c r="HA309" s="94"/>
      <c r="HB309" s="94"/>
      <c r="HC309" s="94"/>
      <c r="HD309" s="94"/>
      <c r="HE309" s="94"/>
      <c r="HF309" s="94"/>
      <c r="HG309" s="94"/>
      <c r="HH309" s="94"/>
      <c r="HI309" s="94"/>
      <c r="HJ309" s="94"/>
      <c r="HK309" s="94"/>
      <c r="HL309" s="94"/>
      <c r="HM309" s="94"/>
      <c r="HN309" s="94"/>
      <c r="HO309" s="94"/>
      <c r="HP309" s="94"/>
      <c r="HQ309" s="94"/>
      <c r="HR309" s="94"/>
      <c r="HS309" s="94"/>
      <c r="HT309" s="94"/>
      <c r="HU309" s="94"/>
      <c r="HV309" s="94"/>
      <c r="HW309" s="94"/>
      <c r="HX309" s="94"/>
      <c r="HY309" s="94"/>
      <c r="HZ309" s="94"/>
      <c r="IA309" s="94"/>
      <c r="IB309" s="94"/>
      <c r="IC309" s="94"/>
      <c r="ID309" s="94"/>
      <c r="IE309" s="94"/>
      <c r="IF309" s="94"/>
      <c r="IG309" s="94"/>
      <c r="IH309" s="94"/>
      <c r="II309" s="94"/>
      <c r="IJ309" s="94"/>
      <c r="IK309" s="94"/>
      <c r="IL309" s="94"/>
      <c r="IM309" s="94"/>
      <c r="IN309" s="94"/>
      <c r="IO309" s="94"/>
      <c r="IP309" s="94"/>
      <c r="IQ309" s="94"/>
      <c r="IR309" s="94"/>
      <c r="IS309" s="94"/>
      <c r="IT309" s="94"/>
      <c r="IU309" s="94"/>
      <c r="IV309" s="94"/>
    </row>
    <row r="310" spans="1:256" s="159" customFormat="1" ht="22.5" x14ac:dyDescent="0.2">
      <c r="A310" s="179" t="s">
        <v>79</v>
      </c>
      <c r="B310" s="187">
        <v>4260212</v>
      </c>
      <c r="C310" s="188" t="s">
        <v>88</v>
      </c>
      <c r="D310" s="189" t="s">
        <v>80</v>
      </c>
      <c r="E310" s="187" t="s">
        <v>80</v>
      </c>
      <c r="F310" s="190" t="s">
        <v>237</v>
      </c>
      <c r="G310" s="88">
        <v>0</v>
      </c>
      <c r="H310" s="88">
        <v>13.5</v>
      </c>
      <c r="I310" s="89">
        <f t="shared" si="16"/>
        <v>13.5</v>
      </c>
      <c r="J310" s="183">
        <v>0</v>
      </c>
      <c r="K310" s="183">
        <f t="shared" si="17"/>
        <v>13.5</v>
      </c>
      <c r="L310" s="184">
        <v>0</v>
      </c>
      <c r="M310" s="185">
        <v>0</v>
      </c>
      <c r="N310" s="184">
        <f>N311</f>
        <v>100</v>
      </c>
      <c r="O310" s="185">
        <f t="shared" si="18"/>
        <v>100</v>
      </c>
      <c r="P310" s="93" t="s">
        <v>82</v>
      </c>
      <c r="Q310" s="42"/>
      <c r="R310" s="43"/>
      <c r="S310" s="43"/>
      <c r="T310" s="43"/>
      <c r="U310" s="43"/>
      <c r="V310" s="43"/>
      <c r="W310" s="43"/>
      <c r="X310" s="43"/>
      <c r="Y310" s="43"/>
      <c r="Z310" s="43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  <c r="DA310" s="94"/>
      <c r="DB310" s="94"/>
      <c r="DC310" s="94"/>
      <c r="DD310" s="94"/>
      <c r="DE310" s="94"/>
      <c r="DF310" s="94"/>
      <c r="DG310" s="94"/>
      <c r="DH310" s="94"/>
      <c r="DI310" s="94"/>
      <c r="DJ310" s="94"/>
      <c r="DK310" s="94"/>
      <c r="DL310" s="94"/>
      <c r="DM310" s="94"/>
      <c r="DN310" s="94"/>
      <c r="DO310" s="94"/>
      <c r="DP310" s="94"/>
      <c r="DQ310" s="94"/>
      <c r="DR310" s="94"/>
      <c r="DS310" s="94"/>
      <c r="DT310" s="94"/>
      <c r="DU310" s="94"/>
      <c r="DV310" s="94"/>
      <c r="DW310" s="94"/>
      <c r="DX310" s="94"/>
      <c r="DY310" s="94"/>
      <c r="DZ310" s="94"/>
      <c r="EA310" s="94"/>
      <c r="EB310" s="94"/>
      <c r="EC310" s="94"/>
      <c r="ED310" s="94"/>
      <c r="EE310" s="94"/>
      <c r="EF310" s="94"/>
      <c r="EG310" s="94"/>
      <c r="EH310" s="94"/>
      <c r="EI310" s="94"/>
      <c r="EJ310" s="94"/>
      <c r="EK310" s="94"/>
      <c r="EL310" s="94"/>
      <c r="EM310" s="94"/>
      <c r="EN310" s="94"/>
      <c r="EO310" s="94"/>
      <c r="EP310" s="94"/>
      <c r="EQ310" s="94"/>
      <c r="ER310" s="94"/>
      <c r="ES310" s="94"/>
      <c r="ET310" s="94"/>
      <c r="EU310" s="94"/>
      <c r="EV310" s="94"/>
      <c r="EW310" s="94"/>
      <c r="EX310" s="94"/>
      <c r="EY310" s="94"/>
      <c r="EZ310" s="94"/>
      <c r="FA310" s="94"/>
      <c r="FB310" s="94"/>
      <c r="FC310" s="94"/>
      <c r="FD310" s="94"/>
      <c r="FE310" s="94"/>
      <c r="FF310" s="94"/>
      <c r="FG310" s="94"/>
      <c r="FH310" s="94"/>
      <c r="FI310" s="94"/>
      <c r="FJ310" s="94"/>
      <c r="FK310" s="94"/>
      <c r="FL310" s="94"/>
      <c r="FM310" s="94"/>
      <c r="FN310" s="94"/>
      <c r="FO310" s="94"/>
      <c r="FP310" s="94"/>
      <c r="FQ310" s="94"/>
      <c r="FR310" s="94"/>
      <c r="FS310" s="94"/>
      <c r="FT310" s="94"/>
      <c r="FU310" s="94"/>
      <c r="FV310" s="94"/>
      <c r="FW310" s="94"/>
      <c r="FX310" s="94"/>
      <c r="FY310" s="94"/>
      <c r="FZ310" s="94"/>
      <c r="GA310" s="94"/>
      <c r="GB310" s="94"/>
      <c r="GC310" s="94"/>
      <c r="GD310" s="94"/>
      <c r="GE310" s="94"/>
      <c r="GF310" s="94"/>
      <c r="GG310" s="94"/>
      <c r="GH310" s="94"/>
      <c r="GI310" s="94"/>
      <c r="GJ310" s="94"/>
      <c r="GK310" s="94"/>
      <c r="GL310" s="94"/>
      <c r="GM310" s="94"/>
      <c r="GN310" s="94"/>
      <c r="GO310" s="94"/>
      <c r="GP310" s="94"/>
      <c r="GQ310" s="94"/>
      <c r="GR310" s="94"/>
      <c r="GS310" s="94"/>
      <c r="GT310" s="94"/>
      <c r="GU310" s="94"/>
      <c r="GV310" s="94"/>
      <c r="GW310" s="94"/>
      <c r="GX310" s="94"/>
      <c r="GY310" s="94"/>
      <c r="GZ310" s="94"/>
      <c r="HA310" s="94"/>
      <c r="HB310" s="94"/>
      <c r="HC310" s="94"/>
      <c r="HD310" s="94"/>
      <c r="HE310" s="94"/>
      <c r="HF310" s="94"/>
      <c r="HG310" s="94"/>
      <c r="HH310" s="94"/>
      <c r="HI310" s="94"/>
      <c r="HJ310" s="94"/>
      <c r="HK310" s="94"/>
      <c r="HL310" s="94"/>
      <c r="HM310" s="94"/>
      <c r="HN310" s="94"/>
      <c r="HO310" s="94"/>
      <c r="HP310" s="94"/>
      <c r="HQ310" s="94"/>
      <c r="HR310" s="94"/>
      <c r="HS310" s="94"/>
      <c r="HT310" s="94"/>
      <c r="HU310" s="94"/>
      <c r="HV310" s="94"/>
      <c r="HW310" s="94"/>
      <c r="HX310" s="94"/>
      <c r="HY310" s="94"/>
      <c r="HZ310" s="94"/>
      <c r="IA310" s="94"/>
      <c r="IB310" s="94"/>
      <c r="IC310" s="94"/>
      <c r="ID310" s="94"/>
      <c r="IE310" s="94"/>
      <c r="IF310" s="94"/>
      <c r="IG310" s="94"/>
      <c r="IH310" s="94"/>
      <c r="II310" s="94"/>
      <c r="IJ310" s="94"/>
      <c r="IK310" s="94"/>
      <c r="IL310" s="94"/>
      <c r="IM310" s="94"/>
      <c r="IN310" s="94"/>
      <c r="IO310" s="94"/>
      <c r="IP310" s="94"/>
      <c r="IQ310" s="94"/>
      <c r="IR310" s="94"/>
      <c r="IS310" s="94"/>
      <c r="IT310" s="94"/>
      <c r="IU310" s="94"/>
      <c r="IV310" s="94"/>
    </row>
    <row r="311" spans="1:256" s="159" customFormat="1" ht="13.5" thickBot="1" x14ac:dyDescent="0.25">
      <c r="A311" s="147"/>
      <c r="B311" s="175"/>
      <c r="C311" s="176"/>
      <c r="D311" s="177">
        <v>3419</v>
      </c>
      <c r="E311" s="175">
        <v>5222</v>
      </c>
      <c r="F311" s="178" t="s">
        <v>99</v>
      </c>
      <c r="G311" s="151">
        <v>0</v>
      </c>
      <c r="H311" s="151">
        <v>13.5</v>
      </c>
      <c r="I311" s="152">
        <f t="shared" si="16"/>
        <v>13.5</v>
      </c>
      <c r="J311" s="122">
        <v>0</v>
      </c>
      <c r="K311" s="122">
        <f t="shared" si="17"/>
        <v>13.5</v>
      </c>
      <c r="L311" s="153">
        <v>0</v>
      </c>
      <c r="M311" s="152">
        <v>0</v>
      </c>
      <c r="N311" s="153">
        <v>100</v>
      </c>
      <c r="O311" s="152">
        <f t="shared" si="18"/>
        <v>100</v>
      </c>
      <c r="P311" s="94"/>
      <c r="Q311" s="42"/>
      <c r="R311" s="43"/>
      <c r="S311" s="43"/>
      <c r="T311" s="43"/>
      <c r="U311" s="43"/>
      <c r="V311" s="43"/>
      <c r="W311" s="43"/>
      <c r="X311" s="43"/>
      <c r="Y311" s="43"/>
      <c r="Z311" s="43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  <c r="CW311" s="94"/>
      <c r="CX311" s="94"/>
      <c r="CY311" s="94"/>
      <c r="CZ311" s="94"/>
      <c r="DA311" s="94"/>
      <c r="DB311" s="94"/>
      <c r="DC311" s="94"/>
      <c r="DD311" s="94"/>
      <c r="DE311" s="94"/>
      <c r="DF311" s="94"/>
      <c r="DG311" s="94"/>
      <c r="DH311" s="94"/>
      <c r="DI311" s="94"/>
      <c r="DJ311" s="94"/>
      <c r="DK311" s="94"/>
      <c r="DL311" s="94"/>
      <c r="DM311" s="94"/>
      <c r="DN311" s="94"/>
      <c r="DO311" s="94"/>
      <c r="DP311" s="94"/>
      <c r="DQ311" s="94"/>
      <c r="DR311" s="94"/>
      <c r="DS311" s="94"/>
      <c r="DT311" s="94"/>
      <c r="DU311" s="94"/>
      <c r="DV311" s="94"/>
      <c r="DW311" s="94"/>
      <c r="DX311" s="94"/>
      <c r="DY311" s="94"/>
      <c r="DZ311" s="94"/>
      <c r="EA311" s="94"/>
      <c r="EB311" s="94"/>
      <c r="EC311" s="94"/>
      <c r="ED311" s="94"/>
      <c r="EE311" s="94"/>
      <c r="EF311" s="94"/>
      <c r="EG311" s="94"/>
      <c r="EH311" s="94"/>
      <c r="EI311" s="94"/>
      <c r="EJ311" s="94"/>
      <c r="EK311" s="94"/>
      <c r="EL311" s="94"/>
      <c r="EM311" s="94"/>
      <c r="EN311" s="94"/>
      <c r="EO311" s="94"/>
      <c r="EP311" s="94"/>
      <c r="EQ311" s="94"/>
      <c r="ER311" s="94"/>
      <c r="ES311" s="94"/>
      <c r="ET311" s="94"/>
      <c r="EU311" s="94"/>
      <c r="EV311" s="94"/>
      <c r="EW311" s="94"/>
      <c r="EX311" s="94"/>
      <c r="EY311" s="94"/>
      <c r="EZ311" s="94"/>
      <c r="FA311" s="94"/>
      <c r="FB311" s="94"/>
      <c r="FC311" s="94"/>
      <c r="FD311" s="94"/>
      <c r="FE311" s="94"/>
      <c r="FF311" s="94"/>
      <c r="FG311" s="94"/>
      <c r="FH311" s="94"/>
      <c r="FI311" s="94"/>
      <c r="FJ311" s="94"/>
      <c r="FK311" s="94"/>
      <c r="FL311" s="94"/>
      <c r="FM311" s="94"/>
      <c r="FN311" s="94"/>
      <c r="FO311" s="94"/>
      <c r="FP311" s="94"/>
      <c r="FQ311" s="94"/>
      <c r="FR311" s="94"/>
      <c r="FS311" s="94"/>
      <c r="FT311" s="94"/>
      <c r="FU311" s="94"/>
      <c r="FV311" s="94"/>
      <c r="FW311" s="94"/>
      <c r="FX311" s="94"/>
      <c r="FY311" s="94"/>
      <c r="FZ311" s="94"/>
      <c r="GA311" s="94"/>
      <c r="GB311" s="94"/>
      <c r="GC311" s="94"/>
      <c r="GD311" s="94"/>
      <c r="GE311" s="94"/>
      <c r="GF311" s="94"/>
      <c r="GG311" s="94"/>
      <c r="GH311" s="94"/>
      <c r="GI311" s="94"/>
      <c r="GJ311" s="94"/>
      <c r="GK311" s="94"/>
      <c r="GL311" s="94"/>
      <c r="GM311" s="94"/>
      <c r="GN311" s="94"/>
      <c r="GO311" s="94"/>
      <c r="GP311" s="94"/>
      <c r="GQ311" s="94"/>
      <c r="GR311" s="94"/>
      <c r="GS311" s="94"/>
      <c r="GT311" s="94"/>
      <c r="GU311" s="94"/>
      <c r="GV311" s="94"/>
      <c r="GW311" s="94"/>
      <c r="GX311" s="94"/>
      <c r="GY311" s="94"/>
      <c r="GZ311" s="94"/>
      <c r="HA311" s="94"/>
      <c r="HB311" s="94"/>
      <c r="HC311" s="94"/>
      <c r="HD311" s="94"/>
      <c r="HE311" s="94"/>
      <c r="HF311" s="94"/>
      <c r="HG311" s="94"/>
      <c r="HH311" s="94"/>
      <c r="HI311" s="94"/>
      <c r="HJ311" s="94"/>
      <c r="HK311" s="94"/>
      <c r="HL311" s="94"/>
      <c r="HM311" s="94"/>
      <c r="HN311" s="94"/>
      <c r="HO311" s="94"/>
      <c r="HP311" s="94"/>
      <c r="HQ311" s="94"/>
      <c r="HR311" s="94"/>
      <c r="HS311" s="94"/>
      <c r="HT311" s="94"/>
      <c r="HU311" s="94"/>
      <c r="HV311" s="94"/>
      <c r="HW311" s="94"/>
      <c r="HX311" s="94"/>
      <c r="HY311" s="94"/>
      <c r="HZ311" s="94"/>
      <c r="IA311" s="94"/>
      <c r="IB311" s="94"/>
      <c r="IC311" s="94"/>
      <c r="ID311" s="94"/>
      <c r="IE311" s="94"/>
      <c r="IF311" s="94"/>
      <c r="IG311" s="94"/>
      <c r="IH311" s="94"/>
      <c r="II311" s="94"/>
      <c r="IJ311" s="94"/>
      <c r="IK311" s="94"/>
      <c r="IL311" s="94"/>
      <c r="IM311" s="94"/>
      <c r="IN311" s="94"/>
      <c r="IO311" s="94"/>
      <c r="IP311" s="94"/>
      <c r="IQ311" s="94"/>
      <c r="IR311" s="94"/>
      <c r="IS311" s="94"/>
      <c r="IT311" s="94"/>
      <c r="IU311" s="94"/>
      <c r="IV311" s="94"/>
    </row>
    <row r="312" spans="1:256" s="159" customFormat="1" ht="22.5" x14ac:dyDescent="0.2">
      <c r="A312" s="179" t="s">
        <v>79</v>
      </c>
      <c r="B312" s="187">
        <v>4260213</v>
      </c>
      <c r="C312" s="188" t="s">
        <v>88</v>
      </c>
      <c r="D312" s="189" t="s">
        <v>80</v>
      </c>
      <c r="E312" s="187" t="s">
        <v>80</v>
      </c>
      <c r="F312" s="190" t="s">
        <v>238</v>
      </c>
      <c r="G312" s="88">
        <v>0</v>
      </c>
      <c r="H312" s="88">
        <v>13.5</v>
      </c>
      <c r="I312" s="89">
        <f t="shared" si="16"/>
        <v>13.5</v>
      </c>
      <c r="J312" s="183">
        <v>0</v>
      </c>
      <c r="K312" s="183">
        <f t="shared" si="17"/>
        <v>13.5</v>
      </c>
      <c r="L312" s="184">
        <v>0</v>
      </c>
      <c r="M312" s="185">
        <v>0</v>
      </c>
      <c r="N312" s="184">
        <f>N313</f>
        <v>100</v>
      </c>
      <c r="O312" s="185">
        <f t="shared" si="18"/>
        <v>100</v>
      </c>
      <c r="P312" s="93" t="s">
        <v>82</v>
      </c>
      <c r="Q312" s="42"/>
      <c r="R312" s="43"/>
      <c r="S312" s="43"/>
      <c r="T312" s="43"/>
      <c r="U312" s="43"/>
      <c r="V312" s="43"/>
      <c r="W312" s="43"/>
      <c r="X312" s="43"/>
      <c r="Y312" s="43"/>
      <c r="Z312" s="43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  <c r="DA312" s="94"/>
      <c r="DB312" s="94"/>
      <c r="DC312" s="94"/>
      <c r="DD312" s="94"/>
      <c r="DE312" s="94"/>
      <c r="DF312" s="94"/>
      <c r="DG312" s="94"/>
      <c r="DH312" s="94"/>
      <c r="DI312" s="94"/>
      <c r="DJ312" s="94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94"/>
      <c r="DV312" s="94"/>
      <c r="DW312" s="94"/>
      <c r="DX312" s="94"/>
      <c r="DY312" s="94"/>
      <c r="DZ312" s="94"/>
      <c r="EA312" s="94"/>
      <c r="EB312" s="94"/>
      <c r="EC312" s="94"/>
      <c r="ED312" s="94"/>
      <c r="EE312" s="94"/>
      <c r="EF312" s="94"/>
      <c r="EG312" s="94"/>
      <c r="EH312" s="94"/>
      <c r="EI312" s="94"/>
      <c r="EJ312" s="94"/>
      <c r="EK312" s="94"/>
      <c r="EL312" s="94"/>
      <c r="EM312" s="94"/>
      <c r="EN312" s="94"/>
      <c r="EO312" s="94"/>
      <c r="EP312" s="94"/>
      <c r="EQ312" s="94"/>
      <c r="ER312" s="94"/>
      <c r="ES312" s="94"/>
      <c r="ET312" s="94"/>
      <c r="EU312" s="94"/>
      <c r="EV312" s="94"/>
      <c r="EW312" s="94"/>
      <c r="EX312" s="94"/>
      <c r="EY312" s="94"/>
      <c r="EZ312" s="94"/>
      <c r="FA312" s="94"/>
      <c r="FB312" s="94"/>
      <c r="FC312" s="94"/>
      <c r="FD312" s="94"/>
      <c r="FE312" s="94"/>
      <c r="FF312" s="94"/>
      <c r="FG312" s="94"/>
      <c r="FH312" s="94"/>
      <c r="FI312" s="94"/>
      <c r="FJ312" s="94"/>
      <c r="FK312" s="94"/>
      <c r="FL312" s="94"/>
      <c r="FM312" s="94"/>
      <c r="FN312" s="94"/>
      <c r="FO312" s="94"/>
      <c r="FP312" s="94"/>
      <c r="FQ312" s="94"/>
      <c r="FR312" s="94"/>
      <c r="FS312" s="94"/>
      <c r="FT312" s="94"/>
      <c r="FU312" s="94"/>
      <c r="FV312" s="94"/>
      <c r="FW312" s="94"/>
      <c r="FX312" s="94"/>
      <c r="FY312" s="94"/>
      <c r="FZ312" s="94"/>
      <c r="GA312" s="94"/>
      <c r="GB312" s="94"/>
      <c r="GC312" s="94"/>
      <c r="GD312" s="94"/>
      <c r="GE312" s="94"/>
      <c r="GF312" s="94"/>
      <c r="GG312" s="94"/>
      <c r="GH312" s="94"/>
      <c r="GI312" s="94"/>
      <c r="GJ312" s="94"/>
      <c r="GK312" s="94"/>
      <c r="GL312" s="94"/>
      <c r="GM312" s="94"/>
      <c r="GN312" s="94"/>
      <c r="GO312" s="94"/>
      <c r="GP312" s="94"/>
      <c r="GQ312" s="94"/>
      <c r="GR312" s="94"/>
      <c r="GS312" s="94"/>
      <c r="GT312" s="94"/>
      <c r="GU312" s="94"/>
      <c r="GV312" s="94"/>
      <c r="GW312" s="94"/>
      <c r="GX312" s="94"/>
      <c r="GY312" s="94"/>
      <c r="GZ312" s="94"/>
      <c r="HA312" s="94"/>
      <c r="HB312" s="94"/>
      <c r="HC312" s="94"/>
      <c r="HD312" s="94"/>
      <c r="HE312" s="94"/>
      <c r="HF312" s="94"/>
      <c r="HG312" s="94"/>
      <c r="HH312" s="94"/>
      <c r="HI312" s="94"/>
      <c r="HJ312" s="94"/>
      <c r="HK312" s="94"/>
      <c r="HL312" s="94"/>
      <c r="HM312" s="94"/>
      <c r="HN312" s="94"/>
      <c r="HO312" s="94"/>
      <c r="HP312" s="94"/>
      <c r="HQ312" s="94"/>
      <c r="HR312" s="94"/>
      <c r="HS312" s="94"/>
      <c r="HT312" s="94"/>
      <c r="HU312" s="94"/>
      <c r="HV312" s="94"/>
      <c r="HW312" s="94"/>
      <c r="HX312" s="94"/>
      <c r="HY312" s="94"/>
      <c r="HZ312" s="94"/>
      <c r="IA312" s="94"/>
      <c r="IB312" s="94"/>
      <c r="IC312" s="94"/>
      <c r="ID312" s="94"/>
      <c r="IE312" s="94"/>
      <c r="IF312" s="94"/>
      <c r="IG312" s="94"/>
      <c r="IH312" s="94"/>
      <c r="II312" s="94"/>
      <c r="IJ312" s="94"/>
      <c r="IK312" s="94"/>
      <c r="IL312" s="94"/>
      <c r="IM312" s="94"/>
      <c r="IN312" s="94"/>
      <c r="IO312" s="94"/>
      <c r="IP312" s="94"/>
      <c r="IQ312" s="94"/>
      <c r="IR312" s="94"/>
      <c r="IS312" s="94"/>
      <c r="IT312" s="94"/>
      <c r="IU312" s="94"/>
      <c r="IV312" s="94"/>
    </row>
    <row r="313" spans="1:256" s="159" customFormat="1" ht="13.5" thickBot="1" x14ac:dyDescent="0.25">
      <c r="A313" s="147"/>
      <c r="B313" s="175"/>
      <c r="C313" s="176"/>
      <c r="D313" s="177">
        <v>3419</v>
      </c>
      <c r="E313" s="175">
        <v>5222</v>
      </c>
      <c r="F313" s="178" t="s">
        <v>99</v>
      </c>
      <c r="G313" s="151">
        <v>0</v>
      </c>
      <c r="H313" s="151">
        <v>13.5</v>
      </c>
      <c r="I313" s="152">
        <f t="shared" si="16"/>
        <v>13.5</v>
      </c>
      <c r="J313" s="122">
        <v>0</v>
      </c>
      <c r="K313" s="122">
        <f t="shared" si="17"/>
        <v>13.5</v>
      </c>
      <c r="L313" s="153">
        <v>0</v>
      </c>
      <c r="M313" s="152">
        <v>0</v>
      </c>
      <c r="N313" s="153">
        <v>100</v>
      </c>
      <c r="O313" s="152">
        <f t="shared" si="18"/>
        <v>100</v>
      </c>
      <c r="P313" s="94"/>
      <c r="Q313" s="42"/>
      <c r="R313" s="43"/>
      <c r="S313" s="43"/>
      <c r="T313" s="43"/>
      <c r="U313" s="43"/>
      <c r="V313" s="43"/>
      <c r="W313" s="43"/>
      <c r="X313" s="43"/>
      <c r="Y313" s="43"/>
      <c r="Z313" s="43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  <c r="DA313" s="94"/>
      <c r="DB313" s="94"/>
      <c r="DC313" s="94"/>
      <c r="DD313" s="94"/>
      <c r="DE313" s="94"/>
      <c r="DF313" s="94"/>
      <c r="DG313" s="94"/>
      <c r="DH313" s="94"/>
      <c r="DI313" s="94"/>
      <c r="DJ313" s="94"/>
      <c r="DK313" s="94"/>
      <c r="DL313" s="94"/>
      <c r="DM313" s="94"/>
      <c r="DN313" s="94"/>
      <c r="DO313" s="94"/>
      <c r="DP313" s="94"/>
      <c r="DQ313" s="94"/>
      <c r="DR313" s="94"/>
      <c r="DS313" s="94"/>
      <c r="DT313" s="94"/>
      <c r="DU313" s="94"/>
      <c r="DV313" s="94"/>
      <c r="DW313" s="94"/>
      <c r="DX313" s="94"/>
      <c r="DY313" s="94"/>
      <c r="DZ313" s="94"/>
      <c r="EA313" s="94"/>
      <c r="EB313" s="94"/>
      <c r="EC313" s="94"/>
      <c r="ED313" s="94"/>
      <c r="EE313" s="94"/>
      <c r="EF313" s="94"/>
      <c r="EG313" s="94"/>
      <c r="EH313" s="94"/>
      <c r="EI313" s="94"/>
      <c r="EJ313" s="94"/>
      <c r="EK313" s="94"/>
      <c r="EL313" s="94"/>
      <c r="EM313" s="94"/>
      <c r="EN313" s="94"/>
      <c r="EO313" s="94"/>
      <c r="EP313" s="94"/>
      <c r="EQ313" s="94"/>
      <c r="ER313" s="94"/>
      <c r="ES313" s="94"/>
      <c r="ET313" s="94"/>
      <c r="EU313" s="94"/>
      <c r="EV313" s="94"/>
      <c r="EW313" s="94"/>
      <c r="EX313" s="94"/>
      <c r="EY313" s="94"/>
      <c r="EZ313" s="94"/>
      <c r="FA313" s="94"/>
      <c r="FB313" s="94"/>
      <c r="FC313" s="94"/>
      <c r="FD313" s="94"/>
      <c r="FE313" s="94"/>
      <c r="FF313" s="94"/>
      <c r="FG313" s="94"/>
      <c r="FH313" s="94"/>
      <c r="FI313" s="94"/>
      <c r="FJ313" s="94"/>
      <c r="FK313" s="94"/>
      <c r="FL313" s="94"/>
      <c r="FM313" s="94"/>
      <c r="FN313" s="94"/>
      <c r="FO313" s="94"/>
      <c r="FP313" s="94"/>
      <c r="FQ313" s="94"/>
      <c r="FR313" s="94"/>
      <c r="FS313" s="94"/>
      <c r="FT313" s="94"/>
      <c r="FU313" s="94"/>
      <c r="FV313" s="94"/>
      <c r="FW313" s="94"/>
      <c r="FX313" s="94"/>
      <c r="FY313" s="94"/>
      <c r="FZ313" s="94"/>
      <c r="GA313" s="94"/>
      <c r="GB313" s="94"/>
      <c r="GC313" s="94"/>
      <c r="GD313" s="94"/>
      <c r="GE313" s="94"/>
      <c r="GF313" s="94"/>
      <c r="GG313" s="94"/>
      <c r="GH313" s="94"/>
      <c r="GI313" s="94"/>
      <c r="GJ313" s="94"/>
      <c r="GK313" s="94"/>
      <c r="GL313" s="94"/>
      <c r="GM313" s="94"/>
      <c r="GN313" s="94"/>
      <c r="GO313" s="94"/>
      <c r="GP313" s="94"/>
      <c r="GQ313" s="94"/>
      <c r="GR313" s="94"/>
      <c r="GS313" s="94"/>
      <c r="GT313" s="94"/>
      <c r="GU313" s="94"/>
      <c r="GV313" s="94"/>
      <c r="GW313" s="94"/>
      <c r="GX313" s="94"/>
      <c r="GY313" s="94"/>
      <c r="GZ313" s="94"/>
      <c r="HA313" s="94"/>
      <c r="HB313" s="94"/>
      <c r="HC313" s="94"/>
      <c r="HD313" s="94"/>
      <c r="HE313" s="94"/>
      <c r="HF313" s="94"/>
      <c r="HG313" s="94"/>
      <c r="HH313" s="94"/>
      <c r="HI313" s="94"/>
      <c r="HJ313" s="94"/>
      <c r="HK313" s="94"/>
      <c r="HL313" s="94"/>
      <c r="HM313" s="94"/>
      <c r="HN313" s="94"/>
      <c r="HO313" s="94"/>
      <c r="HP313" s="94"/>
      <c r="HQ313" s="94"/>
      <c r="HR313" s="94"/>
      <c r="HS313" s="94"/>
      <c r="HT313" s="94"/>
      <c r="HU313" s="94"/>
      <c r="HV313" s="94"/>
      <c r="HW313" s="94"/>
      <c r="HX313" s="94"/>
      <c r="HY313" s="94"/>
      <c r="HZ313" s="94"/>
      <c r="IA313" s="94"/>
      <c r="IB313" s="94"/>
      <c r="IC313" s="94"/>
      <c r="ID313" s="94"/>
      <c r="IE313" s="94"/>
      <c r="IF313" s="94"/>
      <c r="IG313" s="94"/>
      <c r="IH313" s="94"/>
      <c r="II313" s="94"/>
      <c r="IJ313" s="94"/>
      <c r="IK313" s="94"/>
      <c r="IL313" s="94"/>
      <c r="IM313" s="94"/>
      <c r="IN313" s="94"/>
      <c r="IO313" s="94"/>
      <c r="IP313" s="94"/>
      <c r="IQ313" s="94"/>
      <c r="IR313" s="94"/>
      <c r="IS313" s="94"/>
      <c r="IT313" s="94"/>
      <c r="IU313" s="94"/>
      <c r="IV313" s="94"/>
    </row>
    <row r="314" spans="1:256" s="159" customFormat="1" ht="22.5" x14ac:dyDescent="0.2">
      <c r="A314" s="179" t="s">
        <v>79</v>
      </c>
      <c r="B314" s="187">
        <v>4260214</v>
      </c>
      <c r="C314" s="188" t="s">
        <v>88</v>
      </c>
      <c r="D314" s="189" t="s">
        <v>80</v>
      </c>
      <c r="E314" s="187" t="s">
        <v>80</v>
      </c>
      <c r="F314" s="190" t="s">
        <v>239</v>
      </c>
      <c r="G314" s="88">
        <v>0</v>
      </c>
      <c r="H314" s="88">
        <v>13.5</v>
      </c>
      <c r="I314" s="89">
        <f t="shared" si="16"/>
        <v>13.5</v>
      </c>
      <c r="J314" s="183">
        <v>0</v>
      </c>
      <c r="K314" s="183">
        <f t="shared" si="17"/>
        <v>13.5</v>
      </c>
      <c r="L314" s="184">
        <v>0</v>
      </c>
      <c r="M314" s="185">
        <v>0</v>
      </c>
      <c r="N314" s="184">
        <f>N315</f>
        <v>100</v>
      </c>
      <c r="O314" s="185">
        <f t="shared" si="18"/>
        <v>100</v>
      </c>
      <c r="P314" s="93" t="s">
        <v>82</v>
      </c>
      <c r="Q314" s="42"/>
      <c r="R314" s="43"/>
      <c r="S314" s="43"/>
      <c r="T314" s="43"/>
      <c r="U314" s="43"/>
      <c r="V314" s="43"/>
      <c r="W314" s="43"/>
      <c r="X314" s="43"/>
      <c r="Y314" s="43"/>
      <c r="Z314" s="43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  <c r="DA314" s="94"/>
      <c r="DB314" s="94"/>
      <c r="DC314" s="94"/>
      <c r="DD314" s="94"/>
      <c r="DE314" s="94"/>
      <c r="DF314" s="94"/>
      <c r="DG314" s="94"/>
      <c r="DH314" s="94"/>
      <c r="DI314" s="94"/>
      <c r="DJ314" s="94"/>
      <c r="DK314" s="94"/>
      <c r="DL314" s="94"/>
      <c r="DM314" s="94"/>
      <c r="DN314" s="94"/>
      <c r="DO314" s="94"/>
      <c r="DP314" s="94"/>
      <c r="DQ314" s="94"/>
      <c r="DR314" s="94"/>
      <c r="DS314" s="94"/>
      <c r="DT314" s="94"/>
      <c r="DU314" s="94"/>
      <c r="DV314" s="94"/>
      <c r="DW314" s="94"/>
      <c r="DX314" s="94"/>
      <c r="DY314" s="94"/>
      <c r="DZ314" s="94"/>
      <c r="EA314" s="94"/>
      <c r="EB314" s="94"/>
      <c r="EC314" s="94"/>
      <c r="ED314" s="94"/>
      <c r="EE314" s="94"/>
      <c r="EF314" s="94"/>
      <c r="EG314" s="94"/>
      <c r="EH314" s="94"/>
      <c r="EI314" s="94"/>
      <c r="EJ314" s="94"/>
      <c r="EK314" s="94"/>
      <c r="EL314" s="94"/>
      <c r="EM314" s="94"/>
      <c r="EN314" s="94"/>
      <c r="EO314" s="94"/>
      <c r="EP314" s="94"/>
      <c r="EQ314" s="94"/>
      <c r="ER314" s="94"/>
      <c r="ES314" s="94"/>
      <c r="ET314" s="94"/>
      <c r="EU314" s="94"/>
      <c r="EV314" s="94"/>
      <c r="EW314" s="94"/>
      <c r="EX314" s="94"/>
      <c r="EY314" s="94"/>
      <c r="EZ314" s="94"/>
      <c r="FA314" s="94"/>
      <c r="FB314" s="94"/>
      <c r="FC314" s="94"/>
      <c r="FD314" s="94"/>
      <c r="FE314" s="94"/>
      <c r="FF314" s="94"/>
      <c r="FG314" s="94"/>
      <c r="FH314" s="94"/>
      <c r="FI314" s="94"/>
      <c r="FJ314" s="94"/>
      <c r="FK314" s="94"/>
      <c r="FL314" s="94"/>
      <c r="FM314" s="94"/>
      <c r="FN314" s="94"/>
      <c r="FO314" s="94"/>
      <c r="FP314" s="94"/>
      <c r="FQ314" s="94"/>
      <c r="FR314" s="94"/>
      <c r="FS314" s="94"/>
      <c r="FT314" s="94"/>
      <c r="FU314" s="94"/>
      <c r="FV314" s="94"/>
      <c r="FW314" s="94"/>
      <c r="FX314" s="94"/>
      <c r="FY314" s="94"/>
      <c r="FZ314" s="94"/>
      <c r="GA314" s="94"/>
      <c r="GB314" s="94"/>
      <c r="GC314" s="94"/>
      <c r="GD314" s="94"/>
      <c r="GE314" s="94"/>
      <c r="GF314" s="94"/>
      <c r="GG314" s="94"/>
      <c r="GH314" s="94"/>
      <c r="GI314" s="94"/>
      <c r="GJ314" s="94"/>
      <c r="GK314" s="94"/>
      <c r="GL314" s="94"/>
      <c r="GM314" s="94"/>
      <c r="GN314" s="94"/>
      <c r="GO314" s="94"/>
      <c r="GP314" s="94"/>
      <c r="GQ314" s="94"/>
      <c r="GR314" s="94"/>
      <c r="GS314" s="94"/>
      <c r="GT314" s="94"/>
      <c r="GU314" s="94"/>
      <c r="GV314" s="94"/>
      <c r="GW314" s="94"/>
      <c r="GX314" s="94"/>
      <c r="GY314" s="94"/>
      <c r="GZ314" s="94"/>
      <c r="HA314" s="94"/>
      <c r="HB314" s="94"/>
      <c r="HC314" s="94"/>
      <c r="HD314" s="94"/>
      <c r="HE314" s="94"/>
      <c r="HF314" s="94"/>
      <c r="HG314" s="94"/>
      <c r="HH314" s="94"/>
      <c r="HI314" s="94"/>
      <c r="HJ314" s="94"/>
      <c r="HK314" s="94"/>
      <c r="HL314" s="94"/>
      <c r="HM314" s="94"/>
      <c r="HN314" s="94"/>
      <c r="HO314" s="94"/>
      <c r="HP314" s="94"/>
      <c r="HQ314" s="94"/>
      <c r="HR314" s="94"/>
      <c r="HS314" s="94"/>
      <c r="HT314" s="94"/>
      <c r="HU314" s="94"/>
      <c r="HV314" s="94"/>
      <c r="HW314" s="94"/>
      <c r="HX314" s="94"/>
      <c r="HY314" s="94"/>
      <c r="HZ314" s="94"/>
      <c r="IA314" s="94"/>
      <c r="IB314" s="94"/>
      <c r="IC314" s="94"/>
      <c r="ID314" s="94"/>
      <c r="IE314" s="94"/>
      <c r="IF314" s="94"/>
      <c r="IG314" s="94"/>
      <c r="IH314" s="94"/>
      <c r="II314" s="94"/>
      <c r="IJ314" s="94"/>
      <c r="IK314" s="94"/>
      <c r="IL314" s="94"/>
      <c r="IM314" s="94"/>
      <c r="IN314" s="94"/>
      <c r="IO314" s="94"/>
      <c r="IP314" s="94"/>
      <c r="IQ314" s="94"/>
      <c r="IR314" s="94"/>
      <c r="IS314" s="94"/>
      <c r="IT314" s="94"/>
      <c r="IU314" s="94"/>
      <c r="IV314" s="94"/>
    </row>
    <row r="315" spans="1:256" s="159" customFormat="1" ht="13.5" thickBot="1" x14ac:dyDescent="0.25">
      <c r="A315" s="147"/>
      <c r="B315" s="175"/>
      <c r="C315" s="176"/>
      <c r="D315" s="177">
        <v>3419</v>
      </c>
      <c r="E315" s="175">
        <v>5222</v>
      </c>
      <c r="F315" s="178" t="s">
        <v>99</v>
      </c>
      <c r="G315" s="151">
        <v>0</v>
      </c>
      <c r="H315" s="151">
        <v>13.5</v>
      </c>
      <c r="I315" s="152">
        <f t="shared" si="16"/>
        <v>13.5</v>
      </c>
      <c r="J315" s="122">
        <v>0</v>
      </c>
      <c r="K315" s="122">
        <f t="shared" si="17"/>
        <v>13.5</v>
      </c>
      <c r="L315" s="153">
        <v>0</v>
      </c>
      <c r="M315" s="152">
        <v>0</v>
      </c>
      <c r="N315" s="153">
        <v>100</v>
      </c>
      <c r="O315" s="152">
        <f t="shared" si="18"/>
        <v>100</v>
      </c>
      <c r="P315" s="94"/>
      <c r="Q315" s="42"/>
      <c r="R315" s="43"/>
      <c r="S315" s="43"/>
      <c r="T315" s="43"/>
      <c r="U315" s="43"/>
      <c r="V315" s="43"/>
      <c r="W315" s="43"/>
      <c r="X315" s="43"/>
      <c r="Y315" s="43"/>
      <c r="Z315" s="43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  <c r="DA315" s="94"/>
      <c r="DB315" s="94"/>
      <c r="DC315" s="94"/>
      <c r="DD315" s="94"/>
      <c r="DE315" s="94"/>
      <c r="DF315" s="94"/>
      <c r="DG315" s="94"/>
      <c r="DH315" s="94"/>
      <c r="DI315" s="94"/>
      <c r="DJ315" s="94"/>
      <c r="DK315" s="94"/>
      <c r="DL315" s="94"/>
      <c r="DM315" s="94"/>
      <c r="DN315" s="94"/>
      <c r="DO315" s="94"/>
      <c r="DP315" s="94"/>
      <c r="DQ315" s="94"/>
      <c r="DR315" s="94"/>
      <c r="DS315" s="94"/>
      <c r="DT315" s="94"/>
      <c r="DU315" s="94"/>
      <c r="DV315" s="94"/>
      <c r="DW315" s="94"/>
      <c r="DX315" s="94"/>
      <c r="DY315" s="94"/>
      <c r="DZ315" s="94"/>
      <c r="EA315" s="94"/>
      <c r="EB315" s="94"/>
      <c r="EC315" s="94"/>
      <c r="ED315" s="94"/>
      <c r="EE315" s="94"/>
      <c r="EF315" s="94"/>
      <c r="EG315" s="94"/>
      <c r="EH315" s="94"/>
      <c r="EI315" s="94"/>
      <c r="EJ315" s="94"/>
      <c r="EK315" s="94"/>
      <c r="EL315" s="94"/>
      <c r="EM315" s="94"/>
      <c r="EN315" s="94"/>
      <c r="EO315" s="94"/>
      <c r="EP315" s="94"/>
      <c r="EQ315" s="94"/>
      <c r="ER315" s="94"/>
      <c r="ES315" s="94"/>
      <c r="ET315" s="94"/>
      <c r="EU315" s="94"/>
      <c r="EV315" s="94"/>
      <c r="EW315" s="94"/>
      <c r="EX315" s="94"/>
      <c r="EY315" s="94"/>
      <c r="EZ315" s="94"/>
      <c r="FA315" s="94"/>
      <c r="FB315" s="94"/>
      <c r="FC315" s="94"/>
      <c r="FD315" s="94"/>
      <c r="FE315" s="94"/>
      <c r="FF315" s="94"/>
      <c r="FG315" s="94"/>
      <c r="FH315" s="94"/>
      <c r="FI315" s="94"/>
      <c r="FJ315" s="94"/>
      <c r="FK315" s="94"/>
      <c r="FL315" s="94"/>
      <c r="FM315" s="94"/>
      <c r="FN315" s="94"/>
      <c r="FO315" s="94"/>
      <c r="FP315" s="94"/>
      <c r="FQ315" s="94"/>
      <c r="FR315" s="94"/>
      <c r="FS315" s="94"/>
      <c r="FT315" s="94"/>
      <c r="FU315" s="94"/>
      <c r="FV315" s="94"/>
      <c r="FW315" s="94"/>
      <c r="FX315" s="94"/>
      <c r="FY315" s="94"/>
      <c r="FZ315" s="94"/>
      <c r="GA315" s="94"/>
      <c r="GB315" s="94"/>
      <c r="GC315" s="94"/>
      <c r="GD315" s="94"/>
      <c r="GE315" s="94"/>
      <c r="GF315" s="94"/>
      <c r="GG315" s="94"/>
      <c r="GH315" s="94"/>
      <c r="GI315" s="94"/>
      <c r="GJ315" s="94"/>
      <c r="GK315" s="94"/>
      <c r="GL315" s="94"/>
      <c r="GM315" s="94"/>
      <c r="GN315" s="94"/>
      <c r="GO315" s="94"/>
      <c r="GP315" s="94"/>
      <c r="GQ315" s="94"/>
      <c r="GR315" s="94"/>
      <c r="GS315" s="94"/>
      <c r="GT315" s="94"/>
      <c r="GU315" s="94"/>
      <c r="GV315" s="94"/>
      <c r="GW315" s="94"/>
      <c r="GX315" s="94"/>
      <c r="GY315" s="94"/>
      <c r="GZ315" s="94"/>
      <c r="HA315" s="94"/>
      <c r="HB315" s="94"/>
      <c r="HC315" s="94"/>
      <c r="HD315" s="94"/>
      <c r="HE315" s="94"/>
      <c r="HF315" s="94"/>
      <c r="HG315" s="94"/>
      <c r="HH315" s="94"/>
      <c r="HI315" s="94"/>
      <c r="HJ315" s="94"/>
      <c r="HK315" s="94"/>
      <c r="HL315" s="94"/>
      <c r="HM315" s="94"/>
      <c r="HN315" s="94"/>
      <c r="HO315" s="94"/>
      <c r="HP315" s="94"/>
      <c r="HQ315" s="94"/>
      <c r="HR315" s="94"/>
      <c r="HS315" s="94"/>
      <c r="HT315" s="94"/>
      <c r="HU315" s="94"/>
      <c r="HV315" s="94"/>
      <c r="HW315" s="94"/>
      <c r="HX315" s="94"/>
      <c r="HY315" s="94"/>
      <c r="HZ315" s="94"/>
      <c r="IA315" s="94"/>
      <c r="IB315" s="94"/>
      <c r="IC315" s="94"/>
      <c r="ID315" s="94"/>
      <c r="IE315" s="94"/>
      <c r="IF315" s="94"/>
      <c r="IG315" s="94"/>
      <c r="IH315" s="94"/>
      <c r="II315" s="94"/>
      <c r="IJ315" s="94"/>
      <c r="IK315" s="94"/>
      <c r="IL315" s="94"/>
      <c r="IM315" s="94"/>
      <c r="IN315" s="94"/>
      <c r="IO315" s="94"/>
      <c r="IP315" s="94"/>
      <c r="IQ315" s="94"/>
      <c r="IR315" s="94"/>
      <c r="IS315" s="94"/>
      <c r="IT315" s="94"/>
      <c r="IU315" s="94"/>
      <c r="IV315" s="94"/>
    </row>
    <row r="316" spans="1:256" s="159" customFormat="1" ht="33.75" x14ac:dyDescent="0.2">
      <c r="A316" s="179" t="s">
        <v>79</v>
      </c>
      <c r="B316" s="187">
        <v>4260215</v>
      </c>
      <c r="C316" s="188" t="s">
        <v>88</v>
      </c>
      <c r="D316" s="189" t="s">
        <v>80</v>
      </c>
      <c r="E316" s="187" t="s">
        <v>80</v>
      </c>
      <c r="F316" s="190" t="s">
        <v>240</v>
      </c>
      <c r="G316" s="88">
        <v>0</v>
      </c>
      <c r="H316" s="88">
        <v>13.5</v>
      </c>
      <c r="I316" s="89">
        <f t="shared" si="16"/>
        <v>13.5</v>
      </c>
      <c r="J316" s="183">
        <v>0</v>
      </c>
      <c r="K316" s="183">
        <f t="shared" si="17"/>
        <v>13.5</v>
      </c>
      <c r="L316" s="184">
        <v>0</v>
      </c>
      <c r="M316" s="185">
        <v>0</v>
      </c>
      <c r="N316" s="184">
        <f>N317</f>
        <v>115</v>
      </c>
      <c r="O316" s="185">
        <f t="shared" si="18"/>
        <v>115</v>
      </c>
      <c r="P316" s="93" t="s">
        <v>82</v>
      </c>
      <c r="Q316" s="42"/>
      <c r="R316" s="43"/>
      <c r="S316" s="43"/>
      <c r="T316" s="43"/>
      <c r="U316" s="43"/>
      <c r="V316" s="43"/>
      <c r="W316" s="43"/>
      <c r="X316" s="43"/>
      <c r="Y316" s="43"/>
      <c r="Z316" s="43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  <c r="DA316" s="94"/>
      <c r="DB316" s="94"/>
      <c r="DC316" s="94"/>
      <c r="DD316" s="94"/>
      <c r="DE316" s="94"/>
      <c r="DF316" s="94"/>
      <c r="DG316" s="94"/>
      <c r="DH316" s="94"/>
      <c r="DI316" s="94"/>
      <c r="DJ316" s="94"/>
      <c r="DK316" s="94"/>
      <c r="DL316" s="94"/>
      <c r="DM316" s="94"/>
      <c r="DN316" s="94"/>
      <c r="DO316" s="94"/>
      <c r="DP316" s="94"/>
      <c r="DQ316" s="94"/>
      <c r="DR316" s="94"/>
      <c r="DS316" s="94"/>
      <c r="DT316" s="94"/>
      <c r="DU316" s="94"/>
      <c r="DV316" s="94"/>
      <c r="DW316" s="94"/>
      <c r="DX316" s="94"/>
      <c r="DY316" s="94"/>
      <c r="DZ316" s="94"/>
      <c r="EA316" s="94"/>
      <c r="EB316" s="94"/>
      <c r="EC316" s="94"/>
      <c r="ED316" s="94"/>
      <c r="EE316" s="94"/>
      <c r="EF316" s="94"/>
      <c r="EG316" s="94"/>
      <c r="EH316" s="94"/>
      <c r="EI316" s="94"/>
      <c r="EJ316" s="94"/>
      <c r="EK316" s="94"/>
      <c r="EL316" s="94"/>
      <c r="EM316" s="94"/>
      <c r="EN316" s="94"/>
      <c r="EO316" s="94"/>
      <c r="EP316" s="94"/>
      <c r="EQ316" s="94"/>
      <c r="ER316" s="94"/>
      <c r="ES316" s="94"/>
      <c r="ET316" s="94"/>
      <c r="EU316" s="94"/>
      <c r="EV316" s="94"/>
      <c r="EW316" s="94"/>
      <c r="EX316" s="94"/>
      <c r="EY316" s="94"/>
      <c r="EZ316" s="94"/>
      <c r="FA316" s="94"/>
      <c r="FB316" s="94"/>
      <c r="FC316" s="94"/>
      <c r="FD316" s="94"/>
      <c r="FE316" s="94"/>
      <c r="FF316" s="94"/>
      <c r="FG316" s="94"/>
      <c r="FH316" s="94"/>
      <c r="FI316" s="94"/>
      <c r="FJ316" s="94"/>
      <c r="FK316" s="94"/>
      <c r="FL316" s="94"/>
      <c r="FM316" s="94"/>
      <c r="FN316" s="94"/>
      <c r="FO316" s="94"/>
      <c r="FP316" s="94"/>
      <c r="FQ316" s="94"/>
      <c r="FR316" s="94"/>
      <c r="FS316" s="94"/>
      <c r="FT316" s="94"/>
      <c r="FU316" s="94"/>
      <c r="FV316" s="94"/>
      <c r="FW316" s="94"/>
      <c r="FX316" s="94"/>
      <c r="FY316" s="94"/>
      <c r="FZ316" s="94"/>
      <c r="GA316" s="94"/>
      <c r="GB316" s="94"/>
      <c r="GC316" s="94"/>
      <c r="GD316" s="94"/>
      <c r="GE316" s="94"/>
      <c r="GF316" s="94"/>
      <c r="GG316" s="94"/>
      <c r="GH316" s="94"/>
      <c r="GI316" s="94"/>
      <c r="GJ316" s="94"/>
      <c r="GK316" s="94"/>
      <c r="GL316" s="94"/>
      <c r="GM316" s="94"/>
      <c r="GN316" s="94"/>
      <c r="GO316" s="94"/>
      <c r="GP316" s="94"/>
      <c r="GQ316" s="94"/>
      <c r="GR316" s="94"/>
      <c r="GS316" s="94"/>
      <c r="GT316" s="94"/>
      <c r="GU316" s="94"/>
      <c r="GV316" s="94"/>
      <c r="GW316" s="94"/>
      <c r="GX316" s="94"/>
      <c r="GY316" s="94"/>
      <c r="GZ316" s="94"/>
      <c r="HA316" s="94"/>
      <c r="HB316" s="94"/>
      <c r="HC316" s="94"/>
      <c r="HD316" s="94"/>
      <c r="HE316" s="94"/>
      <c r="HF316" s="94"/>
      <c r="HG316" s="94"/>
      <c r="HH316" s="94"/>
      <c r="HI316" s="94"/>
      <c r="HJ316" s="94"/>
      <c r="HK316" s="94"/>
      <c r="HL316" s="94"/>
      <c r="HM316" s="94"/>
      <c r="HN316" s="94"/>
      <c r="HO316" s="94"/>
      <c r="HP316" s="94"/>
      <c r="HQ316" s="94"/>
      <c r="HR316" s="94"/>
      <c r="HS316" s="94"/>
      <c r="HT316" s="94"/>
      <c r="HU316" s="94"/>
      <c r="HV316" s="94"/>
      <c r="HW316" s="94"/>
      <c r="HX316" s="94"/>
      <c r="HY316" s="94"/>
      <c r="HZ316" s="94"/>
      <c r="IA316" s="94"/>
      <c r="IB316" s="94"/>
      <c r="IC316" s="94"/>
      <c r="ID316" s="94"/>
      <c r="IE316" s="94"/>
      <c r="IF316" s="94"/>
      <c r="IG316" s="94"/>
      <c r="IH316" s="94"/>
      <c r="II316" s="94"/>
      <c r="IJ316" s="94"/>
      <c r="IK316" s="94"/>
      <c r="IL316" s="94"/>
      <c r="IM316" s="94"/>
      <c r="IN316" s="94"/>
      <c r="IO316" s="94"/>
      <c r="IP316" s="94"/>
      <c r="IQ316" s="94"/>
      <c r="IR316" s="94"/>
      <c r="IS316" s="94"/>
      <c r="IT316" s="94"/>
      <c r="IU316" s="94"/>
      <c r="IV316" s="94"/>
    </row>
    <row r="317" spans="1:256" s="159" customFormat="1" ht="13.5" thickBot="1" x14ac:dyDescent="0.25">
      <c r="A317" s="147"/>
      <c r="B317" s="175"/>
      <c r="C317" s="176"/>
      <c r="D317" s="177">
        <v>3419</v>
      </c>
      <c r="E317" s="175">
        <v>5222</v>
      </c>
      <c r="F317" s="178" t="s">
        <v>99</v>
      </c>
      <c r="G317" s="151">
        <v>0</v>
      </c>
      <c r="H317" s="151">
        <v>13.5</v>
      </c>
      <c r="I317" s="152">
        <f t="shared" si="16"/>
        <v>13.5</v>
      </c>
      <c r="J317" s="122">
        <v>0</v>
      </c>
      <c r="K317" s="122">
        <f t="shared" si="17"/>
        <v>13.5</v>
      </c>
      <c r="L317" s="153">
        <v>0</v>
      </c>
      <c r="M317" s="152">
        <v>0</v>
      </c>
      <c r="N317" s="153">
        <v>115</v>
      </c>
      <c r="O317" s="152">
        <f t="shared" si="18"/>
        <v>115</v>
      </c>
      <c r="P317" s="94"/>
      <c r="Q317" s="42"/>
      <c r="R317" s="43"/>
      <c r="S317" s="43"/>
      <c r="T317" s="43"/>
      <c r="U317" s="43"/>
      <c r="V317" s="43"/>
      <c r="W317" s="43"/>
      <c r="X317" s="43"/>
      <c r="Y317" s="43"/>
      <c r="Z317" s="43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  <c r="DA317" s="94"/>
      <c r="DB317" s="94"/>
      <c r="DC317" s="94"/>
      <c r="DD317" s="94"/>
      <c r="DE317" s="94"/>
      <c r="DF317" s="94"/>
      <c r="DG317" s="94"/>
      <c r="DH317" s="94"/>
      <c r="DI317" s="94"/>
      <c r="DJ317" s="94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94"/>
      <c r="DV317" s="94"/>
      <c r="DW317" s="94"/>
      <c r="DX317" s="94"/>
      <c r="DY317" s="94"/>
      <c r="DZ317" s="94"/>
      <c r="EA317" s="94"/>
      <c r="EB317" s="94"/>
      <c r="EC317" s="94"/>
      <c r="ED317" s="94"/>
      <c r="EE317" s="94"/>
      <c r="EF317" s="94"/>
      <c r="EG317" s="94"/>
      <c r="EH317" s="94"/>
      <c r="EI317" s="94"/>
      <c r="EJ317" s="94"/>
      <c r="EK317" s="94"/>
      <c r="EL317" s="94"/>
      <c r="EM317" s="94"/>
      <c r="EN317" s="94"/>
      <c r="EO317" s="94"/>
      <c r="EP317" s="94"/>
      <c r="EQ317" s="94"/>
      <c r="ER317" s="94"/>
      <c r="ES317" s="94"/>
      <c r="ET317" s="94"/>
      <c r="EU317" s="94"/>
      <c r="EV317" s="94"/>
      <c r="EW317" s="94"/>
      <c r="EX317" s="94"/>
      <c r="EY317" s="94"/>
      <c r="EZ317" s="94"/>
      <c r="FA317" s="94"/>
      <c r="FB317" s="94"/>
      <c r="FC317" s="94"/>
      <c r="FD317" s="94"/>
      <c r="FE317" s="94"/>
      <c r="FF317" s="94"/>
      <c r="FG317" s="94"/>
      <c r="FH317" s="94"/>
      <c r="FI317" s="94"/>
      <c r="FJ317" s="94"/>
      <c r="FK317" s="94"/>
      <c r="FL317" s="94"/>
      <c r="FM317" s="94"/>
      <c r="FN317" s="94"/>
      <c r="FO317" s="94"/>
      <c r="FP317" s="94"/>
      <c r="FQ317" s="94"/>
      <c r="FR317" s="94"/>
      <c r="FS317" s="94"/>
      <c r="FT317" s="94"/>
      <c r="FU317" s="94"/>
      <c r="FV317" s="94"/>
      <c r="FW317" s="94"/>
      <c r="FX317" s="94"/>
      <c r="FY317" s="94"/>
      <c r="FZ317" s="94"/>
      <c r="GA317" s="94"/>
      <c r="GB317" s="94"/>
      <c r="GC317" s="94"/>
      <c r="GD317" s="94"/>
      <c r="GE317" s="94"/>
      <c r="GF317" s="94"/>
      <c r="GG317" s="94"/>
      <c r="GH317" s="94"/>
      <c r="GI317" s="94"/>
      <c r="GJ317" s="94"/>
      <c r="GK317" s="94"/>
      <c r="GL317" s="94"/>
      <c r="GM317" s="94"/>
      <c r="GN317" s="94"/>
      <c r="GO317" s="94"/>
      <c r="GP317" s="94"/>
      <c r="GQ317" s="94"/>
      <c r="GR317" s="94"/>
      <c r="GS317" s="94"/>
      <c r="GT317" s="94"/>
      <c r="GU317" s="94"/>
      <c r="GV317" s="94"/>
      <c r="GW317" s="94"/>
      <c r="GX317" s="94"/>
      <c r="GY317" s="94"/>
      <c r="GZ317" s="94"/>
      <c r="HA317" s="94"/>
      <c r="HB317" s="94"/>
      <c r="HC317" s="94"/>
      <c r="HD317" s="94"/>
      <c r="HE317" s="94"/>
      <c r="HF317" s="94"/>
      <c r="HG317" s="94"/>
      <c r="HH317" s="94"/>
      <c r="HI317" s="94"/>
      <c r="HJ317" s="94"/>
      <c r="HK317" s="94"/>
      <c r="HL317" s="94"/>
      <c r="HM317" s="94"/>
      <c r="HN317" s="94"/>
      <c r="HO317" s="94"/>
      <c r="HP317" s="94"/>
      <c r="HQ317" s="94"/>
      <c r="HR317" s="94"/>
      <c r="HS317" s="94"/>
      <c r="HT317" s="94"/>
      <c r="HU317" s="94"/>
      <c r="HV317" s="94"/>
      <c r="HW317" s="94"/>
      <c r="HX317" s="94"/>
      <c r="HY317" s="94"/>
      <c r="HZ317" s="94"/>
      <c r="IA317" s="94"/>
      <c r="IB317" s="94"/>
      <c r="IC317" s="94"/>
      <c r="ID317" s="94"/>
      <c r="IE317" s="94"/>
      <c r="IF317" s="94"/>
      <c r="IG317" s="94"/>
      <c r="IH317" s="94"/>
      <c r="II317" s="94"/>
      <c r="IJ317" s="94"/>
      <c r="IK317" s="94"/>
      <c r="IL317" s="94"/>
      <c r="IM317" s="94"/>
      <c r="IN317" s="94"/>
      <c r="IO317" s="94"/>
      <c r="IP317" s="94"/>
      <c r="IQ317" s="94"/>
      <c r="IR317" s="94"/>
      <c r="IS317" s="94"/>
      <c r="IT317" s="94"/>
      <c r="IU317" s="94"/>
      <c r="IV317" s="94"/>
    </row>
    <row r="318" spans="1:256" s="159" customFormat="1" ht="22.5" x14ac:dyDescent="0.2">
      <c r="A318" s="179" t="s">
        <v>79</v>
      </c>
      <c r="B318" s="187">
        <v>4260216</v>
      </c>
      <c r="C318" s="188" t="s">
        <v>88</v>
      </c>
      <c r="D318" s="189" t="s">
        <v>80</v>
      </c>
      <c r="E318" s="187" t="s">
        <v>80</v>
      </c>
      <c r="F318" s="190" t="s">
        <v>241</v>
      </c>
      <c r="G318" s="88">
        <v>0</v>
      </c>
      <c r="H318" s="88">
        <v>13.5</v>
      </c>
      <c r="I318" s="89">
        <f t="shared" si="16"/>
        <v>13.5</v>
      </c>
      <c r="J318" s="183">
        <v>0</v>
      </c>
      <c r="K318" s="183">
        <f t="shared" si="17"/>
        <v>13.5</v>
      </c>
      <c r="L318" s="184">
        <v>0</v>
      </c>
      <c r="M318" s="185">
        <v>0</v>
      </c>
      <c r="N318" s="184">
        <f>N319</f>
        <v>150</v>
      </c>
      <c r="O318" s="185">
        <f t="shared" si="18"/>
        <v>150</v>
      </c>
      <c r="P318" s="93" t="s">
        <v>82</v>
      </c>
      <c r="Q318" s="42"/>
      <c r="R318" s="43"/>
      <c r="S318" s="43"/>
      <c r="T318" s="43"/>
      <c r="U318" s="43"/>
      <c r="V318" s="43"/>
      <c r="W318" s="43"/>
      <c r="X318" s="43"/>
      <c r="Y318" s="43"/>
      <c r="Z318" s="43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  <c r="FQ318" s="94"/>
      <c r="FR318" s="94"/>
      <c r="FS318" s="94"/>
      <c r="FT318" s="94"/>
      <c r="FU318" s="94"/>
      <c r="FV318" s="94"/>
      <c r="FW318" s="94"/>
      <c r="FX318" s="94"/>
      <c r="FY318" s="94"/>
      <c r="FZ318" s="94"/>
      <c r="GA318" s="94"/>
      <c r="GB318" s="94"/>
      <c r="GC318" s="94"/>
      <c r="GD318" s="94"/>
      <c r="GE318" s="94"/>
      <c r="GF318" s="94"/>
      <c r="GG318" s="94"/>
      <c r="GH318" s="94"/>
      <c r="GI318" s="94"/>
      <c r="GJ318" s="94"/>
      <c r="GK318" s="94"/>
      <c r="GL318" s="94"/>
      <c r="GM318" s="94"/>
      <c r="GN318" s="94"/>
      <c r="GO318" s="94"/>
      <c r="GP318" s="94"/>
      <c r="GQ318" s="94"/>
      <c r="GR318" s="94"/>
      <c r="GS318" s="94"/>
      <c r="GT318" s="94"/>
      <c r="GU318" s="94"/>
      <c r="GV318" s="94"/>
      <c r="GW318" s="94"/>
      <c r="GX318" s="94"/>
      <c r="GY318" s="94"/>
      <c r="GZ318" s="94"/>
      <c r="HA318" s="94"/>
      <c r="HB318" s="94"/>
      <c r="HC318" s="94"/>
      <c r="HD318" s="94"/>
      <c r="HE318" s="94"/>
      <c r="HF318" s="94"/>
      <c r="HG318" s="94"/>
      <c r="HH318" s="94"/>
      <c r="HI318" s="94"/>
      <c r="HJ318" s="94"/>
      <c r="HK318" s="94"/>
      <c r="HL318" s="94"/>
      <c r="HM318" s="94"/>
      <c r="HN318" s="94"/>
      <c r="HO318" s="94"/>
      <c r="HP318" s="94"/>
      <c r="HQ318" s="94"/>
      <c r="HR318" s="94"/>
      <c r="HS318" s="94"/>
      <c r="HT318" s="94"/>
      <c r="HU318" s="94"/>
      <c r="HV318" s="94"/>
      <c r="HW318" s="94"/>
      <c r="HX318" s="94"/>
      <c r="HY318" s="94"/>
      <c r="HZ318" s="94"/>
      <c r="IA318" s="94"/>
      <c r="IB318" s="94"/>
      <c r="IC318" s="94"/>
      <c r="ID318" s="94"/>
      <c r="IE318" s="94"/>
      <c r="IF318" s="94"/>
      <c r="IG318" s="94"/>
      <c r="IH318" s="94"/>
      <c r="II318" s="94"/>
      <c r="IJ318" s="94"/>
      <c r="IK318" s="94"/>
      <c r="IL318" s="94"/>
      <c r="IM318" s="94"/>
      <c r="IN318" s="94"/>
      <c r="IO318" s="94"/>
      <c r="IP318" s="94"/>
      <c r="IQ318" s="94"/>
      <c r="IR318" s="94"/>
      <c r="IS318" s="94"/>
      <c r="IT318" s="94"/>
      <c r="IU318" s="94"/>
      <c r="IV318" s="94"/>
    </row>
    <row r="319" spans="1:256" s="159" customFormat="1" ht="13.5" thickBot="1" x14ac:dyDescent="0.25">
      <c r="A319" s="147"/>
      <c r="B319" s="175"/>
      <c r="C319" s="176"/>
      <c r="D319" s="177">
        <v>3419</v>
      </c>
      <c r="E319" s="175">
        <v>5222</v>
      </c>
      <c r="F319" s="178" t="s">
        <v>99</v>
      </c>
      <c r="G319" s="151">
        <v>0</v>
      </c>
      <c r="H319" s="151">
        <v>13.5</v>
      </c>
      <c r="I319" s="152">
        <f t="shared" si="16"/>
        <v>13.5</v>
      </c>
      <c r="J319" s="122">
        <v>0</v>
      </c>
      <c r="K319" s="122">
        <f t="shared" si="17"/>
        <v>13.5</v>
      </c>
      <c r="L319" s="153">
        <v>0</v>
      </c>
      <c r="M319" s="152">
        <v>0</v>
      </c>
      <c r="N319" s="153">
        <v>150</v>
      </c>
      <c r="O319" s="152">
        <f t="shared" si="18"/>
        <v>150</v>
      </c>
      <c r="P319" s="94"/>
      <c r="Q319" s="42"/>
      <c r="R319" s="43"/>
      <c r="S319" s="43"/>
      <c r="T319" s="43"/>
      <c r="U319" s="43"/>
      <c r="V319" s="43"/>
      <c r="W319" s="43"/>
      <c r="X319" s="43"/>
      <c r="Y319" s="43"/>
      <c r="Z319" s="43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  <c r="FQ319" s="94"/>
      <c r="FR319" s="94"/>
      <c r="FS319" s="94"/>
      <c r="FT319" s="94"/>
      <c r="FU319" s="94"/>
      <c r="FV319" s="94"/>
      <c r="FW319" s="94"/>
      <c r="FX319" s="94"/>
      <c r="FY319" s="94"/>
      <c r="FZ319" s="94"/>
      <c r="GA319" s="94"/>
      <c r="GB319" s="94"/>
      <c r="GC319" s="94"/>
      <c r="GD319" s="94"/>
      <c r="GE319" s="94"/>
      <c r="GF319" s="94"/>
      <c r="GG319" s="94"/>
      <c r="GH319" s="94"/>
      <c r="GI319" s="94"/>
      <c r="GJ319" s="94"/>
      <c r="GK319" s="94"/>
      <c r="GL319" s="94"/>
      <c r="GM319" s="94"/>
      <c r="GN319" s="94"/>
      <c r="GO319" s="94"/>
      <c r="GP319" s="94"/>
      <c r="GQ319" s="94"/>
      <c r="GR319" s="94"/>
      <c r="GS319" s="94"/>
      <c r="GT319" s="94"/>
      <c r="GU319" s="94"/>
      <c r="GV319" s="94"/>
      <c r="GW319" s="94"/>
      <c r="GX319" s="94"/>
      <c r="GY319" s="94"/>
      <c r="GZ319" s="94"/>
      <c r="HA319" s="94"/>
      <c r="HB319" s="94"/>
      <c r="HC319" s="94"/>
      <c r="HD319" s="94"/>
      <c r="HE319" s="94"/>
      <c r="HF319" s="94"/>
      <c r="HG319" s="94"/>
      <c r="HH319" s="94"/>
      <c r="HI319" s="94"/>
      <c r="HJ319" s="94"/>
      <c r="HK319" s="94"/>
      <c r="HL319" s="94"/>
      <c r="HM319" s="94"/>
      <c r="HN319" s="94"/>
      <c r="HO319" s="94"/>
      <c r="HP319" s="94"/>
      <c r="HQ319" s="94"/>
      <c r="HR319" s="94"/>
      <c r="HS319" s="94"/>
      <c r="HT319" s="94"/>
      <c r="HU319" s="94"/>
      <c r="HV319" s="94"/>
      <c r="HW319" s="94"/>
      <c r="HX319" s="94"/>
      <c r="HY319" s="94"/>
      <c r="HZ319" s="94"/>
      <c r="IA319" s="94"/>
      <c r="IB319" s="94"/>
      <c r="IC319" s="94"/>
      <c r="ID319" s="94"/>
      <c r="IE319" s="94"/>
      <c r="IF319" s="94"/>
      <c r="IG319" s="94"/>
      <c r="IH319" s="94"/>
      <c r="II319" s="94"/>
      <c r="IJ319" s="94"/>
      <c r="IK319" s="94"/>
      <c r="IL319" s="94"/>
      <c r="IM319" s="94"/>
      <c r="IN319" s="94"/>
      <c r="IO319" s="94"/>
      <c r="IP319" s="94"/>
      <c r="IQ319" s="94"/>
      <c r="IR319" s="94"/>
      <c r="IS319" s="94"/>
      <c r="IT319" s="94"/>
      <c r="IU319" s="94"/>
      <c r="IV319" s="94"/>
    </row>
    <row r="320" spans="1:256" s="159" customFormat="1" ht="33.75" x14ac:dyDescent="0.2">
      <c r="A320" s="179" t="s">
        <v>79</v>
      </c>
      <c r="B320" s="187">
        <v>4260217</v>
      </c>
      <c r="C320" s="188" t="s">
        <v>88</v>
      </c>
      <c r="D320" s="189" t="s">
        <v>80</v>
      </c>
      <c r="E320" s="187" t="s">
        <v>80</v>
      </c>
      <c r="F320" s="190" t="s">
        <v>242</v>
      </c>
      <c r="G320" s="88">
        <v>0</v>
      </c>
      <c r="H320" s="88">
        <v>13.5</v>
      </c>
      <c r="I320" s="89">
        <f t="shared" si="16"/>
        <v>13.5</v>
      </c>
      <c r="J320" s="183">
        <v>0</v>
      </c>
      <c r="K320" s="183">
        <f t="shared" si="17"/>
        <v>13.5</v>
      </c>
      <c r="L320" s="184">
        <v>0</v>
      </c>
      <c r="M320" s="185">
        <v>0</v>
      </c>
      <c r="N320" s="184">
        <f>N321</f>
        <v>100</v>
      </c>
      <c r="O320" s="185">
        <f t="shared" si="18"/>
        <v>100</v>
      </c>
      <c r="P320" s="93" t="s">
        <v>82</v>
      </c>
      <c r="Q320" s="42"/>
      <c r="R320" s="43"/>
      <c r="S320" s="43"/>
      <c r="T320" s="43"/>
      <c r="U320" s="43"/>
      <c r="V320" s="43"/>
      <c r="W320" s="43"/>
      <c r="X320" s="43"/>
      <c r="Y320" s="43"/>
      <c r="Z320" s="43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  <c r="FQ320" s="94"/>
      <c r="FR320" s="94"/>
      <c r="FS320" s="94"/>
      <c r="FT320" s="94"/>
      <c r="FU320" s="94"/>
      <c r="FV320" s="94"/>
      <c r="FW320" s="94"/>
      <c r="FX320" s="94"/>
      <c r="FY320" s="94"/>
      <c r="FZ320" s="94"/>
      <c r="GA320" s="94"/>
      <c r="GB320" s="94"/>
      <c r="GC320" s="94"/>
      <c r="GD320" s="94"/>
      <c r="GE320" s="94"/>
      <c r="GF320" s="94"/>
      <c r="GG320" s="94"/>
      <c r="GH320" s="94"/>
      <c r="GI320" s="94"/>
      <c r="GJ320" s="94"/>
      <c r="GK320" s="94"/>
      <c r="GL320" s="94"/>
      <c r="GM320" s="94"/>
      <c r="GN320" s="94"/>
      <c r="GO320" s="94"/>
      <c r="GP320" s="94"/>
      <c r="GQ320" s="94"/>
      <c r="GR320" s="94"/>
      <c r="GS320" s="94"/>
      <c r="GT320" s="94"/>
      <c r="GU320" s="94"/>
      <c r="GV320" s="94"/>
      <c r="GW320" s="94"/>
      <c r="GX320" s="94"/>
      <c r="GY320" s="94"/>
      <c r="GZ320" s="94"/>
      <c r="HA320" s="94"/>
      <c r="HB320" s="94"/>
      <c r="HC320" s="94"/>
      <c r="HD320" s="94"/>
      <c r="HE320" s="94"/>
      <c r="HF320" s="94"/>
      <c r="HG320" s="94"/>
      <c r="HH320" s="94"/>
      <c r="HI320" s="94"/>
      <c r="HJ320" s="94"/>
      <c r="HK320" s="94"/>
      <c r="HL320" s="94"/>
      <c r="HM320" s="94"/>
      <c r="HN320" s="94"/>
      <c r="HO320" s="94"/>
      <c r="HP320" s="94"/>
      <c r="HQ320" s="94"/>
      <c r="HR320" s="94"/>
      <c r="HS320" s="94"/>
      <c r="HT320" s="94"/>
      <c r="HU320" s="94"/>
      <c r="HV320" s="94"/>
      <c r="HW320" s="94"/>
      <c r="HX320" s="94"/>
      <c r="HY320" s="94"/>
      <c r="HZ320" s="94"/>
      <c r="IA320" s="94"/>
      <c r="IB320" s="94"/>
      <c r="IC320" s="94"/>
      <c r="ID320" s="94"/>
      <c r="IE320" s="94"/>
      <c r="IF320" s="94"/>
      <c r="IG320" s="94"/>
      <c r="IH320" s="94"/>
      <c r="II320" s="94"/>
      <c r="IJ320" s="94"/>
      <c r="IK320" s="94"/>
      <c r="IL320" s="94"/>
      <c r="IM320" s="94"/>
      <c r="IN320" s="94"/>
      <c r="IO320" s="94"/>
      <c r="IP320" s="94"/>
      <c r="IQ320" s="94"/>
      <c r="IR320" s="94"/>
      <c r="IS320" s="94"/>
      <c r="IT320" s="94"/>
      <c r="IU320" s="94"/>
      <c r="IV320" s="94"/>
    </row>
    <row r="321" spans="1:256" s="159" customFormat="1" ht="13.5" thickBot="1" x14ac:dyDescent="0.25">
      <c r="A321" s="147"/>
      <c r="B321" s="175"/>
      <c r="C321" s="176"/>
      <c r="D321" s="177">
        <v>3419</v>
      </c>
      <c r="E321" s="175">
        <v>5222</v>
      </c>
      <c r="F321" s="178" t="s">
        <v>99</v>
      </c>
      <c r="G321" s="151">
        <v>0</v>
      </c>
      <c r="H321" s="151">
        <v>13.5</v>
      </c>
      <c r="I321" s="152">
        <f t="shared" si="16"/>
        <v>13.5</v>
      </c>
      <c r="J321" s="122">
        <v>0</v>
      </c>
      <c r="K321" s="122">
        <f t="shared" si="17"/>
        <v>13.5</v>
      </c>
      <c r="L321" s="153">
        <v>0</v>
      </c>
      <c r="M321" s="152">
        <v>0</v>
      </c>
      <c r="N321" s="153">
        <v>100</v>
      </c>
      <c r="O321" s="152">
        <f t="shared" si="18"/>
        <v>100</v>
      </c>
      <c r="P321" s="94"/>
      <c r="Q321" s="42"/>
      <c r="R321" s="43"/>
      <c r="S321" s="43"/>
      <c r="T321" s="43"/>
      <c r="U321" s="43"/>
      <c r="V321" s="43"/>
      <c r="W321" s="43"/>
      <c r="X321" s="43"/>
      <c r="Y321" s="43"/>
      <c r="Z321" s="43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  <c r="FQ321" s="94"/>
      <c r="FR321" s="94"/>
      <c r="FS321" s="94"/>
      <c r="FT321" s="94"/>
      <c r="FU321" s="94"/>
      <c r="FV321" s="94"/>
      <c r="FW321" s="94"/>
      <c r="FX321" s="94"/>
      <c r="FY321" s="94"/>
      <c r="FZ321" s="94"/>
      <c r="GA321" s="94"/>
      <c r="GB321" s="94"/>
      <c r="GC321" s="94"/>
      <c r="GD321" s="94"/>
      <c r="GE321" s="94"/>
      <c r="GF321" s="94"/>
      <c r="GG321" s="94"/>
      <c r="GH321" s="94"/>
      <c r="GI321" s="94"/>
      <c r="GJ321" s="94"/>
      <c r="GK321" s="94"/>
      <c r="GL321" s="94"/>
      <c r="GM321" s="94"/>
      <c r="GN321" s="94"/>
      <c r="GO321" s="94"/>
      <c r="GP321" s="94"/>
      <c r="GQ321" s="94"/>
      <c r="GR321" s="94"/>
      <c r="GS321" s="94"/>
      <c r="GT321" s="94"/>
      <c r="GU321" s="94"/>
      <c r="GV321" s="94"/>
      <c r="GW321" s="94"/>
      <c r="GX321" s="94"/>
      <c r="GY321" s="94"/>
      <c r="GZ321" s="94"/>
      <c r="HA321" s="94"/>
      <c r="HB321" s="94"/>
      <c r="HC321" s="94"/>
      <c r="HD321" s="94"/>
      <c r="HE321" s="94"/>
      <c r="HF321" s="94"/>
      <c r="HG321" s="94"/>
      <c r="HH321" s="94"/>
      <c r="HI321" s="94"/>
      <c r="HJ321" s="94"/>
      <c r="HK321" s="94"/>
      <c r="HL321" s="94"/>
      <c r="HM321" s="94"/>
      <c r="HN321" s="94"/>
      <c r="HO321" s="94"/>
      <c r="HP321" s="94"/>
      <c r="HQ321" s="94"/>
      <c r="HR321" s="94"/>
      <c r="HS321" s="94"/>
      <c r="HT321" s="94"/>
      <c r="HU321" s="94"/>
      <c r="HV321" s="94"/>
      <c r="HW321" s="94"/>
      <c r="HX321" s="94"/>
      <c r="HY321" s="94"/>
      <c r="HZ321" s="94"/>
      <c r="IA321" s="94"/>
      <c r="IB321" s="94"/>
      <c r="IC321" s="94"/>
      <c r="ID321" s="94"/>
      <c r="IE321" s="94"/>
      <c r="IF321" s="94"/>
      <c r="IG321" s="94"/>
      <c r="IH321" s="94"/>
      <c r="II321" s="94"/>
      <c r="IJ321" s="94"/>
      <c r="IK321" s="94"/>
      <c r="IL321" s="94"/>
      <c r="IM321" s="94"/>
      <c r="IN321" s="94"/>
      <c r="IO321" s="94"/>
      <c r="IP321" s="94"/>
      <c r="IQ321" s="94"/>
      <c r="IR321" s="94"/>
      <c r="IS321" s="94"/>
      <c r="IT321" s="94"/>
      <c r="IU321" s="94"/>
      <c r="IV321" s="94"/>
    </row>
    <row r="322" spans="1:256" s="159" customFormat="1" ht="22.5" x14ac:dyDescent="0.2">
      <c r="A322" s="179" t="s">
        <v>79</v>
      </c>
      <c r="B322" s="187">
        <v>4260218</v>
      </c>
      <c r="C322" s="188" t="s">
        <v>88</v>
      </c>
      <c r="D322" s="189" t="s">
        <v>80</v>
      </c>
      <c r="E322" s="187" t="s">
        <v>80</v>
      </c>
      <c r="F322" s="190" t="s">
        <v>243</v>
      </c>
      <c r="G322" s="88">
        <v>0</v>
      </c>
      <c r="H322" s="88">
        <v>13.5</v>
      </c>
      <c r="I322" s="89">
        <f t="shared" si="16"/>
        <v>13.5</v>
      </c>
      <c r="J322" s="183">
        <v>0</v>
      </c>
      <c r="K322" s="183">
        <f t="shared" si="17"/>
        <v>13.5</v>
      </c>
      <c r="L322" s="184">
        <v>0</v>
      </c>
      <c r="M322" s="185">
        <v>0</v>
      </c>
      <c r="N322" s="184">
        <f>N323</f>
        <v>100</v>
      </c>
      <c r="O322" s="185">
        <f t="shared" si="18"/>
        <v>100</v>
      </c>
      <c r="P322" s="93" t="s">
        <v>82</v>
      </c>
      <c r="Q322" s="42"/>
      <c r="R322" s="43"/>
      <c r="S322" s="43"/>
      <c r="T322" s="43"/>
      <c r="U322" s="43"/>
      <c r="V322" s="43"/>
      <c r="W322" s="43"/>
      <c r="X322" s="43"/>
      <c r="Y322" s="43"/>
      <c r="Z322" s="43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  <c r="FQ322" s="94"/>
      <c r="FR322" s="94"/>
      <c r="FS322" s="94"/>
      <c r="FT322" s="94"/>
      <c r="FU322" s="94"/>
      <c r="FV322" s="94"/>
      <c r="FW322" s="94"/>
      <c r="FX322" s="94"/>
      <c r="FY322" s="94"/>
      <c r="FZ322" s="94"/>
      <c r="GA322" s="94"/>
      <c r="GB322" s="94"/>
      <c r="GC322" s="94"/>
      <c r="GD322" s="94"/>
      <c r="GE322" s="94"/>
      <c r="GF322" s="94"/>
      <c r="GG322" s="94"/>
      <c r="GH322" s="94"/>
      <c r="GI322" s="94"/>
      <c r="GJ322" s="94"/>
      <c r="GK322" s="94"/>
      <c r="GL322" s="94"/>
      <c r="GM322" s="94"/>
      <c r="GN322" s="94"/>
      <c r="GO322" s="94"/>
      <c r="GP322" s="94"/>
      <c r="GQ322" s="94"/>
      <c r="GR322" s="94"/>
      <c r="GS322" s="94"/>
      <c r="GT322" s="94"/>
      <c r="GU322" s="94"/>
      <c r="GV322" s="94"/>
      <c r="GW322" s="94"/>
      <c r="GX322" s="94"/>
      <c r="GY322" s="94"/>
      <c r="GZ322" s="94"/>
      <c r="HA322" s="94"/>
      <c r="HB322" s="94"/>
      <c r="HC322" s="94"/>
      <c r="HD322" s="94"/>
      <c r="HE322" s="94"/>
      <c r="HF322" s="94"/>
      <c r="HG322" s="94"/>
      <c r="HH322" s="94"/>
      <c r="HI322" s="94"/>
      <c r="HJ322" s="94"/>
      <c r="HK322" s="94"/>
      <c r="HL322" s="94"/>
      <c r="HM322" s="94"/>
      <c r="HN322" s="94"/>
      <c r="HO322" s="94"/>
      <c r="HP322" s="94"/>
      <c r="HQ322" s="94"/>
      <c r="HR322" s="94"/>
      <c r="HS322" s="94"/>
      <c r="HT322" s="94"/>
      <c r="HU322" s="94"/>
      <c r="HV322" s="94"/>
      <c r="HW322" s="94"/>
      <c r="HX322" s="94"/>
      <c r="HY322" s="94"/>
      <c r="HZ322" s="94"/>
      <c r="IA322" s="94"/>
      <c r="IB322" s="94"/>
      <c r="IC322" s="94"/>
      <c r="ID322" s="94"/>
      <c r="IE322" s="94"/>
      <c r="IF322" s="94"/>
      <c r="IG322" s="94"/>
      <c r="IH322" s="94"/>
      <c r="II322" s="94"/>
      <c r="IJ322" s="94"/>
      <c r="IK322" s="94"/>
      <c r="IL322" s="94"/>
      <c r="IM322" s="94"/>
      <c r="IN322" s="94"/>
      <c r="IO322" s="94"/>
      <c r="IP322" s="94"/>
      <c r="IQ322" s="94"/>
      <c r="IR322" s="94"/>
      <c r="IS322" s="94"/>
      <c r="IT322" s="94"/>
      <c r="IU322" s="94"/>
      <c r="IV322" s="94"/>
    </row>
    <row r="323" spans="1:256" s="159" customFormat="1" ht="13.5" thickBot="1" x14ac:dyDescent="0.25">
      <c r="A323" s="147"/>
      <c r="B323" s="175"/>
      <c r="C323" s="176"/>
      <c r="D323" s="177">
        <v>3419</v>
      </c>
      <c r="E323" s="175">
        <v>5222</v>
      </c>
      <c r="F323" s="178" t="s">
        <v>99</v>
      </c>
      <c r="G323" s="151">
        <v>0</v>
      </c>
      <c r="H323" s="151">
        <v>13.5</v>
      </c>
      <c r="I323" s="152">
        <f t="shared" si="16"/>
        <v>13.5</v>
      </c>
      <c r="J323" s="122">
        <v>0</v>
      </c>
      <c r="K323" s="122">
        <f t="shared" si="17"/>
        <v>13.5</v>
      </c>
      <c r="L323" s="153">
        <v>0</v>
      </c>
      <c r="M323" s="152">
        <v>0</v>
      </c>
      <c r="N323" s="153">
        <v>100</v>
      </c>
      <c r="O323" s="152">
        <f t="shared" si="18"/>
        <v>100</v>
      </c>
      <c r="P323" s="94"/>
      <c r="Q323" s="42"/>
      <c r="R323" s="43"/>
      <c r="S323" s="43"/>
      <c r="T323" s="43"/>
      <c r="U323" s="43"/>
      <c r="V323" s="43"/>
      <c r="W323" s="43"/>
      <c r="X323" s="43"/>
      <c r="Y323" s="43"/>
      <c r="Z323" s="43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  <c r="FQ323" s="94"/>
      <c r="FR323" s="94"/>
      <c r="FS323" s="94"/>
      <c r="FT323" s="94"/>
      <c r="FU323" s="94"/>
      <c r="FV323" s="94"/>
      <c r="FW323" s="94"/>
      <c r="FX323" s="94"/>
      <c r="FY323" s="94"/>
      <c r="FZ323" s="94"/>
      <c r="GA323" s="94"/>
      <c r="GB323" s="94"/>
      <c r="GC323" s="94"/>
      <c r="GD323" s="94"/>
      <c r="GE323" s="94"/>
      <c r="GF323" s="94"/>
      <c r="GG323" s="94"/>
      <c r="GH323" s="94"/>
      <c r="GI323" s="94"/>
      <c r="GJ323" s="94"/>
      <c r="GK323" s="94"/>
      <c r="GL323" s="94"/>
      <c r="GM323" s="94"/>
      <c r="GN323" s="94"/>
      <c r="GO323" s="94"/>
      <c r="GP323" s="94"/>
      <c r="GQ323" s="94"/>
      <c r="GR323" s="94"/>
      <c r="GS323" s="94"/>
      <c r="GT323" s="94"/>
      <c r="GU323" s="94"/>
      <c r="GV323" s="94"/>
      <c r="GW323" s="94"/>
      <c r="GX323" s="94"/>
      <c r="GY323" s="94"/>
      <c r="GZ323" s="94"/>
      <c r="HA323" s="94"/>
      <c r="HB323" s="94"/>
      <c r="HC323" s="94"/>
      <c r="HD323" s="94"/>
      <c r="HE323" s="94"/>
      <c r="HF323" s="94"/>
      <c r="HG323" s="94"/>
      <c r="HH323" s="94"/>
      <c r="HI323" s="94"/>
      <c r="HJ323" s="94"/>
      <c r="HK323" s="94"/>
      <c r="HL323" s="94"/>
      <c r="HM323" s="94"/>
      <c r="HN323" s="94"/>
      <c r="HO323" s="94"/>
      <c r="HP323" s="94"/>
      <c r="HQ323" s="94"/>
      <c r="HR323" s="94"/>
      <c r="HS323" s="94"/>
      <c r="HT323" s="94"/>
      <c r="HU323" s="94"/>
      <c r="HV323" s="94"/>
      <c r="HW323" s="94"/>
      <c r="HX323" s="94"/>
      <c r="HY323" s="94"/>
      <c r="HZ323" s="94"/>
      <c r="IA323" s="94"/>
      <c r="IB323" s="94"/>
      <c r="IC323" s="94"/>
      <c r="ID323" s="94"/>
      <c r="IE323" s="94"/>
      <c r="IF323" s="94"/>
      <c r="IG323" s="94"/>
      <c r="IH323" s="94"/>
      <c r="II323" s="94"/>
      <c r="IJ323" s="94"/>
      <c r="IK323" s="94"/>
      <c r="IL323" s="94"/>
      <c r="IM323" s="94"/>
      <c r="IN323" s="94"/>
      <c r="IO323" s="94"/>
      <c r="IP323" s="94"/>
      <c r="IQ323" s="94"/>
      <c r="IR323" s="94"/>
      <c r="IS323" s="94"/>
      <c r="IT323" s="94"/>
      <c r="IU323" s="94"/>
      <c r="IV323" s="94"/>
    </row>
    <row r="324" spans="1:256" s="159" customFormat="1" ht="33.75" x14ac:dyDescent="0.2">
      <c r="A324" s="179" t="s">
        <v>79</v>
      </c>
      <c r="B324" s="187">
        <v>4260219</v>
      </c>
      <c r="C324" s="188" t="s">
        <v>88</v>
      </c>
      <c r="D324" s="189" t="s">
        <v>80</v>
      </c>
      <c r="E324" s="187" t="s">
        <v>80</v>
      </c>
      <c r="F324" s="190" t="s">
        <v>244</v>
      </c>
      <c r="G324" s="88">
        <v>0</v>
      </c>
      <c r="H324" s="88">
        <v>13.5</v>
      </c>
      <c r="I324" s="89">
        <f t="shared" si="16"/>
        <v>13.5</v>
      </c>
      <c r="J324" s="183">
        <v>0</v>
      </c>
      <c r="K324" s="183">
        <f t="shared" si="17"/>
        <v>13.5</v>
      </c>
      <c r="L324" s="184">
        <v>0</v>
      </c>
      <c r="M324" s="185">
        <v>0</v>
      </c>
      <c r="N324" s="184">
        <f>N325</f>
        <v>100</v>
      </c>
      <c r="O324" s="185">
        <f t="shared" si="18"/>
        <v>100</v>
      </c>
      <c r="P324" s="93" t="s">
        <v>82</v>
      </c>
      <c r="Q324" s="42"/>
      <c r="R324" s="43"/>
      <c r="S324" s="43"/>
      <c r="T324" s="43"/>
      <c r="U324" s="43"/>
      <c r="V324" s="43"/>
      <c r="W324" s="43"/>
      <c r="X324" s="43"/>
      <c r="Y324" s="43"/>
      <c r="Z324" s="43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  <c r="FQ324" s="94"/>
      <c r="FR324" s="94"/>
      <c r="FS324" s="94"/>
      <c r="FT324" s="94"/>
      <c r="FU324" s="94"/>
      <c r="FV324" s="94"/>
      <c r="FW324" s="94"/>
      <c r="FX324" s="94"/>
      <c r="FY324" s="94"/>
      <c r="FZ324" s="94"/>
      <c r="GA324" s="94"/>
      <c r="GB324" s="94"/>
      <c r="GC324" s="94"/>
      <c r="GD324" s="94"/>
      <c r="GE324" s="94"/>
      <c r="GF324" s="94"/>
      <c r="GG324" s="94"/>
      <c r="GH324" s="94"/>
      <c r="GI324" s="94"/>
      <c r="GJ324" s="94"/>
      <c r="GK324" s="94"/>
      <c r="GL324" s="94"/>
      <c r="GM324" s="94"/>
      <c r="GN324" s="94"/>
      <c r="GO324" s="94"/>
      <c r="GP324" s="94"/>
      <c r="GQ324" s="94"/>
      <c r="GR324" s="94"/>
      <c r="GS324" s="94"/>
      <c r="GT324" s="94"/>
      <c r="GU324" s="94"/>
      <c r="GV324" s="94"/>
      <c r="GW324" s="94"/>
      <c r="GX324" s="94"/>
      <c r="GY324" s="94"/>
      <c r="GZ324" s="94"/>
      <c r="HA324" s="94"/>
      <c r="HB324" s="94"/>
      <c r="HC324" s="94"/>
      <c r="HD324" s="94"/>
      <c r="HE324" s="94"/>
      <c r="HF324" s="94"/>
      <c r="HG324" s="94"/>
      <c r="HH324" s="94"/>
      <c r="HI324" s="94"/>
      <c r="HJ324" s="94"/>
      <c r="HK324" s="94"/>
      <c r="HL324" s="94"/>
      <c r="HM324" s="94"/>
      <c r="HN324" s="94"/>
      <c r="HO324" s="94"/>
      <c r="HP324" s="94"/>
      <c r="HQ324" s="94"/>
      <c r="HR324" s="94"/>
      <c r="HS324" s="94"/>
      <c r="HT324" s="94"/>
      <c r="HU324" s="94"/>
      <c r="HV324" s="94"/>
      <c r="HW324" s="94"/>
      <c r="HX324" s="94"/>
      <c r="HY324" s="94"/>
      <c r="HZ324" s="94"/>
      <c r="IA324" s="94"/>
      <c r="IB324" s="94"/>
      <c r="IC324" s="94"/>
      <c r="ID324" s="94"/>
      <c r="IE324" s="94"/>
      <c r="IF324" s="94"/>
      <c r="IG324" s="94"/>
      <c r="IH324" s="94"/>
      <c r="II324" s="94"/>
      <c r="IJ324" s="94"/>
      <c r="IK324" s="94"/>
      <c r="IL324" s="94"/>
      <c r="IM324" s="94"/>
      <c r="IN324" s="94"/>
      <c r="IO324" s="94"/>
      <c r="IP324" s="94"/>
      <c r="IQ324" s="94"/>
      <c r="IR324" s="94"/>
      <c r="IS324" s="94"/>
      <c r="IT324" s="94"/>
      <c r="IU324" s="94"/>
      <c r="IV324" s="94"/>
    </row>
    <row r="325" spans="1:256" s="159" customFormat="1" ht="13.5" thickBot="1" x14ac:dyDescent="0.25">
      <c r="A325" s="147"/>
      <c r="B325" s="175"/>
      <c r="C325" s="176"/>
      <c r="D325" s="177">
        <v>3419</v>
      </c>
      <c r="E325" s="175">
        <v>5222</v>
      </c>
      <c r="F325" s="178" t="s">
        <v>99</v>
      </c>
      <c r="G325" s="151">
        <v>0</v>
      </c>
      <c r="H325" s="151">
        <v>13.5</v>
      </c>
      <c r="I325" s="152">
        <f t="shared" si="16"/>
        <v>13.5</v>
      </c>
      <c r="J325" s="122">
        <v>0</v>
      </c>
      <c r="K325" s="122">
        <f t="shared" si="17"/>
        <v>13.5</v>
      </c>
      <c r="L325" s="153">
        <v>0</v>
      </c>
      <c r="M325" s="152">
        <v>0</v>
      </c>
      <c r="N325" s="153">
        <v>100</v>
      </c>
      <c r="O325" s="152">
        <f t="shared" si="18"/>
        <v>100</v>
      </c>
      <c r="P325" s="94"/>
      <c r="Q325" s="42"/>
      <c r="R325" s="43"/>
      <c r="S325" s="43"/>
      <c r="T325" s="43"/>
      <c r="U325" s="43"/>
      <c r="V325" s="43"/>
      <c r="W325" s="43"/>
      <c r="X325" s="43"/>
      <c r="Y325" s="43"/>
      <c r="Z325" s="43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  <c r="FQ325" s="94"/>
      <c r="FR325" s="94"/>
      <c r="FS325" s="94"/>
      <c r="FT325" s="94"/>
      <c r="FU325" s="94"/>
      <c r="FV325" s="94"/>
      <c r="FW325" s="94"/>
      <c r="FX325" s="94"/>
      <c r="FY325" s="94"/>
      <c r="FZ325" s="94"/>
      <c r="GA325" s="94"/>
      <c r="GB325" s="94"/>
      <c r="GC325" s="94"/>
      <c r="GD325" s="94"/>
      <c r="GE325" s="94"/>
      <c r="GF325" s="94"/>
      <c r="GG325" s="94"/>
      <c r="GH325" s="94"/>
      <c r="GI325" s="94"/>
      <c r="GJ325" s="94"/>
      <c r="GK325" s="94"/>
      <c r="GL325" s="94"/>
      <c r="GM325" s="94"/>
      <c r="GN325" s="94"/>
      <c r="GO325" s="94"/>
      <c r="GP325" s="94"/>
      <c r="GQ325" s="94"/>
      <c r="GR325" s="94"/>
      <c r="GS325" s="94"/>
      <c r="GT325" s="94"/>
      <c r="GU325" s="94"/>
      <c r="GV325" s="94"/>
      <c r="GW325" s="94"/>
      <c r="GX325" s="94"/>
      <c r="GY325" s="94"/>
      <c r="GZ325" s="94"/>
      <c r="HA325" s="94"/>
      <c r="HB325" s="94"/>
      <c r="HC325" s="94"/>
      <c r="HD325" s="94"/>
      <c r="HE325" s="94"/>
      <c r="HF325" s="94"/>
      <c r="HG325" s="94"/>
      <c r="HH325" s="94"/>
      <c r="HI325" s="94"/>
      <c r="HJ325" s="94"/>
      <c r="HK325" s="94"/>
      <c r="HL325" s="94"/>
      <c r="HM325" s="94"/>
      <c r="HN325" s="94"/>
      <c r="HO325" s="94"/>
      <c r="HP325" s="94"/>
      <c r="HQ325" s="94"/>
      <c r="HR325" s="94"/>
      <c r="HS325" s="94"/>
      <c r="HT325" s="94"/>
      <c r="HU325" s="94"/>
      <c r="HV325" s="94"/>
      <c r="HW325" s="94"/>
      <c r="HX325" s="94"/>
      <c r="HY325" s="94"/>
      <c r="HZ325" s="94"/>
      <c r="IA325" s="94"/>
      <c r="IB325" s="94"/>
      <c r="IC325" s="94"/>
      <c r="ID325" s="94"/>
      <c r="IE325" s="94"/>
      <c r="IF325" s="94"/>
      <c r="IG325" s="94"/>
      <c r="IH325" s="94"/>
      <c r="II325" s="94"/>
      <c r="IJ325" s="94"/>
      <c r="IK325" s="94"/>
      <c r="IL325" s="94"/>
      <c r="IM325" s="94"/>
      <c r="IN325" s="94"/>
      <c r="IO325" s="94"/>
      <c r="IP325" s="94"/>
      <c r="IQ325" s="94"/>
      <c r="IR325" s="94"/>
      <c r="IS325" s="94"/>
      <c r="IT325" s="94"/>
      <c r="IU325" s="94"/>
      <c r="IV325" s="94"/>
    </row>
    <row r="326" spans="1:256" s="159" customFormat="1" x14ac:dyDescent="0.2">
      <c r="A326" s="179" t="s">
        <v>79</v>
      </c>
      <c r="B326" s="187">
        <v>4260220</v>
      </c>
      <c r="C326" s="188" t="s">
        <v>88</v>
      </c>
      <c r="D326" s="189" t="s">
        <v>80</v>
      </c>
      <c r="E326" s="187" t="s">
        <v>80</v>
      </c>
      <c r="F326" s="190" t="s">
        <v>245</v>
      </c>
      <c r="G326" s="88">
        <v>0</v>
      </c>
      <c r="H326" s="88">
        <v>13.5</v>
      </c>
      <c r="I326" s="89">
        <f t="shared" si="16"/>
        <v>13.5</v>
      </c>
      <c r="J326" s="183">
        <v>0</v>
      </c>
      <c r="K326" s="183">
        <f t="shared" si="17"/>
        <v>13.5</v>
      </c>
      <c r="L326" s="184">
        <v>0</v>
      </c>
      <c r="M326" s="185">
        <v>0</v>
      </c>
      <c r="N326" s="184">
        <f>N327</f>
        <v>100</v>
      </c>
      <c r="O326" s="185">
        <f t="shared" si="18"/>
        <v>100</v>
      </c>
      <c r="P326" s="93" t="s">
        <v>82</v>
      </c>
      <c r="Q326" s="42"/>
      <c r="R326" s="43"/>
      <c r="S326" s="43"/>
      <c r="T326" s="43"/>
      <c r="U326" s="43"/>
      <c r="V326" s="43"/>
      <c r="W326" s="43"/>
      <c r="X326" s="43"/>
      <c r="Y326" s="43"/>
      <c r="Z326" s="43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  <c r="DA326" s="94"/>
      <c r="DB326" s="94"/>
      <c r="DC326" s="94"/>
      <c r="DD326" s="94"/>
      <c r="DE326" s="94"/>
      <c r="DF326" s="94"/>
      <c r="DG326" s="94"/>
      <c r="DH326" s="94"/>
      <c r="DI326" s="94"/>
      <c r="DJ326" s="94"/>
      <c r="DK326" s="94"/>
      <c r="DL326" s="94"/>
      <c r="DM326" s="94"/>
      <c r="DN326" s="94"/>
      <c r="DO326" s="94"/>
      <c r="DP326" s="94"/>
      <c r="DQ326" s="94"/>
      <c r="DR326" s="94"/>
      <c r="DS326" s="94"/>
      <c r="DT326" s="94"/>
      <c r="DU326" s="94"/>
      <c r="DV326" s="94"/>
      <c r="DW326" s="94"/>
      <c r="DX326" s="94"/>
      <c r="DY326" s="94"/>
      <c r="DZ326" s="94"/>
      <c r="EA326" s="94"/>
      <c r="EB326" s="94"/>
      <c r="EC326" s="94"/>
      <c r="ED326" s="94"/>
      <c r="EE326" s="94"/>
      <c r="EF326" s="94"/>
      <c r="EG326" s="94"/>
      <c r="EH326" s="94"/>
      <c r="EI326" s="94"/>
      <c r="EJ326" s="94"/>
      <c r="EK326" s="94"/>
      <c r="EL326" s="94"/>
      <c r="EM326" s="94"/>
      <c r="EN326" s="94"/>
      <c r="EO326" s="94"/>
      <c r="EP326" s="94"/>
      <c r="EQ326" s="94"/>
      <c r="ER326" s="94"/>
      <c r="ES326" s="94"/>
      <c r="ET326" s="94"/>
      <c r="EU326" s="94"/>
      <c r="EV326" s="94"/>
      <c r="EW326" s="94"/>
      <c r="EX326" s="94"/>
      <c r="EY326" s="94"/>
      <c r="EZ326" s="94"/>
      <c r="FA326" s="94"/>
      <c r="FB326" s="94"/>
      <c r="FC326" s="94"/>
      <c r="FD326" s="94"/>
      <c r="FE326" s="94"/>
      <c r="FF326" s="94"/>
      <c r="FG326" s="94"/>
      <c r="FH326" s="94"/>
      <c r="FI326" s="94"/>
      <c r="FJ326" s="94"/>
      <c r="FK326" s="94"/>
      <c r="FL326" s="94"/>
      <c r="FM326" s="94"/>
      <c r="FN326" s="94"/>
      <c r="FO326" s="94"/>
      <c r="FP326" s="94"/>
      <c r="FQ326" s="94"/>
      <c r="FR326" s="94"/>
      <c r="FS326" s="94"/>
      <c r="FT326" s="94"/>
      <c r="FU326" s="94"/>
      <c r="FV326" s="94"/>
      <c r="FW326" s="94"/>
      <c r="FX326" s="94"/>
      <c r="FY326" s="94"/>
      <c r="FZ326" s="94"/>
      <c r="GA326" s="94"/>
      <c r="GB326" s="94"/>
      <c r="GC326" s="94"/>
      <c r="GD326" s="94"/>
      <c r="GE326" s="94"/>
      <c r="GF326" s="94"/>
      <c r="GG326" s="94"/>
      <c r="GH326" s="94"/>
      <c r="GI326" s="94"/>
      <c r="GJ326" s="94"/>
      <c r="GK326" s="94"/>
      <c r="GL326" s="94"/>
      <c r="GM326" s="94"/>
      <c r="GN326" s="94"/>
      <c r="GO326" s="94"/>
      <c r="GP326" s="94"/>
      <c r="GQ326" s="94"/>
      <c r="GR326" s="94"/>
      <c r="GS326" s="94"/>
      <c r="GT326" s="94"/>
      <c r="GU326" s="94"/>
      <c r="GV326" s="94"/>
      <c r="GW326" s="94"/>
      <c r="GX326" s="94"/>
      <c r="GY326" s="94"/>
      <c r="GZ326" s="94"/>
      <c r="HA326" s="94"/>
      <c r="HB326" s="94"/>
      <c r="HC326" s="94"/>
      <c r="HD326" s="94"/>
      <c r="HE326" s="94"/>
      <c r="HF326" s="94"/>
      <c r="HG326" s="94"/>
      <c r="HH326" s="94"/>
      <c r="HI326" s="94"/>
      <c r="HJ326" s="94"/>
      <c r="HK326" s="94"/>
      <c r="HL326" s="94"/>
      <c r="HM326" s="94"/>
      <c r="HN326" s="94"/>
      <c r="HO326" s="94"/>
      <c r="HP326" s="94"/>
      <c r="HQ326" s="94"/>
      <c r="HR326" s="94"/>
      <c r="HS326" s="94"/>
      <c r="HT326" s="94"/>
      <c r="HU326" s="94"/>
      <c r="HV326" s="94"/>
      <c r="HW326" s="94"/>
      <c r="HX326" s="94"/>
      <c r="HY326" s="94"/>
      <c r="HZ326" s="94"/>
      <c r="IA326" s="94"/>
      <c r="IB326" s="94"/>
      <c r="IC326" s="94"/>
      <c r="ID326" s="94"/>
      <c r="IE326" s="94"/>
      <c r="IF326" s="94"/>
      <c r="IG326" s="94"/>
      <c r="IH326" s="94"/>
      <c r="II326" s="94"/>
      <c r="IJ326" s="94"/>
      <c r="IK326" s="94"/>
      <c r="IL326" s="94"/>
      <c r="IM326" s="94"/>
      <c r="IN326" s="94"/>
      <c r="IO326" s="94"/>
      <c r="IP326" s="94"/>
      <c r="IQ326" s="94"/>
      <c r="IR326" s="94"/>
      <c r="IS326" s="94"/>
      <c r="IT326" s="94"/>
      <c r="IU326" s="94"/>
      <c r="IV326" s="94"/>
    </row>
    <row r="327" spans="1:256" s="159" customFormat="1" ht="13.5" thickBot="1" x14ac:dyDescent="0.25">
      <c r="A327" s="147"/>
      <c r="B327" s="175"/>
      <c r="C327" s="176"/>
      <c r="D327" s="177">
        <v>3419</v>
      </c>
      <c r="E327" s="175">
        <v>5222</v>
      </c>
      <c r="F327" s="178" t="s">
        <v>99</v>
      </c>
      <c r="G327" s="151">
        <v>0</v>
      </c>
      <c r="H327" s="151">
        <v>13.5</v>
      </c>
      <c r="I327" s="152">
        <f t="shared" si="16"/>
        <v>13.5</v>
      </c>
      <c r="J327" s="122">
        <v>0</v>
      </c>
      <c r="K327" s="122">
        <f t="shared" si="17"/>
        <v>13.5</v>
      </c>
      <c r="L327" s="153">
        <v>0</v>
      </c>
      <c r="M327" s="152">
        <v>0</v>
      </c>
      <c r="N327" s="153">
        <v>100</v>
      </c>
      <c r="O327" s="152">
        <f t="shared" si="18"/>
        <v>100</v>
      </c>
      <c r="P327" s="94"/>
      <c r="Q327" s="42"/>
      <c r="R327" s="43"/>
      <c r="S327" s="43"/>
      <c r="T327" s="43"/>
      <c r="U327" s="43"/>
      <c r="V327" s="43"/>
      <c r="W327" s="43"/>
      <c r="X327" s="43"/>
      <c r="Y327" s="43"/>
      <c r="Z327" s="43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  <c r="DA327" s="94"/>
      <c r="DB327" s="94"/>
      <c r="DC327" s="94"/>
      <c r="DD327" s="94"/>
      <c r="DE327" s="94"/>
      <c r="DF327" s="94"/>
      <c r="DG327" s="94"/>
      <c r="DH327" s="94"/>
      <c r="DI327" s="94"/>
      <c r="DJ327" s="94"/>
      <c r="DK327" s="94"/>
      <c r="DL327" s="94"/>
      <c r="DM327" s="94"/>
      <c r="DN327" s="94"/>
      <c r="DO327" s="94"/>
      <c r="DP327" s="94"/>
      <c r="DQ327" s="94"/>
      <c r="DR327" s="94"/>
      <c r="DS327" s="94"/>
      <c r="DT327" s="94"/>
      <c r="DU327" s="94"/>
      <c r="DV327" s="94"/>
      <c r="DW327" s="94"/>
      <c r="DX327" s="94"/>
      <c r="DY327" s="94"/>
      <c r="DZ327" s="94"/>
      <c r="EA327" s="94"/>
      <c r="EB327" s="94"/>
      <c r="EC327" s="94"/>
      <c r="ED327" s="94"/>
      <c r="EE327" s="94"/>
      <c r="EF327" s="94"/>
      <c r="EG327" s="94"/>
      <c r="EH327" s="94"/>
      <c r="EI327" s="94"/>
      <c r="EJ327" s="94"/>
      <c r="EK327" s="94"/>
      <c r="EL327" s="94"/>
      <c r="EM327" s="94"/>
      <c r="EN327" s="94"/>
      <c r="EO327" s="94"/>
      <c r="EP327" s="94"/>
      <c r="EQ327" s="94"/>
      <c r="ER327" s="94"/>
      <c r="ES327" s="94"/>
      <c r="ET327" s="94"/>
      <c r="EU327" s="94"/>
      <c r="EV327" s="94"/>
      <c r="EW327" s="94"/>
      <c r="EX327" s="94"/>
      <c r="EY327" s="94"/>
      <c r="EZ327" s="94"/>
      <c r="FA327" s="94"/>
      <c r="FB327" s="94"/>
      <c r="FC327" s="94"/>
      <c r="FD327" s="94"/>
      <c r="FE327" s="94"/>
      <c r="FF327" s="94"/>
      <c r="FG327" s="94"/>
      <c r="FH327" s="94"/>
      <c r="FI327" s="94"/>
      <c r="FJ327" s="94"/>
      <c r="FK327" s="94"/>
      <c r="FL327" s="94"/>
      <c r="FM327" s="94"/>
      <c r="FN327" s="94"/>
      <c r="FO327" s="94"/>
      <c r="FP327" s="94"/>
      <c r="FQ327" s="94"/>
      <c r="FR327" s="94"/>
      <c r="FS327" s="94"/>
      <c r="FT327" s="94"/>
      <c r="FU327" s="94"/>
      <c r="FV327" s="94"/>
      <c r="FW327" s="94"/>
      <c r="FX327" s="94"/>
      <c r="FY327" s="94"/>
      <c r="FZ327" s="94"/>
      <c r="GA327" s="94"/>
      <c r="GB327" s="94"/>
      <c r="GC327" s="94"/>
      <c r="GD327" s="94"/>
      <c r="GE327" s="94"/>
      <c r="GF327" s="94"/>
      <c r="GG327" s="94"/>
      <c r="GH327" s="94"/>
      <c r="GI327" s="94"/>
      <c r="GJ327" s="94"/>
      <c r="GK327" s="94"/>
      <c r="GL327" s="94"/>
      <c r="GM327" s="94"/>
      <c r="GN327" s="94"/>
      <c r="GO327" s="94"/>
      <c r="GP327" s="94"/>
      <c r="GQ327" s="94"/>
      <c r="GR327" s="94"/>
      <c r="GS327" s="94"/>
      <c r="GT327" s="94"/>
      <c r="GU327" s="94"/>
      <c r="GV327" s="94"/>
      <c r="GW327" s="94"/>
      <c r="GX327" s="94"/>
      <c r="GY327" s="94"/>
      <c r="GZ327" s="94"/>
      <c r="HA327" s="94"/>
      <c r="HB327" s="94"/>
      <c r="HC327" s="94"/>
      <c r="HD327" s="94"/>
      <c r="HE327" s="94"/>
      <c r="HF327" s="94"/>
      <c r="HG327" s="94"/>
      <c r="HH327" s="94"/>
      <c r="HI327" s="94"/>
      <c r="HJ327" s="94"/>
      <c r="HK327" s="94"/>
      <c r="HL327" s="94"/>
      <c r="HM327" s="94"/>
      <c r="HN327" s="94"/>
      <c r="HO327" s="94"/>
      <c r="HP327" s="94"/>
      <c r="HQ327" s="94"/>
      <c r="HR327" s="94"/>
      <c r="HS327" s="94"/>
      <c r="HT327" s="94"/>
      <c r="HU327" s="94"/>
      <c r="HV327" s="94"/>
      <c r="HW327" s="94"/>
      <c r="HX327" s="94"/>
      <c r="HY327" s="94"/>
      <c r="HZ327" s="94"/>
      <c r="IA327" s="94"/>
      <c r="IB327" s="94"/>
      <c r="IC327" s="94"/>
      <c r="ID327" s="94"/>
      <c r="IE327" s="94"/>
      <c r="IF327" s="94"/>
      <c r="IG327" s="94"/>
      <c r="IH327" s="94"/>
      <c r="II327" s="94"/>
      <c r="IJ327" s="94"/>
      <c r="IK327" s="94"/>
      <c r="IL327" s="94"/>
      <c r="IM327" s="94"/>
      <c r="IN327" s="94"/>
      <c r="IO327" s="94"/>
      <c r="IP327" s="94"/>
      <c r="IQ327" s="94"/>
      <c r="IR327" s="94"/>
      <c r="IS327" s="94"/>
      <c r="IT327" s="94"/>
      <c r="IU327" s="94"/>
      <c r="IV327" s="94"/>
    </row>
    <row r="328" spans="1:256" s="159" customFormat="1" ht="22.5" x14ac:dyDescent="0.2">
      <c r="A328" s="179" t="s">
        <v>79</v>
      </c>
      <c r="B328" s="187">
        <v>4260221</v>
      </c>
      <c r="C328" s="188" t="s">
        <v>88</v>
      </c>
      <c r="D328" s="189" t="s">
        <v>80</v>
      </c>
      <c r="E328" s="187" t="s">
        <v>80</v>
      </c>
      <c r="F328" s="190" t="s">
        <v>246</v>
      </c>
      <c r="G328" s="88">
        <v>0</v>
      </c>
      <c r="H328" s="88">
        <v>13.5</v>
      </c>
      <c r="I328" s="89">
        <f t="shared" si="16"/>
        <v>13.5</v>
      </c>
      <c r="J328" s="183">
        <v>0</v>
      </c>
      <c r="K328" s="183">
        <f t="shared" si="17"/>
        <v>13.5</v>
      </c>
      <c r="L328" s="184">
        <v>0</v>
      </c>
      <c r="M328" s="185">
        <v>0</v>
      </c>
      <c r="N328" s="184">
        <f>N329</f>
        <v>100</v>
      </c>
      <c r="O328" s="185">
        <f t="shared" si="18"/>
        <v>100</v>
      </c>
      <c r="P328" s="93" t="s">
        <v>82</v>
      </c>
      <c r="Q328" s="42"/>
      <c r="R328" s="43"/>
      <c r="S328" s="43"/>
      <c r="T328" s="43"/>
      <c r="U328" s="43"/>
      <c r="V328" s="43"/>
      <c r="W328" s="43"/>
      <c r="X328" s="43"/>
      <c r="Y328" s="43"/>
      <c r="Z328" s="43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  <c r="DA328" s="94"/>
      <c r="DB328" s="94"/>
      <c r="DC328" s="94"/>
      <c r="DD328" s="94"/>
      <c r="DE328" s="94"/>
      <c r="DF328" s="94"/>
      <c r="DG328" s="94"/>
      <c r="DH328" s="94"/>
      <c r="DI328" s="94"/>
      <c r="DJ328" s="94"/>
      <c r="DK328" s="94"/>
      <c r="DL328" s="94"/>
      <c r="DM328" s="94"/>
      <c r="DN328" s="94"/>
      <c r="DO328" s="94"/>
      <c r="DP328" s="94"/>
      <c r="DQ328" s="94"/>
      <c r="DR328" s="94"/>
      <c r="DS328" s="94"/>
      <c r="DT328" s="94"/>
      <c r="DU328" s="94"/>
      <c r="DV328" s="94"/>
      <c r="DW328" s="94"/>
      <c r="DX328" s="94"/>
      <c r="DY328" s="94"/>
      <c r="DZ328" s="94"/>
      <c r="EA328" s="94"/>
      <c r="EB328" s="94"/>
      <c r="EC328" s="94"/>
      <c r="ED328" s="94"/>
      <c r="EE328" s="94"/>
      <c r="EF328" s="94"/>
      <c r="EG328" s="94"/>
      <c r="EH328" s="94"/>
      <c r="EI328" s="94"/>
      <c r="EJ328" s="94"/>
      <c r="EK328" s="94"/>
      <c r="EL328" s="94"/>
      <c r="EM328" s="94"/>
      <c r="EN328" s="94"/>
      <c r="EO328" s="94"/>
      <c r="EP328" s="94"/>
      <c r="EQ328" s="94"/>
      <c r="ER328" s="94"/>
      <c r="ES328" s="94"/>
      <c r="ET328" s="94"/>
      <c r="EU328" s="94"/>
      <c r="EV328" s="94"/>
      <c r="EW328" s="94"/>
      <c r="EX328" s="94"/>
      <c r="EY328" s="94"/>
      <c r="EZ328" s="94"/>
      <c r="FA328" s="94"/>
      <c r="FB328" s="94"/>
      <c r="FC328" s="94"/>
      <c r="FD328" s="94"/>
      <c r="FE328" s="94"/>
      <c r="FF328" s="94"/>
      <c r="FG328" s="94"/>
      <c r="FH328" s="94"/>
      <c r="FI328" s="94"/>
      <c r="FJ328" s="94"/>
      <c r="FK328" s="94"/>
      <c r="FL328" s="94"/>
      <c r="FM328" s="94"/>
      <c r="FN328" s="94"/>
      <c r="FO328" s="94"/>
      <c r="FP328" s="94"/>
      <c r="FQ328" s="94"/>
      <c r="FR328" s="94"/>
      <c r="FS328" s="94"/>
      <c r="FT328" s="94"/>
      <c r="FU328" s="94"/>
      <c r="FV328" s="94"/>
      <c r="FW328" s="94"/>
      <c r="FX328" s="94"/>
      <c r="FY328" s="94"/>
      <c r="FZ328" s="94"/>
      <c r="GA328" s="94"/>
      <c r="GB328" s="94"/>
      <c r="GC328" s="94"/>
      <c r="GD328" s="94"/>
      <c r="GE328" s="94"/>
      <c r="GF328" s="94"/>
      <c r="GG328" s="94"/>
      <c r="GH328" s="94"/>
      <c r="GI328" s="94"/>
      <c r="GJ328" s="94"/>
      <c r="GK328" s="94"/>
      <c r="GL328" s="94"/>
      <c r="GM328" s="94"/>
      <c r="GN328" s="94"/>
      <c r="GO328" s="94"/>
      <c r="GP328" s="94"/>
      <c r="GQ328" s="94"/>
      <c r="GR328" s="94"/>
      <c r="GS328" s="94"/>
      <c r="GT328" s="94"/>
      <c r="GU328" s="94"/>
      <c r="GV328" s="94"/>
      <c r="GW328" s="94"/>
      <c r="GX328" s="94"/>
      <c r="GY328" s="94"/>
      <c r="GZ328" s="94"/>
      <c r="HA328" s="94"/>
      <c r="HB328" s="94"/>
      <c r="HC328" s="94"/>
      <c r="HD328" s="94"/>
      <c r="HE328" s="94"/>
      <c r="HF328" s="94"/>
      <c r="HG328" s="94"/>
      <c r="HH328" s="94"/>
      <c r="HI328" s="94"/>
      <c r="HJ328" s="94"/>
      <c r="HK328" s="94"/>
      <c r="HL328" s="94"/>
      <c r="HM328" s="94"/>
      <c r="HN328" s="94"/>
      <c r="HO328" s="94"/>
      <c r="HP328" s="94"/>
      <c r="HQ328" s="94"/>
      <c r="HR328" s="94"/>
      <c r="HS328" s="94"/>
      <c r="HT328" s="94"/>
      <c r="HU328" s="94"/>
      <c r="HV328" s="94"/>
      <c r="HW328" s="94"/>
      <c r="HX328" s="94"/>
      <c r="HY328" s="94"/>
      <c r="HZ328" s="94"/>
      <c r="IA328" s="94"/>
      <c r="IB328" s="94"/>
      <c r="IC328" s="94"/>
      <c r="ID328" s="94"/>
      <c r="IE328" s="94"/>
      <c r="IF328" s="94"/>
      <c r="IG328" s="94"/>
      <c r="IH328" s="94"/>
      <c r="II328" s="94"/>
      <c r="IJ328" s="94"/>
      <c r="IK328" s="94"/>
      <c r="IL328" s="94"/>
      <c r="IM328" s="94"/>
      <c r="IN328" s="94"/>
      <c r="IO328" s="94"/>
      <c r="IP328" s="94"/>
      <c r="IQ328" s="94"/>
      <c r="IR328" s="94"/>
      <c r="IS328" s="94"/>
      <c r="IT328" s="94"/>
      <c r="IU328" s="94"/>
      <c r="IV328" s="94"/>
    </row>
    <row r="329" spans="1:256" s="159" customFormat="1" ht="13.5" thickBot="1" x14ac:dyDescent="0.25">
      <c r="A329" s="147"/>
      <c r="B329" s="175"/>
      <c r="C329" s="176"/>
      <c r="D329" s="177">
        <v>3419</v>
      </c>
      <c r="E329" s="175">
        <v>5222</v>
      </c>
      <c r="F329" s="178" t="s">
        <v>99</v>
      </c>
      <c r="G329" s="151">
        <v>0</v>
      </c>
      <c r="H329" s="151">
        <v>13.5</v>
      </c>
      <c r="I329" s="152">
        <f t="shared" si="16"/>
        <v>13.5</v>
      </c>
      <c r="J329" s="122">
        <v>0</v>
      </c>
      <c r="K329" s="122">
        <f t="shared" si="17"/>
        <v>13.5</v>
      </c>
      <c r="L329" s="153">
        <v>0</v>
      </c>
      <c r="M329" s="152">
        <v>0</v>
      </c>
      <c r="N329" s="153">
        <v>100</v>
      </c>
      <c r="O329" s="152">
        <f t="shared" si="18"/>
        <v>100</v>
      </c>
      <c r="P329" s="94"/>
      <c r="Q329" s="42"/>
      <c r="R329" s="43"/>
      <c r="S329" s="43"/>
      <c r="T329" s="43"/>
      <c r="U329" s="43"/>
      <c r="V329" s="43"/>
      <c r="W329" s="43"/>
      <c r="X329" s="43"/>
      <c r="Y329" s="43"/>
      <c r="Z329" s="43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  <c r="DA329" s="94"/>
      <c r="DB329" s="94"/>
      <c r="DC329" s="94"/>
      <c r="DD329" s="94"/>
      <c r="DE329" s="94"/>
      <c r="DF329" s="94"/>
      <c r="DG329" s="94"/>
      <c r="DH329" s="94"/>
      <c r="DI329" s="94"/>
      <c r="DJ329" s="94"/>
      <c r="DK329" s="94"/>
      <c r="DL329" s="94"/>
      <c r="DM329" s="94"/>
      <c r="DN329" s="94"/>
      <c r="DO329" s="94"/>
      <c r="DP329" s="94"/>
      <c r="DQ329" s="94"/>
      <c r="DR329" s="94"/>
      <c r="DS329" s="94"/>
      <c r="DT329" s="94"/>
      <c r="DU329" s="94"/>
      <c r="DV329" s="94"/>
      <c r="DW329" s="94"/>
      <c r="DX329" s="94"/>
      <c r="DY329" s="94"/>
      <c r="DZ329" s="94"/>
      <c r="EA329" s="94"/>
      <c r="EB329" s="94"/>
      <c r="EC329" s="94"/>
      <c r="ED329" s="94"/>
      <c r="EE329" s="94"/>
      <c r="EF329" s="94"/>
      <c r="EG329" s="94"/>
      <c r="EH329" s="94"/>
      <c r="EI329" s="94"/>
      <c r="EJ329" s="94"/>
      <c r="EK329" s="94"/>
      <c r="EL329" s="94"/>
      <c r="EM329" s="94"/>
      <c r="EN329" s="94"/>
      <c r="EO329" s="94"/>
      <c r="EP329" s="94"/>
      <c r="EQ329" s="94"/>
      <c r="ER329" s="94"/>
      <c r="ES329" s="94"/>
      <c r="ET329" s="94"/>
      <c r="EU329" s="94"/>
      <c r="EV329" s="94"/>
      <c r="EW329" s="94"/>
      <c r="EX329" s="94"/>
      <c r="EY329" s="94"/>
      <c r="EZ329" s="94"/>
      <c r="FA329" s="94"/>
      <c r="FB329" s="94"/>
      <c r="FC329" s="94"/>
      <c r="FD329" s="94"/>
      <c r="FE329" s="94"/>
      <c r="FF329" s="94"/>
      <c r="FG329" s="94"/>
      <c r="FH329" s="94"/>
      <c r="FI329" s="94"/>
      <c r="FJ329" s="94"/>
      <c r="FK329" s="94"/>
      <c r="FL329" s="94"/>
      <c r="FM329" s="94"/>
      <c r="FN329" s="94"/>
      <c r="FO329" s="94"/>
      <c r="FP329" s="94"/>
      <c r="FQ329" s="94"/>
      <c r="FR329" s="94"/>
      <c r="FS329" s="94"/>
      <c r="FT329" s="94"/>
      <c r="FU329" s="94"/>
      <c r="FV329" s="94"/>
      <c r="FW329" s="94"/>
      <c r="FX329" s="94"/>
      <c r="FY329" s="94"/>
      <c r="FZ329" s="94"/>
      <c r="GA329" s="94"/>
      <c r="GB329" s="94"/>
      <c r="GC329" s="94"/>
      <c r="GD329" s="94"/>
      <c r="GE329" s="94"/>
      <c r="GF329" s="94"/>
      <c r="GG329" s="94"/>
      <c r="GH329" s="94"/>
      <c r="GI329" s="94"/>
      <c r="GJ329" s="94"/>
      <c r="GK329" s="94"/>
      <c r="GL329" s="94"/>
      <c r="GM329" s="94"/>
      <c r="GN329" s="94"/>
      <c r="GO329" s="94"/>
      <c r="GP329" s="94"/>
      <c r="GQ329" s="94"/>
      <c r="GR329" s="94"/>
      <c r="GS329" s="94"/>
      <c r="GT329" s="94"/>
      <c r="GU329" s="94"/>
      <c r="GV329" s="94"/>
      <c r="GW329" s="94"/>
      <c r="GX329" s="94"/>
      <c r="GY329" s="94"/>
      <c r="GZ329" s="94"/>
      <c r="HA329" s="94"/>
      <c r="HB329" s="94"/>
      <c r="HC329" s="94"/>
      <c r="HD329" s="94"/>
      <c r="HE329" s="94"/>
      <c r="HF329" s="94"/>
      <c r="HG329" s="94"/>
      <c r="HH329" s="94"/>
      <c r="HI329" s="94"/>
      <c r="HJ329" s="94"/>
      <c r="HK329" s="94"/>
      <c r="HL329" s="94"/>
      <c r="HM329" s="94"/>
      <c r="HN329" s="94"/>
      <c r="HO329" s="94"/>
      <c r="HP329" s="94"/>
      <c r="HQ329" s="94"/>
      <c r="HR329" s="94"/>
      <c r="HS329" s="94"/>
      <c r="HT329" s="94"/>
      <c r="HU329" s="94"/>
      <c r="HV329" s="94"/>
      <c r="HW329" s="94"/>
      <c r="HX329" s="94"/>
      <c r="HY329" s="94"/>
      <c r="HZ329" s="94"/>
      <c r="IA329" s="94"/>
      <c r="IB329" s="94"/>
      <c r="IC329" s="94"/>
      <c r="ID329" s="94"/>
      <c r="IE329" s="94"/>
      <c r="IF329" s="94"/>
      <c r="IG329" s="94"/>
      <c r="IH329" s="94"/>
      <c r="II329" s="94"/>
      <c r="IJ329" s="94"/>
      <c r="IK329" s="94"/>
      <c r="IL329" s="94"/>
      <c r="IM329" s="94"/>
      <c r="IN329" s="94"/>
      <c r="IO329" s="94"/>
      <c r="IP329" s="94"/>
      <c r="IQ329" s="94"/>
      <c r="IR329" s="94"/>
      <c r="IS329" s="94"/>
      <c r="IT329" s="94"/>
      <c r="IU329" s="94"/>
      <c r="IV329" s="94"/>
    </row>
    <row r="330" spans="1:256" s="159" customFormat="1" ht="33.75" x14ac:dyDescent="0.2">
      <c r="A330" s="179" t="s">
        <v>79</v>
      </c>
      <c r="B330" s="187">
        <v>4260222</v>
      </c>
      <c r="C330" s="188" t="s">
        <v>88</v>
      </c>
      <c r="D330" s="189" t="s">
        <v>80</v>
      </c>
      <c r="E330" s="187" t="s">
        <v>80</v>
      </c>
      <c r="F330" s="190" t="s">
        <v>247</v>
      </c>
      <c r="G330" s="88">
        <v>0</v>
      </c>
      <c r="H330" s="88">
        <v>13.5</v>
      </c>
      <c r="I330" s="89">
        <f t="shared" si="16"/>
        <v>13.5</v>
      </c>
      <c r="J330" s="183">
        <v>0</v>
      </c>
      <c r="K330" s="183">
        <f t="shared" si="17"/>
        <v>13.5</v>
      </c>
      <c r="L330" s="184">
        <v>0</v>
      </c>
      <c r="M330" s="185">
        <v>0</v>
      </c>
      <c r="N330" s="184">
        <f>N331</f>
        <v>275</v>
      </c>
      <c r="O330" s="185">
        <f t="shared" si="18"/>
        <v>275</v>
      </c>
      <c r="P330" s="93" t="s">
        <v>82</v>
      </c>
      <c r="Q330" s="42"/>
      <c r="R330" s="43"/>
      <c r="S330" s="43"/>
      <c r="T330" s="43"/>
      <c r="U330" s="43"/>
      <c r="V330" s="43"/>
      <c r="W330" s="43"/>
      <c r="X330" s="43"/>
      <c r="Y330" s="43"/>
      <c r="Z330" s="43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  <c r="CW330" s="94"/>
      <c r="CX330" s="94"/>
      <c r="CY330" s="94"/>
      <c r="CZ330" s="94"/>
      <c r="DA330" s="94"/>
      <c r="DB330" s="94"/>
      <c r="DC330" s="94"/>
      <c r="DD330" s="94"/>
      <c r="DE330" s="94"/>
      <c r="DF330" s="94"/>
      <c r="DG330" s="94"/>
      <c r="DH330" s="94"/>
      <c r="DI330" s="94"/>
      <c r="DJ330" s="94"/>
      <c r="DK330" s="94"/>
      <c r="DL330" s="94"/>
      <c r="DM330" s="94"/>
      <c r="DN330" s="94"/>
      <c r="DO330" s="94"/>
      <c r="DP330" s="94"/>
      <c r="DQ330" s="94"/>
      <c r="DR330" s="94"/>
      <c r="DS330" s="94"/>
      <c r="DT330" s="94"/>
      <c r="DU330" s="94"/>
      <c r="DV330" s="94"/>
      <c r="DW330" s="94"/>
      <c r="DX330" s="94"/>
      <c r="DY330" s="94"/>
      <c r="DZ330" s="94"/>
      <c r="EA330" s="94"/>
      <c r="EB330" s="94"/>
      <c r="EC330" s="94"/>
      <c r="ED330" s="94"/>
      <c r="EE330" s="94"/>
      <c r="EF330" s="94"/>
      <c r="EG330" s="94"/>
      <c r="EH330" s="94"/>
      <c r="EI330" s="94"/>
      <c r="EJ330" s="94"/>
      <c r="EK330" s="94"/>
      <c r="EL330" s="94"/>
      <c r="EM330" s="94"/>
      <c r="EN330" s="94"/>
      <c r="EO330" s="94"/>
      <c r="EP330" s="94"/>
      <c r="EQ330" s="94"/>
      <c r="ER330" s="94"/>
      <c r="ES330" s="94"/>
      <c r="ET330" s="94"/>
      <c r="EU330" s="94"/>
      <c r="EV330" s="94"/>
      <c r="EW330" s="94"/>
      <c r="EX330" s="94"/>
      <c r="EY330" s="94"/>
      <c r="EZ330" s="94"/>
      <c r="FA330" s="94"/>
      <c r="FB330" s="94"/>
      <c r="FC330" s="94"/>
      <c r="FD330" s="94"/>
      <c r="FE330" s="94"/>
      <c r="FF330" s="94"/>
      <c r="FG330" s="94"/>
      <c r="FH330" s="94"/>
      <c r="FI330" s="94"/>
      <c r="FJ330" s="94"/>
      <c r="FK330" s="94"/>
      <c r="FL330" s="94"/>
      <c r="FM330" s="94"/>
      <c r="FN330" s="94"/>
      <c r="FO330" s="94"/>
      <c r="FP330" s="94"/>
      <c r="FQ330" s="94"/>
      <c r="FR330" s="94"/>
      <c r="FS330" s="94"/>
      <c r="FT330" s="94"/>
      <c r="FU330" s="94"/>
      <c r="FV330" s="94"/>
      <c r="FW330" s="94"/>
      <c r="FX330" s="94"/>
      <c r="FY330" s="94"/>
      <c r="FZ330" s="94"/>
      <c r="GA330" s="94"/>
      <c r="GB330" s="94"/>
      <c r="GC330" s="94"/>
      <c r="GD330" s="94"/>
      <c r="GE330" s="94"/>
      <c r="GF330" s="94"/>
      <c r="GG330" s="94"/>
      <c r="GH330" s="94"/>
      <c r="GI330" s="94"/>
      <c r="GJ330" s="94"/>
      <c r="GK330" s="94"/>
      <c r="GL330" s="94"/>
      <c r="GM330" s="94"/>
      <c r="GN330" s="94"/>
      <c r="GO330" s="94"/>
      <c r="GP330" s="94"/>
      <c r="GQ330" s="94"/>
      <c r="GR330" s="94"/>
      <c r="GS330" s="94"/>
      <c r="GT330" s="94"/>
      <c r="GU330" s="94"/>
      <c r="GV330" s="94"/>
      <c r="GW330" s="94"/>
      <c r="GX330" s="94"/>
      <c r="GY330" s="94"/>
      <c r="GZ330" s="94"/>
      <c r="HA330" s="94"/>
      <c r="HB330" s="94"/>
      <c r="HC330" s="94"/>
      <c r="HD330" s="94"/>
      <c r="HE330" s="94"/>
      <c r="HF330" s="94"/>
      <c r="HG330" s="94"/>
      <c r="HH330" s="94"/>
      <c r="HI330" s="94"/>
      <c r="HJ330" s="94"/>
      <c r="HK330" s="94"/>
      <c r="HL330" s="94"/>
      <c r="HM330" s="94"/>
      <c r="HN330" s="94"/>
      <c r="HO330" s="94"/>
      <c r="HP330" s="94"/>
      <c r="HQ330" s="94"/>
      <c r="HR330" s="94"/>
      <c r="HS330" s="94"/>
      <c r="HT330" s="94"/>
      <c r="HU330" s="94"/>
      <c r="HV330" s="94"/>
      <c r="HW330" s="94"/>
      <c r="HX330" s="94"/>
      <c r="HY330" s="94"/>
      <c r="HZ330" s="94"/>
      <c r="IA330" s="94"/>
      <c r="IB330" s="94"/>
      <c r="IC330" s="94"/>
      <c r="ID330" s="94"/>
      <c r="IE330" s="94"/>
      <c r="IF330" s="94"/>
      <c r="IG330" s="94"/>
      <c r="IH330" s="94"/>
      <c r="II330" s="94"/>
      <c r="IJ330" s="94"/>
      <c r="IK330" s="94"/>
      <c r="IL330" s="94"/>
      <c r="IM330" s="94"/>
      <c r="IN330" s="94"/>
      <c r="IO330" s="94"/>
      <c r="IP330" s="94"/>
      <c r="IQ330" s="94"/>
      <c r="IR330" s="94"/>
      <c r="IS330" s="94"/>
      <c r="IT330" s="94"/>
      <c r="IU330" s="94"/>
      <c r="IV330" s="94"/>
    </row>
    <row r="331" spans="1:256" s="159" customFormat="1" ht="13.5" thickBot="1" x14ac:dyDescent="0.25">
      <c r="A331" s="147"/>
      <c r="B331" s="175"/>
      <c r="C331" s="176"/>
      <c r="D331" s="177">
        <v>3419</v>
      </c>
      <c r="E331" s="175">
        <v>5222</v>
      </c>
      <c r="F331" s="178" t="s">
        <v>99</v>
      </c>
      <c r="G331" s="151">
        <v>0</v>
      </c>
      <c r="H331" s="151">
        <v>13.5</v>
      </c>
      <c r="I331" s="152">
        <f t="shared" si="16"/>
        <v>13.5</v>
      </c>
      <c r="J331" s="122">
        <v>0</v>
      </c>
      <c r="K331" s="122">
        <f t="shared" si="17"/>
        <v>13.5</v>
      </c>
      <c r="L331" s="153">
        <v>0</v>
      </c>
      <c r="M331" s="152">
        <v>0</v>
      </c>
      <c r="N331" s="153">
        <v>275</v>
      </c>
      <c r="O331" s="152">
        <f t="shared" si="18"/>
        <v>275</v>
      </c>
      <c r="P331" s="94"/>
      <c r="Q331" s="42"/>
      <c r="R331" s="43"/>
      <c r="S331" s="43"/>
      <c r="T331" s="43"/>
      <c r="U331" s="43"/>
      <c r="V331" s="43"/>
      <c r="W331" s="43"/>
      <c r="X331" s="43"/>
      <c r="Y331" s="43"/>
      <c r="Z331" s="43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4"/>
      <c r="CX331" s="94"/>
      <c r="CY331" s="94"/>
      <c r="CZ331" s="94"/>
      <c r="DA331" s="94"/>
      <c r="DB331" s="94"/>
      <c r="DC331" s="94"/>
      <c r="DD331" s="94"/>
      <c r="DE331" s="94"/>
      <c r="DF331" s="94"/>
      <c r="DG331" s="94"/>
      <c r="DH331" s="94"/>
      <c r="DI331" s="94"/>
      <c r="DJ331" s="94"/>
      <c r="DK331" s="94"/>
      <c r="DL331" s="94"/>
      <c r="DM331" s="94"/>
      <c r="DN331" s="94"/>
      <c r="DO331" s="94"/>
      <c r="DP331" s="94"/>
      <c r="DQ331" s="94"/>
      <c r="DR331" s="94"/>
      <c r="DS331" s="94"/>
      <c r="DT331" s="94"/>
      <c r="DU331" s="94"/>
      <c r="DV331" s="94"/>
      <c r="DW331" s="94"/>
      <c r="DX331" s="94"/>
      <c r="DY331" s="94"/>
      <c r="DZ331" s="94"/>
      <c r="EA331" s="94"/>
      <c r="EB331" s="94"/>
      <c r="EC331" s="94"/>
      <c r="ED331" s="94"/>
      <c r="EE331" s="94"/>
      <c r="EF331" s="94"/>
      <c r="EG331" s="94"/>
      <c r="EH331" s="94"/>
      <c r="EI331" s="94"/>
      <c r="EJ331" s="94"/>
      <c r="EK331" s="94"/>
      <c r="EL331" s="94"/>
      <c r="EM331" s="94"/>
      <c r="EN331" s="94"/>
      <c r="EO331" s="94"/>
      <c r="EP331" s="94"/>
      <c r="EQ331" s="94"/>
      <c r="ER331" s="94"/>
      <c r="ES331" s="94"/>
      <c r="ET331" s="94"/>
      <c r="EU331" s="94"/>
      <c r="EV331" s="94"/>
      <c r="EW331" s="94"/>
      <c r="EX331" s="94"/>
      <c r="EY331" s="94"/>
      <c r="EZ331" s="94"/>
      <c r="FA331" s="94"/>
      <c r="FB331" s="94"/>
      <c r="FC331" s="94"/>
      <c r="FD331" s="94"/>
      <c r="FE331" s="94"/>
      <c r="FF331" s="94"/>
      <c r="FG331" s="94"/>
      <c r="FH331" s="94"/>
      <c r="FI331" s="94"/>
      <c r="FJ331" s="94"/>
      <c r="FK331" s="94"/>
      <c r="FL331" s="94"/>
      <c r="FM331" s="94"/>
      <c r="FN331" s="94"/>
      <c r="FO331" s="94"/>
      <c r="FP331" s="94"/>
      <c r="FQ331" s="94"/>
      <c r="FR331" s="94"/>
      <c r="FS331" s="94"/>
      <c r="FT331" s="94"/>
      <c r="FU331" s="94"/>
      <c r="FV331" s="94"/>
      <c r="FW331" s="94"/>
      <c r="FX331" s="94"/>
      <c r="FY331" s="94"/>
      <c r="FZ331" s="94"/>
      <c r="GA331" s="94"/>
      <c r="GB331" s="94"/>
      <c r="GC331" s="94"/>
      <c r="GD331" s="94"/>
      <c r="GE331" s="94"/>
      <c r="GF331" s="94"/>
      <c r="GG331" s="94"/>
      <c r="GH331" s="94"/>
      <c r="GI331" s="94"/>
      <c r="GJ331" s="94"/>
      <c r="GK331" s="94"/>
      <c r="GL331" s="94"/>
      <c r="GM331" s="94"/>
      <c r="GN331" s="94"/>
      <c r="GO331" s="94"/>
      <c r="GP331" s="94"/>
      <c r="GQ331" s="94"/>
      <c r="GR331" s="94"/>
      <c r="GS331" s="94"/>
      <c r="GT331" s="94"/>
      <c r="GU331" s="94"/>
      <c r="GV331" s="94"/>
      <c r="GW331" s="94"/>
      <c r="GX331" s="94"/>
      <c r="GY331" s="94"/>
      <c r="GZ331" s="94"/>
      <c r="HA331" s="94"/>
      <c r="HB331" s="94"/>
      <c r="HC331" s="94"/>
      <c r="HD331" s="94"/>
      <c r="HE331" s="94"/>
      <c r="HF331" s="94"/>
      <c r="HG331" s="94"/>
      <c r="HH331" s="94"/>
      <c r="HI331" s="94"/>
      <c r="HJ331" s="94"/>
      <c r="HK331" s="94"/>
      <c r="HL331" s="94"/>
      <c r="HM331" s="94"/>
      <c r="HN331" s="94"/>
      <c r="HO331" s="94"/>
      <c r="HP331" s="94"/>
      <c r="HQ331" s="94"/>
      <c r="HR331" s="94"/>
      <c r="HS331" s="94"/>
      <c r="HT331" s="94"/>
      <c r="HU331" s="94"/>
      <c r="HV331" s="94"/>
      <c r="HW331" s="94"/>
      <c r="HX331" s="94"/>
      <c r="HY331" s="94"/>
      <c r="HZ331" s="94"/>
      <c r="IA331" s="94"/>
      <c r="IB331" s="94"/>
      <c r="IC331" s="94"/>
      <c r="ID331" s="94"/>
      <c r="IE331" s="94"/>
      <c r="IF331" s="94"/>
      <c r="IG331" s="94"/>
      <c r="IH331" s="94"/>
      <c r="II331" s="94"/>
      <c r="IJ331" s="94"/>
      <c r="IK331" s="94"/>
      <c r="IL331" s="94"/>
      <c r="IM331" s="94"/>
      <c r="IN331" s="94"/>
      <c r="IO331" s="94"/>
      <c r="IP331" s="94"/>
      <c r="IQ331" s="94"/>
      <c r="IR331" s="94"/>
      <c r="IS331" s="94"/>
      <c r="IT331" s="94"/>
      <c r="IU331" s="94"/>
      <c r="IV331" s="94"/>
    </row>
    <row r="332" spans="1:256" s="159" customFormat="1" ht="22.5" x14ac:dyDescent="0.2">
      <c r="A332" s="179" t="s">
        <v>79</v>
      </c>
      <c r="B332" s="187">
        <v>4260223</v>
      </c>
      <c r="C332" s="188" t="s">
        <v>88</v>
      </c>
      <c r="D332" s="189" t="s">
        <v>80</v>
      </c>
      <c r="E332" s="187" t="s">
        <v>80</v>
      </c>
      <c r="F332" s="190" t="s">
        <v>248</v>
      </c>
      <c r="G332" s="88">
        <v>0</v>
      </c>
      <c r="H332" s="88">
        <v>13.5</v>
      </c>
      <c r="I332" s="89">
        <f t="shared" si="16"/>
        <v>13.5</v>
      </c>
      <c r="J332" s="183">
        <v>0</v>
      </c>
      <c r="K332" s="183">
        <f t="shared" si="17"/>
        <v>13.5</v>
      </c>
      <c r="L332" s="184">
        <v>0</v>
      </c>
      <c r="M332" s="185">
        <v>0</v>
      </c>
      <c r="N332" s="184">
        <f>N333</f>
        <v>100</v>
      </c>
      <c r="O332" s="185">
        <f t="shared" si="18"/>
        <v>100</v>
      </c>
      <c r="P332" s="93" t="s">
        <v>82</v>
      </c>
      <c r="Q332" s="42"/>
      <c r="R332" s="43"/>
      <c r="S332" s="43"/>
      <c r="T332" s="43"/>
      <c r="U332" s="43"/>
      <c r="V332" s="43"/>
      <c r="W332" s="43"/>
      <c r="X332" s="43"/>
      <c r="Y332" s="43"/>
      <c r="Z332" s="43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  <c r="FQ332" s="94"/>
      <c r="FR332" s="94"/>
      <c r="FS332" s="94"/>
      <c r="FT332" s="94"/>
      <c r="FU332" s="94"/>
      <c r="FV332" s="94"/>
      <c r="FW332" s="94"/>
      <c r="FX332" s="94"/>
      <c r="FY332" s="94"/>
      <c r="FZ332" s="94"/>
      <c r="GA332" s="94"/>
      <c r="GB332" s="94"/>
      <c r="GC332" s="94"/>
      <c r="GD332" s="94"/>
      <c r="GE332" s="94"/>
      <c r="GF332" s="94"/>
      <c r="GG332" s="94"/>
      <c r="GH332" s="94"/>
      <c r="GI332" s="94"/>
      <c r="GJ332" s="94"/>
      <c r="GK332" s="94"/>
      <c r="GL332" s="94"/>
      <c r="GM332" s="94"/>
      <c r="GN332" s="94"/>
      <c r="GO332" s="94"/>
      <c r="GP332" s="94"/>
      <c r="GQ332" s="94"/>
      <c r="GR332" s="94"/>
      <c r="GS332" s="94"/>
      <c r="GT332" s="94"/>
      <c r="GU332" s="94"/>
      <c r="GV332" s="94"/>
      <c r="GW332" s="94"/>
      <c r="GX332" s="94"/>
      <c r="GY332" s="94"/>
      <c r="GZ332" s="94"/>
      <c r="HA332" s="94"/>
      <c r="HB332" s="94"/>
      <c r="HC332" s="94"/>
      <c r="HD332" s="94"/>
      <c r="HE332" s="94"/>
      <c r="HF332" s="94"/>
      <c r="HG332" s="94"/>
      <c r="HH332" s="94"/>
      <c r="HI332" s="94"/>
      <c r="HJ332" s="94"/>
      <c r="HK332" s="94"/>
      <c r="HL332" s="94"/>
      <c r="HM332" s="94"/>
      <c r="HN332" s="94"/>
      <c r="HO332" s="94"/>
      <c r="HP332" s="94"/>
      <c r="HQ332" s="94"/>
      <c r="HR332" s="94"/>
      <c r="HS332" s="94"/>
      <c r="HT332" s="94"/>
      <c r="HU332" s="94"/>
      <c r="HV332" s="94"/>
      <c r="HW332" s="94"/>
      <c r="HX332" s="94"/>
      <c r="HY332" s="94"/>
      <c r="HZ332" s="94"/>
      <c r="IA332" s="94"/>
      <c r="IB332" s="94"/>
      <c r="IC332" s="94"/>
      <c r="ID332" s="94"/>
      <c r="IE332" s="94"/>
      <c r="IF332" s="94"/>
      <c r="IG332" s="94"/>
      <c r="IH332" s="94"/>
      <c r="II332" s="94"/>
      <c r="IJ332" s="94"/>
      <c r="IK332" s="94"/>
      <c r="IL332" s="94"/>
      <c r="IM332" s="94"/>
      <c r="IN332" s="94"/>
      <c r="IO332" s="94"/>
      <c r="IP332" s="94"/>
      <c r="IQ332" s="94"/>
      <c r="IR332" s="94"/>
      <c r="IS332" s="94"/>
      <c r="IT332" s="94"/>
      <c r="IU332" s="94"/>
      <c r="IV332" s="94"/>
    </row>
    <row r="333" spans="1:256" s="159" customFormat="1" ht="13.5" thickBot="1" x14ac:dyDescent="0.25">
      <c r="A333" s="147"/>
      <c r="B333" s="175"/>
      <c r="C333" s="176"/>
      <c r="D333" s="177">
        <v>3419</v>
      </c>
      <c r="E333" s="175">
        <v>5222</v>
      </c>
      <c r="F333" s="178" t="s">
        <v>99</v>
      </c>
      <c r="G333" s="151">
        <v>0</v>
      </c>
      <c r="H333" s="151">
        <v>13.5</v>
      </c>
      <c r="I333" s="152">
        <f t="shared" si="16"/>
        <v>13.5</v>
      </c>
      <c r="J333" s="122">
        <v>0</v>
      </c>
      <c r="K333" s="122">
        <f t="shared" si="17"/>
        <v>13.5</v>
      </c>
      <c r="L333" s="153">
        <v>0</v>
      </c>
      <c r="M333" s="152">
        <v>0</v>
      </c>
      <c r="N333" s="153">
        <v>100</v>
      </c>
      <c r="O333" s="152">
        <f t="shared" si="18"/>
        <v>100</v>
      </c>
      <c r="P333" s="94"/>
      <c r="Q333" s="42"/>
      <c r="R333" s="43"/>
      <c r="S333" s="43"/>
      <c r="T333" s="43"/>
      <c r="U333" s="43"/>
      <c r="V333" s="43"/>
      <c r="W333" s="43"/>
      <c r="X333" s="43"/>
      <c r="Y333" s="43"/>
      <c r="Z333" s="43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  <c r="FQ333" s="94"/>
      <c r="FR333" s="94"/>
      <c r="FS333" s="94"/>
      <c r="FT333" s="94"/>
      <c r="FU333" s="94"/>
      <c r="FV333" s="94"/>
      <c r="FW333" s="94"/>
      <c r="FX333" s="94"/>
      <c r="FY333" s="94"/>
      <c r="FZ333" s="94"/>
      <c r="GA333" s="94"/>
      <c r="GB333" s="94"/>
      <c r="GC333" s="94"/>
      <c r="GD333" s="94"/>
      <c r="GE333" s="94"/>
      <c r="GF333" s="94"/>
      <c r="GG333" s="94"/>
      <c r="GH333" s="94"/>
      <c r="GI333" s="94"/>
      <c r="GJ333" s="94"/>
      <c r="GK333" s="94"/>
      <c r="GL333" s="94"/>
      <c r="GM333" s="94"/>
      <c r="GN333" s="94"/>
      <c r="GO333" s="94"/>
      <c r="GP333" s="94"/>
      <c r="GQ333" s="94"/>
      <c r="GR333" s="94"/>
      <c r="GS333" s="94"/>
      <c r="GT333" s="94"/>
      <c r="GU333" s="94"/>
      <c r="GV333" s="94"/>
      <c r="GW333" s="94"/>
      <c r="GX333" s="94"/>
      <c r="GY333" s="94"/>
      <c r="GZ333" s="94"/>
      <c r="HA333" s="94"/>
      <c r="HB333" s="94"/>
      <c r="HC333" s="94"/>
      <c r="HD333" s="94"/>
      <c r="HE333" s="94"/>
      <c r="HF333" s="94"/>
      <c r="HG333" s="94"/>
      <c r="HH333" s="94"/>
      <c r="HI333" s="94"/>
      <c r="HJ333" s="94"/>
      <c r="HK333" s="94"/>
      <c r="HL333" s="94"/>
      <c r="HM333" s="94"/>
      <c r="HN333" s="94"/>
      <c r="HO333" s="94"/>
      <c r="HP333" s="94"/>
      <c r="HQ333" s="94"/>
      <c r="HR333" s="94"/>
      <c r="HS333" s="94"/>
      <c r="HT333" s="94"/>
      <c r="HU333" s="94"/>
      <c r="HV333" s="94"/>
      <c r="HW333" s="94"/>
      <c r="HX333" s="94"/>
      <c r="HY333" s="94"/>
      <c r="HZ333" s="94"/>
      <c r="IA333" s="94"/>
      <c r="IB333" s="94"/>
      <c r="IC333" s="94"/>
      <c r="ID333" s="94"/>
      <c r="IE333" s="94"/>
      <c r="IF333" s="94"/>
      <c r="IG333" s="94"/>
      <c r="IH333" s="94"/>
      <c r="II333" s="94"/>
      <c r="IJ333" s="94"/>
      <c r="IK333" s="94"/>
      <c r="IL333" s="94"/>
      <c r="IM333" s="94"/>
      <c r="IN333" s="94"/>
      <c r="IO333" s="94"/>
      <c r="IP333" s="94"/>
      <c r="IQ333" s="94"/>
      <c r="IR333" s="94"/>
      <c r="IS333" s="94"/>
      <c r="IT333" s="94"/>
      <c r="IU333" s="94"/>
      <c r="IV333" s="94"/>
    </row>
    <row r="334" spans="1:256" s="159" customFormat="1" ht="22.5" x14ac:dyDescent="0.2">
      <c r="A334" s="179" t="s">
        <v>79</v>
      </c>
      <c r="B334" s="187">
        <v>4260224</v>
      </c>
      <c r="C334" s="188" t="s">
        <v>88</v>
      </c>
      <c r="D334" s="189" t="s">
        <v>80</v>
      </c>
      <c r="E334" s="187" t="s">
        <v>80</v>
      </c>
      <c r="F334" s="190" t="s">
        <v>249</v>
      </c>
      <c r="G334" s="88">
        <v>0</v>
      </c>
      <c r="H334" s="88">
        <v>13.5</v>
      </c>
      <c r="I334" s="89">
        <f t="shared" si="16"/>
        <v>13.5</v>
      </c>
      <c r="J334" s="183">
        <v>0</v>
      </c>
      <c r="K334" s="183">
        <f t="shared" si="17"/>
        <v>13.5</v>
      </c>
      <c r="L334" s="184">
        <v>0</v>
      </c>
      <c r="M334" s="185">
        <v>0</v>
      </c>
      <c r="N334" s="184">
        <f>N335</f>
        <v>106.05</v>
      </c>
      <c r="O334" s="185">
        <f t="shared" si="18"/>
        <v>106.05</v>
      </c>
      <c r="P334" s="93" t="s">
        <v>82</v>
      </c>
      <c r="Q334" s="42"/>
      <c r="R334" s="43"/>
      <c r="S334" s="43"/>
      <c r="T334" s="43"/>
      <c r="U334" s="43"/>
      <c r="V334" s="43"/>
      <c r="W334" s="43"/>
      <c r="X334" s="43"/>
      <c r="Y334" s="43"/>
      <c r="Z334" s="43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  <c r="FQ334" s="94"/>
      <c r="FR334" s="94"/>
      <c r="FS334" s="94"/>
      <c r="FT334" s="94"/>
      <c r="FU334" s="94"/>
      <c r="FV334" s="94"/>
      <c r="FW334" s="94"/>
      <c r="FX334" s="94"/>
      <c r="FY334" s="94"/>
      <c r="FZ334" s="94"/>
      <c r="GA334" s="94"/>
      <c r="GB334" s="94"/>
      <c r="GC334" s="94"/>
      <c r="GD334" s="94"/>
      <c r="GE334" s="94"/>
      <c r="GF334" s="94"/>
      <c r="GG334" s="94"/>
      <c r="GH334" s="94"/>
      <c r="GI334" s="94"/>
      <c r="GJ334" s="94"/>
      <c r="GK334" s="94"/>
      <c r="GL334" s="94"/>
      <c r="GM334" s="94"/>
      <c r="GN334" s="94"/>
      <c r="GO334" s="94"/>
      <c r="GP334" s="94"/>
      <c r="GQ334" s="94"/>
      <c r="GR334" s="94"/>
      <c r="GS334" s="94"/>
      <c r="GT334" s="94"/>
      <c r="GU334" s="94"/>
      <c r="GV334" s="94"/>
      <c r="GW334" s="94"/>
      <c r="GX334" s="94"/>
      <c r="GY334" s="94"/>
      <c r="GZ334" s="94"/>
      <c r="HA334" s="94"/>
      <c r="HB334" s="94"/>
      <c r="HC334" s="94"/>
      <c r="HD334" s="94"/>
      <c r="HE334" s="94"/>
      <c r="HF334" s="94"/>
      <c r="HG334" s="94"/>
      <c r="HH334" s="94"/>
      <c r="HI334" s="94"/>
      <c r="HJ334" s="94"/>
      <c r="HK334" s="94"/>
      <c r="HL334" s="94"/>
      <c r="HM334" s="94"/>
      <c r="HN334" s="94"/>
      <c r="HO334" s="94"/>
      <c r="HP334" s="94"/>
      <c r="HQ334" s="94"/>
      <c r="HR334" s="94"/>
      <c r="HS334" s="94"/>
      <c r="HT334" s="94"/>
      <c r="HU334" s="94"/>
      <c r="HV334" s="94"/>
      <c r="HW334" s="94"/>
      <c r="HX334" s="94"/>
      <c r="HY334" s="94"/>
      <c r="HZ334" s="94"/>
      <c r="IA334" s="94"/>
      <c r="IB334" s="94"/>
      <c r="IC334" s="94"/>
      <c r="ID334" s="94"/>
      <c r="IE334" s="94"/>
      <c r="IF334" s="94"/>
      <c r="IG334" s="94"/>
      <c r="IH334" s="94"/>
      <c r="II334" s="94"/>
      <c r="IJ334" s="94"/>
      <c r="IK334" s="94"/>
      <c r="IL334" s="94"/>
      <c r="IM334" s="94"/>
      <c r="IN334" s="94"/>
      <c r="IO334" s="94"/>
      <c r="IP334" s="94"/>
      <c r="IQ334" s="94"/>
      <c r="IR334" s="94"/>
      <c r="IS334" s="94"/>
      <c r="IT334" s="94"/>
      <c r="IU334" s="94"/>
      <c r="IV334" s="94"/>
    </row>
    <row r="335" spans="1:256" s="159" customFormat="1" ht="13.5" thickBot="1" x14ac:dyDescent="0.25">
      <c r="A335" s="147"/>
      <c r="B335" s="175"/>
      <c r="C335" s="176"/>
      <c r="D335" s="177">
        <v>3419</v>
      </c>
      <c r="E335" s="175">
        <v>5222</v>
      </c>
      <c r="F335" s="178" t="s">
        <v>99</v>
      </c>
      <c r="G335" s="151">
        <v>0</v>
      </c>
      <c r="H335" s="151">
        <v>13.5</v>
      </c>
      <c r="I335" s="152">
        <f t="shared" si="16"/>
        <v>13.5</v>
      </c>
      <c r="J335" s="122">
        <v>0</v>
      </c>
      <c r="K335" s="122">
        <f t="shared" si="17"/>
        <v>13.5</v>
      </c>
      <c r="L335" s="153">
        <v>0</v>
      </c>
      <c r="M335" s="152">
        <v>0</v>
      </c>
      <c r="N335" s="153">
        <v>106.05</v>
      </c>
      <c r="O335" s="152">
        <f t="shared" si="18"/>
        <v>106.05</v>
      </c>
      <c r="P335" s="94"/>
      <c r="Q335" s="42"/>
      <c r="R335" s="43"/>
      <c r="S335" s="43"/>
      <c r="T335" s="43"/>
      <c r="U335" s="43"/>
      <c r="V335" s="43"/>
      <c r="W335" s="43"/>
      <c r="X335" s="43"/>
      <c r="Y335" s="43"/>
      <c r="Z335" s="43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  <c r="DA335" s="94"/>
      <c r="DB335" s="94"/>
      <c r="DC335" s="94"/>
      <c r="DD335" s="94"/>
      <c r="DE335" s="94"/>
      <c r="DF335" s="94"/>
      <c r="DG335" s="94"/>
      <c r="DH335" s="94"/>
      <c r="DI335" s="94"/>
      <c r="DJ335" s="94"/>
      <c r="DK335" s="94"/>
      <c r="DL335" s="94"/>
      <c r="DM335" s="94"/>
      <c r="DN335" s="94"/>
      <c r="DO335" s="94"/>
      <c r="DP335" s="94"/>
      <c r="DQ335" s="94"/>
      <c r="DR335" s="94"/>
      <c r="DS335" s="94"/>
      <c r="DT335" s="94"/>
      <c r="DU335" s="94"/>
      <c r="DV335" s="94"/>
      <c r="DW335" s="94"/>
      <c r="DX335" s="94"/>
      <c r="DY335" s="94"/>
      <c r="DZ335" s="94"/>
      <c r="EA335" s="94"/>
      <c r="EB335" s="94"/>
      <c r="EC335" s="94"/>
      <c r="ED335" s="94"/>
      <c r="EE335" s="94"/>
      <c r="EF335" s="94"/>
      <c r="EG335" s="94"/>
      <c r="EH335" s="94"/>
      <c r="EI335" s="94"/>
      <c r="EJ335" s="94"/>
      <c r="EK335" s="94"/>
      <c r="EL335" s="94"/>
      <c r="EM335" s="94"/>
      <c r="EN335" s="94"/>
      <c r="EO335" s="94"/>
      <c r="EP335" s="94"/>
      <c r="EQ335" s="94"/>
      <c r="ER335" s="94"/>
      <c r="ES335" s="94"/>
      <c r="ET335" s="94"/>
      <c r="EU335" s="94"/>
      <c r="EV335" s="94"/>
      <c r="EW335" s="94"/>
      <c r="EX335" s="94"/>
      <c r="EY335" s="94"/>
      <c r="EZ335" s="94"/>
      <c r="FA335" s="94"/>
      <c r="FB335" s="94"/>
      <c r="FC335" s="94"/>
      <c r="FD335" s="94"/>
      <c r="FE335" s="94"/>
      <c r="FF335" s="94"/>
      <c r="FG335" s="94"/>
      <c r="FH335" s="94"/>
      <c r="FI335" s="94"/>
      <c r="FJ335" s="94"/>
      <c r="FK335" s="94"/>
      <c r="FL335" s="94"/>
      <c r="FM335" s="94"/>
      <c r="FN335" s="94"/>
      <c r="FO335" s="94"/>
      <c r="FP335" s="94"/>
      <c r="FQ335" s="94"/>
      <c r="FR335" s="94"/>
      <c r="FS335" s="94"/>
      <c r="FT335" s="94"/>
      <c r="FU335" s="94"/>
      <c r="FV335" s="94"/>
      <c r="FW335" s="94"/>
      <c r="FX335" s="94"/>
      <c r="FY335" s="94"/>
      <c r="FZ335" s="94"/>
      <c r="GA335" s="94"/>
      <c r="GB335" s="94"/>
      <c r="GC335" s="94"/>
      <c r="GD335" s="94"/>
      <c r="GE335" s="94"/>
      <c r="GF335" s="94"/>
      <c r="GG335" s="94"/>
      <c r="GH335" s="94"/>
      <c r="GI335" s="94"/>
      <c r="GJ335" s="94"/>
      <c r="GK335" s="94"/>
      <c r="GL335" s="94"/>
      <c r="GM335" s="94"/>
      <c r="GN335" s="94"/>
      <c r="GO335" s="94"/>
      <c r="GP335" s="94"/>
      <c r="GQ335" s="94"/>
      <c r="GR335" s="94"/>
      <c r="GS335" s="94"/>
      <c r="GT335" s="94"/>
      <c r="GU335" s="94"/>
      <c r="GV335" s="94"/>
      <c r="GW335" s="94"/>
      <c r="GX335" s="94"/>
      <c r="GY335" s="94"/>
      <c r="GZ335" s="94"/>
      <c r="HA335" s="94"/>
      <c r="HB335" s="94"/>
      <c r="HC335" s="94"/>
      <c r="HD335" s="94"/>
      <c r="HE335" s="94"/>
      <c r="HF335" s="94"/>
      <c r="HG335" s="94"/>
      <c r="HH335" s="94"/>
      <c r="HI335" s="94"/>
      <c r="HJ335" s="94"/>
      <c r="HK335" s="94"/>
      <c r="HL335" s="94"/>
      <c r="HM335" s="94"/>
      <c r="HN335" s="94"/>
      <c r="HO335" s="94"/>
      <c r="HP335" s="94"/>
      <c r="HQ335" s="94"/>
      <c r="HR335" s="94"/>
      <c r="HS335" s="94"/>
      <c r="HT335" s="94"/>
      <c r="HU335" s="94"/>
      <c r="HV335" s="94"/>
      <c r="HW335" s="94"/>
      <c r="HX335" s="94"/>
      <c r="HY335" s="94"/>
      <c r="HZ335" s="94"/>
      <c r="IA335" s="94"/>
      <c r="IB335" s="94"/>
      <c r="IC335" s="94"/>
      <c r="ID335" s="94"/>
      <c r="IE335" s="94"/>
      <c r="IF335" s="94"/>
      <c r="IG335" s="94"/>
      <c r="IH335" s="94"/>
      <c r="II335" s="94"/>
      <c r="IJ335" s="94"/>
      <c r="IK335" s="94"/>
      <c r="IL335" s="94"/>
      <c r="IM335" s="94"/>
      <c r="IN335" s="94"/>
      <c r="IO335" s="94"/>
      <c r="IP335" s="94"/>
      <c r="IQ335" s="94"/>
      <c r="IR335" s="94"/>
      <c r="IS335" s="94"/>
      <c r="IT335" s="94"/>
      <c r="IU335" s="94"/>
      <c r="IV335" s="94"/>
    </row>
    <row r="336" spans="1:256" s="159" customFormat="1" ht="33.75" x14ac:dyDescent="0.2">
      <c r="A336" s="179" t="s">
        <v>79</v>
      </c>
      <c r="B336" s="187">
        <v>4260225</v>
      </c>
      <c r="C336" s="188" t="s">
        <v>88</v>
      </c>
      <c r="D336" s="189" t="s">
        <v>80</v>
      </c>
      <c r="E336" s="187" t="s">
        <v>80</v>
      </c>
      <c r="F336" s="190" t="s">
        <v>250</v>
      </c>
      <c r="G336" s="88">
        <v>0</v>
      </c>
      <c r="H336" s="88">
        <v>13.5</v>
      </c>
      <c r="I336" s="89">
        <f t="shared" si="16"/>
        <v>13.5</v>
      </c>
      <c r="J336" s="183">
        <v>0</v>
      </c>
      <c r="K336" s="183">
        <f t="shared" si="17"/>
        <v>13.5</v>
      </c>
      <c r="L336" s="184">
        <v>0</v>
      </c>
      <c r="M336" s="185">
        <v>0</v>
      </c>
      <c r="N336" s="184">
        <f>N337</f>
        <v>100</v>
      </c>
      <c r="O336" s="185">
        <f t="shared" si="18"/>
        <v>100</v>
      </c>
      <c r="P336" s="93" t="s">
        <v>82</v>
      </c>
      <c r="Q336" s="42"/>
      <c r="R336" s="43"/>
      <c r="S336" s="43"/>
      <c r="T336" s="43"/>
      <c r="U336" s="43"/>
      <c r="V336" s="43"/>
      <c r="W336" s="43"/>
      <c r="X336" s="43"/>
      <c r="Y336" s="43"/>
      <c r="Z336" s="43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  <c r="DA336" s="94"/>
      <c r="DB336" s="94"/>
      <c r="DC336" s="94"/>
      <c r="DD336" s="94"/>
      <c r="DE336" s="94"/>
      <c r="DF336" s="94"/>
      <c r="DG336" s="94"/>
      <c r="DH336" s="94"/>
      <c r="DI336" s="94"/>
      <c r="DJ336" s="94"/>
      <c r="DK336" s="94"/>
      <c r="DL336" s="94"/>
      <c r="DM336" s="94"/>
      <c r="DN336" s="94"/>
      <c r="DO336" s="94"/>
      <c r="DP336" s="94"/>
      <c r="DQ336" s="94"/>
      <c r="DR336" s="94"/>
      <c r="DS336" s="94"/>
      <c r="DT336" s="94"/>
      <c r="DU336" s="94"/>
      <c r="DV336" s="94"/>
      <c r="DW336" s="94"/>
      <c r="DX336" s="94"/>
      <c r="DY336" s="94"/>
      <c r="DZ336" s="94"/>
      <c r="EA336" s="94"/>
      <c r="EB336" s="94"/>
      <c r="EC336" s="94"/>
      <c r="ED336" s="94"/>
      <c r="EE336" s="94"/>
      <c r="EF336" s="94"/>
      <c r="EG336" s="94"/>
      <c r="EH336" s="94"/>
      <c r="EI336" s="94"/>
      <c r="EJ336" s="94"/>
      <c r="EK336" s="94"/>
      <c r="EL336" s="94"/>
      <c r="EM336" s="94"/>
      <c r="EN336" s="94"/>
      <c r="EO336" s="94"/>
      <c r="EP336" s="94"/>
      <c r="EQ336" s="94"/>
      <c r="ER336" s="94"/>
      <c r="ES336" s="94"/>
      <c r="ET336" s="94"/>
      <c r="EU336" s="94"/>
      <c r="EV336" s="94"/>
      <c r="EW336" s="94"/>
      <c r="EX336" s="94"/>
      <c r="EY336" s="94"/>
      <c r="EZ336" s="94"/>
      <c r="FA336" s="94"/>
      <c r="FB336" s="94"/>
      <c r="FC336" s="94"/>
      <c r="FD336" s="94"/>
      <c r="FE336" s="94"/>
      <c r="FF336" s="94"/>
      <c r="FG336" s="94"/>
      <c r="FH336" s="94"/>
      <c r="FI336" s="94"/>
      <c r="FJ336" s="94"/>
      <c r="FK336" s="94"/>
      <c r="FL336" s="94"/>
      <c r="FM336" s="94"/>
      <c r="FN336" s="94"/>
      <c r="FO336" s="94"/>
      <c r="FP336" s="94"/>
      <c r="FQ336" s="94"/>
      <c r="FR336" s="94"/>
      <c r="FS336" s="94"/>
      <c r="FT336" s="94"/>
      <c r="FU336" s="94"/>
      <c r="FV336" s="94"/>
      <c r="FW336" s="94"/>
      <c r="FX336" s="94"/>
      <c r="FY336" s="94"/>
      <c r="FZ336" s="94"/>
      <c r="GA336" s="94"/>
      <c r="GB336" s="94"/>
      <c r="GC336" s="94"/>
      <c r="GD336" s="94"/>
      <c r="GE336" s="94"/>
      <c r="GF336" s="94"/>
      <c r="GG336" s="94"/>
      <c r="GH336" s="94"/>
      <c r="GI336" s="94"/>
      <c r="GJ336" s="94"/>
      <c r="GK336" s="94"/>
      <c r="GL336" s="94"/>
      <c r="GM336" s="94"/>
      <c r="GN336" s="94"/>
      <c r="GO336" s="94"/>
      <c r="GP336" s="94"/>
      <c r="GQ336" s="94"/>
      <c r="GR336" s="94"/>
      <c r="GS336" s="94"/>
      <c r="GT336" s="94"/>
      <c r="GU336" s="94"/>
      <c r="GV336" s="94"/>
      <c r="GW336" s="94"/>
      <c r="GX336" s="94"/>
      <c r="GY336" s="94"/>
      <c r="GZ336" s="94"/>
      <c r="HA336" s="94"/>
      <c r="HB336" s="94"/>
      <c r="HC336" s="94"/>
      <c r="HD336" s="94"/>
      <c r="HE336" s="94"/>
      <c r="HF336" s="94"/>
      <c r="HG336" s="94"/>
      <c r="HH336" s="94"/>
      <c r="HI336" s="94"/>
      <c r="HJ336" s="94"/>
      <c r="HK336" s="94"/>
      <c r="HL336" s="94"/>
      <c r="HM336" s="94"/>
      <c r="HN336" s="94"/>
      <c r="HO336" s="94"/>
      <c r="HP336" s="94"/>
      <c r="HQ336" s="94"/>
      <c r="HR336" s="94"/>
      <c r="HS336" s="94"/>
      <c r="HT336" s="94"/>
      <c r="HU336" s="94"/>
      <c r="HV336" s="94"/>
      <c r="HW336" s="94"/>
      <c r="HX336" s="94"/>
      <c r="HY336" s="94"/>
      <c r="HZ336" s="94"/>
      <c r="IA336" s="94"/>
      <c r="IB336" s="94"/>
      <c r="IC336" s="94"/>
      <c r="ID336" s="94"/>
      <c r="IE336" s="94"/>
      <c r="IF336" s="94"/>
      <c r="IG336" s="94"/>
      <c r="IH336" s="94"/>
      <c r="II336" s="94"/>
      <c r="IJ336" s="94"/>
      <c r="IK336" s="94"/>
      <c r="IL336" s="94"/>
      <c r="IM336" s="94"/>
      <c r="IN336" s="94"/>
      <c r="IO336" s="94"/>
      <c r="IP336" s="94"/>
      <c r="IQ336" s="94"/>
      <c r="IR336" s="94"/>
      <c r="IS336" s="94"/>
      <c r="IT336" s="94"/>
      <c r="IU336" s="94"/>
      <c r="IV336" s="94"/>
    </row>
    <row r="337" spans="1:256" s="159" customFormat="1" ht="13.5" thickBot="1" x14ac:dyDescent="0.25">
      <c r="A337" s="147"/>
      <c r="B337" s="175"/>
      <c r="C337" s="176"/>
      <c r="D337" s="177">
        <v>3419</v>
      </c>
      <c r="E337" s="175">
        <v>5222</v>
      </c>
      <c r="F337" s="178" t="s">
        <v>99</v>
      </c>
      <c r="G337" s="151">
        <v>0</v>
      </c>
      <c r="H337" s="151">
        <v>13.5</v>
      </c>
      <c r="I337" s="152">
        <f t="shared" si="16"/>
        <v>13.5</v>
      </c>
      <c r="J337" s="122">
        <v>0</v>
      </c>
      <c r="K337" s="122">
        <f t="shared" si="17"/>
        <v>13.5</v>
      </c>
      <c r="L337" s="153">
        <v>0</v>
      </c>
      <c r="M337" s="152">
        <v>0</v>
      </c>
      <c r="N337" s="153">
        <v>100</v>
      </c>
      <c r="O337" s="152">
        <f t="shared" si="18"/>
        <v>100</v>
      </c>
      <c r="P337" s="94"/>
      <c r="Q337" s="42"/>
      <c r="R337" s="43"/>
      <c r="S337" s="43"/>
      <c r="T337" s="43"/>
      <c r="U337" s="43"/>
      <c r="V337" s="43"/>
      <c r="W337" s="43"/>
      <c r="X337" s="43"/>
      <c r="Y337" s="43"/>
      <c r="Z337" s="43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  <c r="DA337" s="94"/>
      <c r="DB337" s="94"/>
      <c r="DC337" s="94"/>
      <c r="DD337" s="94"/>
      <c r="DE337" s="94"/>
      <c r="DF337" s="94"/>
      <c r="DG337" s="94"/>
      <c r="DH337" s="94"/>
      <c r="DI337" s="94"/>
      <c r="DJ337" s="94"/>
      <c r="DK337" s="94"/>
      <c r="DL337" s="94"/>
      <c r="DM337" s="94"/>
      <c r="DN337" s="94"/>
      <c r="DO337" s="94"/>
      <c r="DP337" s="94"/>
      <c r="DQ337" s="94"/>
      <c r="DR337" s="94"/>
      <c r="DS337" s="94"/>
      <c r="DT337" s="94"/>
      <c r="DU337" s="94"/>
      <c r="DV337" s="94"/>
      <c r="DW337" s="94"/>
      <c r="DX337" s="94"/>
      <c r="DY337" s="94"/>
      <c r="DZ337" s="94"/>
      <c r="EA337" s="94"/>
      <c r="EB337" s="94"/>
      <c r="EC337" s="94"/>
      <c r="ED337" s="94"/>
      <c r="EE337" s="94"/>
      <c r="EF337" s="94"/>
      <c r="EG337" s="94"/>
      <c r="EH337" s="94"/>
      <c r="EI337" s="94"/>
      <c r="EJ337" s="94"/>
      <c r="EK337" s="94"/>
      <c r="EL337" s="94"/>
      <c r="EM337" s="94"/>
      <c r="EN337" s="94"/>
      <c r="EO337" s="94"/>
      <c r="EP337" s="94"/>
      <c r="EQ337" s="94"/>
      <c r="ER337" s="94"/>
      <c r="ES337" s="94"/>
      <c r="ET337" s="94"/>
      <c r="EU337" s="94"/>
      <c r="EV337" s="94"/>
      <c r="EW337" s="94"/>
      <c r="EX337" s="94"/>
      <c r="EY337" s="94"/>
      <c r="EZ337" s="94"/>
      <c r="FA337" s="94"/>
      <c r="FB337" s="94"/>
      <c r="FC337" s="94"/>
      <c r="FD337" s="94"/>
      <c r="FE337" s="94"/>
      <c r="FF337" s="94"/>
      <c r="FG337" s="94"/>
      <c r="FH337" s="94"/>
      <c r="FI337" s="94"/>
      <c r="FJ337" s="94"/>
      <c r="FK337" s="94"/>
      <c r="FL337" s="94"/>
      <c r="FM337" s="94"/>
      <c r="FN337" s="94"/>
      <c r="FO337" s="94"/>
      <c r="FP337" s="94"/>
      <c r="FQ337" s="94"/>
      <c r="FR337" s="94"/>
      <c r="FS337" s="94"/>
      <c r="FT337" s="94"/>
      <c r="FU337" s="94"/>
      <c r="FV337" s="94"/>
      <c r="FW337" s="94"/>
      <c r="FX337" s="94"/>
      <c r="FY337" s="94"/>
      <c r="FZ337" s="94"/>
      <c r="GA337" s="94"/>
      <c r="GB337" s="94"/>
      <c r="GC337" s="94"/>
      <c r="GD337" s="94"/>
      <c r="GE337" s="94"/>
      <c r="GF337" s="94"/>
      <c r="GG337" s="94"/>
      <c r="GH337" s="94"/>
      <c r="GI337" s="94"/>
      <c r="GJ337" s="94"/>
      <c r="GK337" s="94"/>
      <c r="GL337" s="94"/>
      <c r="GM337" s="94"/>
      <c r="GN337" s="94"/>
      <c r="GO337" s="94"/>
      <c r="GP337" s="94"/>
      <c r="GQ337" s="94"/>
      <c r="GR337" s="94"/>
      <c r="GS337" s="94"/>
      <c r="GT337" s="94"/>
      <c r="GU337" s="94"/>
      <c r="GV337" s="94"/>
      <c r="GW337" s="94"/>
      <c r="GX337" s="94"/>
      <c r="GY337" s="94"/>
      <c r="GZ337" s="94"/>
      <c r="HA337" s="94"/>
      <c r="HB337" s="94"/>
      <c r="HC337" s="94"/>
      <c r="HD337" s="94"/>
      <c r="HE337" s="94"/>
      <c r="HF337" s="94"/>
      <c r="HG337" s="94"/>
      <c r="HH337" s="94"/>
      <c r="HI337" s="94"/>
      <c r="HJ337" s="94"/>
      <c r="HK337" s="94"/>
      <c r="HL337" s="94"/>
      <c r="HM337" s="94"/>
      <c r="HN337" s="94"/>
      <c r="HO337" s="94"/>
      <c r="HP337" s="94"/>
      <c r="HQ337" s="94"/>
      <c r="HR337" s="94"/>
      <c r="HS337" s="94"/>
      <c r="HT337" s="94"/>
      <c r="HU337" s="94"/>
      <c r="HV337" s="94"/>
      <c r="HW337" s="94"/>
      <c r="HX337" s="94"/>
      <c r="HY337" s="94"/>
      <c r="HZ337" s="94"/>
      <c r="IA337" s="94"/>
      <c r="IB337" s="94"/>
      <c r="IC337" s="94"/>
      <c r="ID337" s="94"/>
      <c r="IE337" s="94"/>
      <c r="IF337" s="94"/>
      <c r="IG337" s="94"/>
      <c r="IH337" s="94"/>
      <c r="II337" s="94"/>
      <c r="IJ337" s="94"/>
      <c r="IK337" s="94"/>
      <c r="IL337" s="94"/>
      <c r="IM337" s="94"/>
      <c r="IN337" s="94"/>
      <c r="IO337" s="94"/>
      <c r="IP337" s="94"/>
      <c r="IQ337" s="94"/>
      <c r="IR337" s="94"/>
      <c r="IS337" s="94"/>
      <c r="IT337" s="94"/>
      <c r="IU337" s="94"/>
      <c r="IV337" s="94"/>
    </row>
    <row r="338" spans="1:256" s="159" customFormat="1" ht="33.75" x14ac:dyDescent="0.2">
      <c r="A338" s="179" t="s">
        <v>79</v>
      </c>
      <c r="B338" s="187">
        <v>4260226</v>
      </c>
      <c r="C338" s="188" t="s">
        <v>88</v>
      </c>
      <c r="D338" s="189" t="s">
        <v>80</v>
      </c>
      <c r="E338" s="187" t="s">
        <v>80</v>
      </c>
      <c r="F338" s="190" t="s">
        <v>251</v>
      </c>
      <c r="G338" s="88">
        <v>0</v>
      </c>
      <c r="H338" s="88">
        <v>13.5</v>
      </c>
      <c r="I338" s="89">
        <f t="shared" si="16"/>
        <v>13.5</v>
      </c>
      <c r="J338" s="183">
        <v>0</v>
      </c>
      <c r="K338" s="183">
        <f t="shared" si="17"/>
        <v>13.5</v>
      </c>
      <c r="L338" s="184">
        <v>0</v>
      </c>
      <c r="M338" s="185">
        <v>0</v>
      </c>
      <c r="N338" s="184">
        <f>N339</f>
        <v>100</v>
      </c>
      <c r="O338" s="185">
        <f t="shared" si="18"/>
        <v>100</v>
      </c>
      <c r="P338" s="93" t="s">
        <v>82</v>
      </c>
      <c r="Q338" s="42"/>
      <c r="R338" s="43"/>
      <c r="S338" s="43"/>
      <c r="T338" s="43"/>
      <c r="U338" s="43"/>
      <c r="V338" s="43"/>
      <c r="W338" s="43"/>
      <c r="X338" s="43"/>
      <c r="Y338" s="43"/>
      <c r="Z338" s="43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  <c r="DA338" s="94"/>
      <c r="DB338" s="94"/>
      <c r="DC338" s="94"/>
      <c r="DD338" s="94"/>
      <c r="DE338" s="94"/>
      <c r="DF338" s="94"/>
      <c r="DG338" s="94"/>
      <c r="DH338" s="94"/>
      <c r="DI338" s="94"/>
      <c r="DJ338" s="94"/>
      <c r="DK338" s="94"/>
      <c r="DL338" s="94"/>
      <c r="DM338" s="94"/>
      <c r="DN338" s="94"/>
      <c r="DO338" s="94"/>
      <c r="DP338" s="94"/>
      <c r="DQ338" s="94"/>
      <c r="DR338" s="94"/>
      <c r="DS338" s="94"/>
      <c r="DT338" s="94"/>
      <c r="DU338" s="94"/>
      <c r="DV338" s="94"/>
      <c r="DW338" s="94"/>
      <c r="DX338" s="94"/>
      <c r="DY338" s="94"/>
      <c r="DZ338" s="94"/>
      <c r="EA338" s="94"/>
      <c r="EB338" s="94"/>
      <c r="EC338" s="94"/>
      <c r="ED338" s="94"/>
      <c r="EE338" s="94"/>
      <c r="EF338" s="94"/>
      <c r="EG338" s="94"/>
      <c r="EH338" s="94"/>
      <c r="EI338" s="94"/>
      <c r="EJ338" s="94"/>
      <c r="EK338" s="94"/>
      <c r="EL338" s="94"/>
      <c r="EM338" s="94"/>
      <c r="EN338" s="94"/>
      <c r="EO338" s="94"/>
      <c r="EP338" s="94"/>
      <c r="EQ338" s="94"/>
      <c r="ER338" s="94"/>
      <c r="ES338" s="94"/>
      <c r="ET338" s="94"/>
      <c r="EU338" s="94"/>
      <c r="EV338" s="94"/>
      <c r="EW338" s="94"/>
      <c r="EX338" s="94"/>
      <c r="EY338" s="94"/>
      <c r="EZ338" s="94"/>
      <c r="FA338" s="94"/>
      <c r="FB338" s="94"/>
      <c r="FC338" s="94"/>
      <c r="FD338" s="94"/>
      <c r="FE338" s="94"/>
      <c r="FF338" s="94"/>
      <c r="FG338" s="94"/>
      <c r="FH338" s="94"/>
      <c r="FI338" s="94"/>
      <c r="FJ338" s="94"/>
      <c r="FK338" s="94"/>
      <c r="FL338" s="94"/>
      <c r="FM338" s="94"/>
      <c r="FN338" s="94"/>
      <c r="FO338" s="94"/>
      <c r="FP338" s="94"/>
      <c r="FQ338" s="94"/>
      <c r="FR338" s="94"/>
      <c r="FS338" s="94"/>
      <c r="FT338" s="94"/>
      <c r="FU338" s="94"/>
      <c r="FV338" s="94"/>
      <c r="FW338" s="94"/>
      <c r="FX338" s="94"/>
      <c r="FY338" s="94"/>
      <c r="FZ338" s="94"/>
      <c r="GA338" s="94"/>
      <c r="GB338" s="94"/>
      <c r="GC338" s="94"/>
      <c r="GD338" s="94"/>
      <c r="GE338" s="94"/>
      <c r="GF338" s="94"/>
      <c r="GG338" s="94"/>
      <c r="GH338" s="94"/>
      <c r="GI338" s="94"/>
      <c r="GJ338" s="94"/>
      <c r="GK338" s="94"/>
      <c r="GL338" s="94"/>
      <c r="GM338" s="94"/>
      <c r="GN338" s="94"/>
      <c r="GO338" s="94"/>
      <c r="GP338" s="94"/>
      <c r="GQ338" s="94"/>
      <c r="GR338" s="94"/>
      <c r="GS338" s="94"/>
      <c r="GT338" s="94"/>
      <c r="GU338" s="94"/>
      <c r="GV338" s="94"/>
      <c r="GW338" s="94"/>
      <c r="GX338" s="94"/>
      <c r="GY338" s="94"/>
      <c r="GZ338" s="94"/>
      <c r="HA338" s="94"/>
      <c r="HB338" s="94"/>
      <c r="HC338" s="94"/>
      <c r="HD338" s="94"/>
      <c r="HE338" s="94"/>
      <c r="HF338" s="94"/>
      <c r="HG338" s="94"/>
      <c r="HH338" s="94"/>
      <c r="HI338" s="94"/>
      <c r="HJ338" s="94"/>
      <c r="HK338" s="94"/>
      <c r="HL338" s="94"/>
      <c r="HM338" s="94"/>
      <c r="HN338" s="94"/>
      <c r="HO338" s="94"/>
      <c r="HP338" s="94"/>
      <c r="HQ338" s="94"/>
      <c r="HR338" s="94"/>
      <c r="HS338" s="94"/>
      <c r="HT338" s="94"/>
      <c r="HU338" s="94"/>
      <c r="HV338" s="94"/>
      <c r="HW338" s="94"/>
      <c r="HX338" s="94"/>
      <c r="HY338" s="94"/>
      <c r="HZ338" s="94"/>
      <c r="IA338" s="94"/>
      <c r="IB338" s="94"/>
      <c r="IC338" s="94"/>
      <c r="ID338" s="94"/>
      <c r="IE338" s="94"/>
      <c r="IF338" s="94"/>
      <c r="IG338" s="94"/>
      <c r="IH338" s="94"/>
      <c r="II338" s="94"/>
      <c r="IJ338" s="94"/>
      <c r="IK338" s="94"/>
      <c r="IL338" s="94"/>
      <c r="IM338" s="94"/>
      <c r="IN338" s="94"/>
      <c r="IO338" s="94"/>
      <c r="IP338" s="94"/>
      <c r="IQ338" s="94"/>
      <c r="IR338" s="94"/>
      <c r="IS338" s="94"/>
      <c r="IT338" s="94"/>
      <c r="IU338" s="94"/>
      <c r="IV338" s="94"/>
    </row>
    <row r="339" spans="1:256" s="159" customFormat="1" ht="13.5" thickBot="1" x14ac:dyDescent="0.25">
      <c r="A339" s="147"/>
      <c r="B339" s="175"/>
      <c r="C339" s="176"/>
      <c r="D339" s="177">
        <v>3419</v>
      </c>
      <c r="E339" s="175">
        <v>5222</v>
      </c>
      <c r="F339" s="178" t="s">
        <v>99</v>
      </c>
      <c r="G339" s="151">
        <v>0</v>
      </c>
      <c r="H339" s="151">
        <v>13.5</v>
      </c>
      <c r="I339" s="152">
        <f t="shared" ref="I339:I359" si="19">+G339+H339</f>
        <v>13.5</v>
      </c>
      <c r="J339" s="122">
        <v>0</v>
      </c>
      <c r="K339" s="122">
        <f t="shared" ref="K339:K359" si="20">+I339+J339</f>
        <v>13.5</v>
      </c>
      <c r="L339" s="153">
        <v>0</v>
      </c>
      <c r="M339" s="152">
        <v>0</v>
      </c>
      <c r="N339" s="153">
        <v>100</v>
      </c>
      <c r="O339" s="152">
        <f t="shared" ref="O339:O359" si="21">+M339+N339</f>
        <v>100</v>
      </c>
      <c r="P339" s="94"/>
      <c r="Q339" s="42"/>
      <c r="R339" s="43"/>
      <c r="S339" s="43"/>
      <c r="T339" s="43"/>
      <c r="U339" s="43"/>
      <c r="V339" s="43"/>
      <c r="W339" s="43"/>
      <c r="X339" s="43"/>
      <c r="Y339" s="43"/>
      <c r="Z339" s="43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  <c r="DF339" s="94"/>
      <c r="DG339" s="94"/>
      <c r="DH339" s="94"/>
      <c r="DI339" s="94"/>
      <c r="DJ339" s="94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94"/>
      <c r="DV339" s="94"/>
      <c r="DW339" s="94"/>
      <c r="DX339" s="94"/>
      <c r="DY339" s="94"/>
      <c r="DZ339" s="94"/>
      <c r="EA339" s="94"/>
      <c r="EB339" s="94"/>
      <c r="EC339" s="94"/>
      <c r="ED339" s="94"/>
      <c r="EE339" s="94"/>
      <c r="EF339" s="94"/>
      <c r="EG339" s="94"/>
      <c r="EH339" s="94"/>
      <c r="EI339" s="94"/>
      <c r="EJ339" s="94"/>
      <c r="EK339" s="94"/>
      <c r="EL339" s="94"/>
      <c r="EM339" s="94"/>
      <c r="EN339" s="94"/>
      <c r="EO339" s="94"/>
      <c r="EP339" s="94"/>
      <c r="EQ339" s="94"/>
      <c r="ER339" s="94"/>
      <c r="ES339" s="94"/>
      <c r="ET339" s="94"/>
      <c r="EU339" s="94"/>
      <c r="EV339" s="94"/>
      <c r="EW339" s="94"/>
      <c r="EX339" s="94"/>
      <c r="EY339" s="94"/>
      <c r="EZ339" s="94"/>
      <c r="FA339" s="94"/>
      <c r="FB339" s="94"/>
      <c r="FC339" s="94"/>
      <c r="FD339" s="94"/>
      <c r="FE339" s="94"/>
      <c r="FF339" s="94"/>
      <c r="FG339" s="94"/>
      <c r="FH339" s="94"/>
      <c r="FI339" s="94"/>
      <c r="FJ339" s="94"/>
      <c r="FK339" s="94"/>
      <c r="FL339" s="94"/>
      <c r="FM339" s="94"/>
      <c r="FN339" s="94"/>
      <c r="FO339" s="94"/>
      <c r="FP339" s="94"/>
      <c r="FQ339" s="94"/>
      <c r="FR339" s="94"/>
      <c r="FS339" s="94"/>
      <c r="FT339" s="94"/>
      <c r="FU339" s="94"/>
      <c r="FV339" s="94"/>
      <c r="FW339" s="94"/>
      <c r="FX339" s="94"/>
      <c r="FY339" s="94"/>
      <c r="FZ339" s="94"/>
      <c r="GA339" s="94"/>
      <c r="GB339" s="94"/>
      <c r="GC339" s="94"/>
      <c r="GD339" s="94"/>
      <c r="GE339" s="94"/>
      <c r="GF339" s="94"/>
      <c r="GG339" s="94"/>
      <c r="GH339" s="94"/>
      <c r="GI339" s="94"/>
      <c r="GJ339" s="94"/>
      <c r="GK339" s="94"/>
      <c r="GL339" s="94"/>
      <c r="GM339" s="94"/>
      <c r="GN339" s="94"/>
      <c r="GO339" s="94"/>
      <c r="GP339" s="94"/>
      <c r="GQ339" s="94"/>
      <c r="GR339" s="94"/>
      <c r="GS339" s="94"/>
      <c r="GT339" s="94"/>
      <c r="GU339" s="94"/>
      <c r="GV339" s="94"/>
      <c r="GW339" s="94"/>
      <c r="GX339" s="94"/>
      <c r="GY339" s="94"/>
      <c r="GZ339" s="94"/>
      <c r="HA339" s="94"/>
      <c r="HB339" s="94"/>
      <c r="HC339" s="94"/>
      <c r="HD339" s="94"/>
      <c r="HE339" s="94"/>
      <c r="HF339" s="94"/>
      <c r="HG339" s="94"/>
      <c r="HH339" s="94"/>
      <c r="HI339" s="94"/>
      <c r="HJ339" s="94"/>
      <c r="HK339" s="94"/>
      <c r="HL339" s="94"/>
      <c r="HM339" s="94"/>
      <c r="HN339" s="94"/>
      <c r="HO339" s="94"/>
      <c r="HP339" s="94"/>
      <c r="HQ339" s="94"/>
      <c r="HR339" s="94"/>
      <c r="HS339" s="94"/>
      <c r="HT339" s="94"/>
      <c r="HU339" s="94"/>
      <c r="HV339" s="94"/>
      <c r="HW339" s="94"/>
      <c r="HX339" s="94"/>
      <c r="HY339" s="94"/>
      <c r="HZ339" s="94"/>
      <c r="IA339" s="94"/>
      <c r="IB339" s="94"/>
      <c r="IC339" s="94"/>
      <c r="ID339" s="94"/>
      <c r="IE339" s="94"/>
      <c r="IF339" s="94"/>
      <c r="IG339" s="94"/>
      <c r="IH339" s="94"/>
      <c r="II339" s="94"/>
      <c r="IJ339" s="94"/>
      <c r="IK339" s="94"/>
      <c r="IL339" s="94"/>
      <c r="IM339" s="94"/>
      <c r="IN339" s="94"/>
      <c r="IO339" s="94"/>
      <c r="IP339" s="94"/>
      <c r="IQ339" s="94"/>
      <c r="IR339" s="94"/>
      <c r="IS339" s="94"/>
      <c r="IT339" s="94"/>
      <c r="IU339" s="94"/>
      <c r="IV339" s="94"/>
    </row>
    <row r="340" spans="1:256" s="159" customFormat="1" ht="22.5" x14ac:dyDescent="0.2">
      <c r="A340" s="179" t="s">
        <v>79</v>
      </c>
      <c r="B340" s="187">
        <v>4260227</v>
      </c>
      <c r="C340" s="188" t="s">
        <v>88</v>
      </c>
      <c r="D340" s="189" t="s">
        <v>80</v>
      </c>
      <c r="E340" s="187" t="s">
        <v>80</v>
      </c>
      <c r="F340" s="190" t="s">
        <v>252</v>
      </c>
      <c r="G340" s="88">
        <v>0</v>
      </c>
      <c r="H340" s="88">
        <v>13.5</v>
      </c>
      <c r="I340" s="89">
        <f t="shared" si="19"/>
        <v>13.5</v>
      </c>
      <c r="J340" s="183">
        <v>0</v>
      </c>
      <c r="K340" s="183">
        <f t="shared" si="20"/>
        <v>13.5</v>
      </c>
      <c r="L340" s="184">
        <v>0</v>
      </c>
      <c r="M340" s="185">
        <v>0</v>
      </c>
      <c r="N340" s="184">
        <f>N341</f>
        <v>100</v>
      </c>
      <c r="O340" s="185">
        <f t="shared" si="21"/>
        <v>100</v>
      </c>
      <c r="P340" s="93" t="s">
        <v>82</v>
      </c>
      <c r="Q340" s="42"/>
      <c r="R340" s="43"/>
      <c r="S340" s="43"/>
      <c r="T340" s="43"/>
      <c r="U340" s="43"/>
      <c r="V340" s="43"/>
      <c r="W340" s="43"/>
      <c r="X340" s="43"/>
      <c r="Y340" s="43"/>
      <c r="Z340" s="43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  <c r="DF340" s="94"/>
      <c r="DG340" s="94"/>
      <c r="DH340" s="94"/>
      <c r="DI340" s="94"/>
      <c r="DJ340" s="94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94"/>
      <c r="DV340" s="94"/>
      <c r="DW340" s="94"/>
      <c r="DX340" s="94"/>
      <c r="DY340" s="94"/>
      <c r="DZ340" s="94"/>
      <c r="EA340" s="94"/>
      <c r="EB340" s="94"/>
      <c r="EC340" s="94"/>
      <c r="ED340" s="94"/>
      <c r="EE340" s="94"/>
      <c r="EF340" s="94"/>
      <c r="EG340" s="94"/>
      <c r="EH340" s="94"/>
      <c r="EI340" s="94"/>
      <c r="EJ340" s="94"/>
      <c r="EK340" s="94"/>
      <c r="EL340" s="94"/>
      <c r="EM340" s="94"/>
      <c r="EN340" s="94"/>
      <c r="EO340" s="94"/>
      <c r="EP340" s="94"/>
      <c r="EQ340" s="94"/>
      <c r="ER340" s="94"/>
      <c r="ES340" s="94"/>
      <c r="ET340" s="94"/>
      <c r="EU340" s="94"/>
      <c r="EV340" s="94"/>
      <c r="EW340" s="94"/>
      <c r="EX340" s="94"/>
      <c r="EY340" s="94"/>
      <c r="EZ340" s="94"/>
      <c r="FA340" s="94"/>
      <c r="FB340" s="94"/>
      <c r="FC340" s="94"/>
      <c r="FD340" s="94"/>
      <c r="FE340" s="94"/>
      <c r="FF340" s="94"/>
      <c r="FG340" s="94"/>
      <c r="FH340" s="94"/>
      <c r="FI340" s="94"/>
      <c r="FJ340" s="94"/>
      <c r="FK340" s="94"/>
      <c r="FL340" s="94"/>
      <c r="FM340" s="94"/>
      <c r="FN340" s="94"/>
      <c r="FO340" s="94"/>
      <c r="FP340" s="94"/>
      <c r="FQ340" s="94"/>
      <c r="FR340" s="94"/>
      <c r="FS340" s="94"/>
      <c r="FT340" s="94"/>
      <c r="FU340" s="94"/>
      <c r="FV340" s="94"/>
      <c r="FW340" s="94"/>
      <c r="FX340" s="94"/>
      <c r="FY340" s="94"/>
      <c r="FZ340" s="94"/>
      <c r="GA340" s="94"/>
      <c r="GB340" s="94"/>
      <c r="GC340" s="94"/>
      <c r="GD340" s="94"/>
      <c r="GE340" s="94"/>
      <c r="GF340" s="94"/>
      <c r="GG340" s="94"/>
      <c r="GH340" s="94"/>
      <c r="GI340" s="94"/>
      <c r="GJ340" s="94"/>
      <c r="GK340" s="94"/>
      <c r="GL340" s="94"/>
      <c r="GM340" s="94"/>
      <c r="GN340" s="94"/>
      <c r="GO340" s="94"/>
      <c r="GP340" s="94"/>
      <c r="GQ340" s="94"/>
      <c r="GR340" s="94"/>
      <c r="GS340" s="94"/>
      <c r="GT340" s="94"/>
      <c r="GU340" s="94"/>
      <c r="GV340" s="94"/>
      <c r="GW340" s="94"/>
      <c r="GX340" s="94"/>
      <c r="GY340" s="94"/>
      <c r="GZ340" s="94"/>
      <c r="HA340" s="94"/>
      <c r="HB340" s="94"/>
      <c r="HC340" s="94"/>
      <c r="HD340" s="94"/>
      <c r="HE340" s="94"/>
      <c r="HF340" s="94"/>
      <c r="HG340" s="94"/>
      <c r="HH340" s="94"/>
      <c r="HI340" s="94"/>
      <c r="HJ340" s="94"/>
      <c r="HK340" s="94"/>
      <c r="HL340" s="94"/>
      <c r="HM340" s="94"/>
      <c r="HN340" s="94"/>
      <c r="HO340" s="94"/>
      <c r="HP340" s="94"/>
      <c r="HQ340" s="94"/>
      <c r="HR340" s="94"/>
      <c r="HS340" s="94"/>
      <c r="HT340" s="94"/>
      <c r="HU340" s="94"/>
      <c r="HV340" s="94"/>
      <c r="HW340" s="94"/>
      <c r="HX340" s="94"/>
      <c r="HY340" s="94"/>
      <c r="HZ340" s="94"/>
      <c r="IA340" s="94"/>
      <c r="IB340" s="94"/>
      <c r="IC340" s="94"/>
      <c r="ID340" s="94"/>
      <c r="IE340" s="94"/>
      <c r="IF340" s="94"/>
      <c r="IG340" s="94"/>
      <c r="IH340" s="94"/>
      <c r="II340" s="94"/>
      <c r="IJ340" s="94"/>
      <c r="IK340" s="94"/>
      <c r="IL340" s="94"/>
      <c r="IM340" s="94"/>
      <c r="IN340" s="94"/>
      <c r="IO340" s="94"/>
      <c r="IP340" s="94"/>
      <c r="IQ340" s="94"/>
      <c r="IR340" s="94"/>
      <c r="IS340" s="94"/>
      <c r="IT340" s="94"/>
      <c r="IU340" s="94"/>
      <c r="IV340" s="94"/>
    </row>
    <row r="341" spans="1:256" s="159" customFormat="1" ht="13.5" thickBot="1" x14ac:dyDescent="0.25">
      <c r="A341" s="147"/>
      <c r="B341" s="175"/>
      <c r="C341" s="176"/>
      <c r="D341" s="177">
        <v>3419</v>
      </c>
      <c r="E341" s="175">
        <v>5222</v>
      </c>
      <c r="F341" s="178" t="s">
        <v>99</v>
      </c>
      <c r="G341" s="151">
        <v>0</v>
      </c>
      <c r="H341" s="151">
        <v>13.5</v>
      </c>
      <c r="I341" s="152">
        <f t="shared" si="19"/>
        <v>13.5</v>
      </c>
      <c r="J341" s="122">
        <v>0</v>
      </c>
      <c r="K341" s="122">
        <f t="shared" si="20"/>
        <v>13.5</v>
      </c>
      <c r="L341" s="153">
        <v>0</v>
      </c>
      <c r="M341" s="152">
        <v>0</v>
      </c>
      <c r="N341" s="153">
        <v>100</v>
      </c>
      <c r="O341" s="152">
        <f t="shared" si="21"/>
        <v>100</v>
      </c>
      <c r="P341" s="94"/>
      <c r="Q341" s="42"/>
      <c r="R341" s="43"/>
      <c r="S341" s="43"/>
      <c r="T341" s="43"/>
      <c r="U341" s="43"/>
      <c r="V341" s="43"/>
      <c r="W341" s="43"/>
      <c r="X341" s="43"/>
      <c r="Y341" s="43"/>
      <c r="Z341" s="43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  <c r="DF341" s="94"/>
      <c r="DG341" s="94"/>
      <c r="DH341" s="94"/>
      <c r="DI341" s="94"/>
      <c r="DJ341" s="94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94"/>
      <c r="DV341" s="94"/>
      <c r="DW341" s="94"/>
      <c r="DX341" s="94"/>
      <c r="DY341" s="94"/>
      <c r="DZ341" s="94"/>
      <c r="EA341" s="94"/>
      <c r="EB341" s="94"/>
      <c r="EC341" s="94"/>
      <c r="ED341" s="94"/>
      <c r="EE341" s="94"/>
      <c r="EF341" s="94"/>
      <c r="EG341" s="94"/>
      <c r="EH341" s="94"/>
      <c r="EI341" s="94"/>
      <c r="EJ341" s="94"/>
      <c r="EK341" s="94"/>
      <c r="EL341" s="94"/>
      <c r="EM341" s="94"/>
      <c r="EN341" s="94"/>
      <c r="EO341" s="94"/>
      <c r="EP341" s="94"/>
      <c r="EQ341" s="94"/>
      <c r="ER341" s="94"/>
      <c r="ES341" s="94"/>
      <c r="ET341" s="94"/>
      <c r="EU341" s="94"/>
      <c r="EV341" s="94"/>
      <c r="EW341" s="94"/>
      <c r="EX341" s="94"/>
      <c r="EY341" s="94"/>
      <c r="EZ341" s="94"/>
      <c r="FA341" s="94"/>
      <c r="FB341" s="94"/>
      <c r="FC341" s="94"/>
      <c r="FD341" s="94"/>
      <c r="FE341" s="94"/>
      <c r="FF341" s="94"/>
      <c r="FG341" s="94"/>
      <c r="FH341" s="94"/>
      <c r="FI341" s="94"/>
      <c r="FJ341" s="94"/>
      <c r="FK341" s="94"/>
      <c r="FL341" s="94"/>
      <c r="FM341" s="94"/>
      <c r="FN341" s="94"/>
      <c r="FO341" s="94"/>
      <c r="FP341" s="94"/>
      <c r="FQ341" s="94"/>
      <c r="FR341" s="94"/>
      <c r="FS341" s="94"/>
      <c r="FT341" s="94"/>
      <c r="FU341" s="94"/>
      <c r="FV341" s="94"/>
      <c r="FW341" s="94"/>
      <c r="FX341" s="94"/>
      <c r="FY341" s="94"/>
      <c r="FZ341" s="94"/>
      <c r="GA341" s="94"/>
      <c r="GB341" s="94"/>
      <c r="GC341" s="94"/>
      <c r="GD341" s="94"/>
      <c r="GE341" s="94"/>
      <c r="GF341" s="94"/>
      <c r="GG341" s="94"/>
      <c r="GH341" s="94"/>
      <c r="GI341" s="94"/>
      <c r="GJ341" s="94"/>
      <c r="GK341" s="94"/>
      <c r="GL341" s="94"/>
      <c r="GM341" s="94"/>
      <c r="GN341" s="94"/>
      <c r="GO341" s="94"/>
      <c r="GP341" s="94"/>
      <c r="GQ341" s="94"/>
      <c r="GR341" s="94"/>
      <c r="GS341" s="94"/>
      <c r="GT341" s="94"/>
      <c r="GU341" s="94"/>
      <c r="GV341" s="94"/>
      <c r="GW341" s="94"/>
      <c r="GX341" s="94"/>
      <c r="GY341" s="94"/>
      <c r="GZ341" s="94"/>
      <c r="HA341" s="94"/>
      <c r="HB341" s="94"/>
      <c r="HC341" s="94"/>
      <c r="HD341" s="94"/>
      <c r="HE341" s="94"/>
      <c r="HF341" s="94"/>
      <c r="HG341" s="94"/>
      <c r="HH341" s="94"/>
      <c r="HI341" s="94"/>
      <c r="HJ341" s="94"/>
      <c r="HK341" s="94"/>
      <c r="HL341" s="94"/>
      <c r="HM341" s="94"/>
      <c r="HN341" s="94"/>
      <c r="HO341" s="94"/>
      <c r="HP341" s="94"/>
      <c r="HQ341" s="94"/>
      <c r="HR341" s="94"/>
      <c r="HS341" s="94"/>
      <c r="HT341" s="94"/>
      <c r="HU341" s="94"/>
      <c r="HV341" s="94"/>
      <c r="HW341" s="94"/>
      <c r="HX341" s="94"/>
      <c r="HY341" s="94"/>
      <c r="HZ341" s="94"/>
      <c r="IA341" s="94"/>
      <c r="IB341" s="94"/>
      <c r="IC341" s="94"/>
      <c r="ID341" s="94"/>
      <c r="IE341" s="94"/>
      <c r="IF341" s="94"/>
      <c r="IG341" s="94"/>
      <c r="IH341" s="94"/>
      <c r="II341" s="94"/>
      <c r="IJ341" s="94"/>
      <c r="IK341" s="94"/>
      <c r="IL341" s="94"/>
      <c r="IM341" s="94"/>
      <c r="IN341" s="94"/>
      <c r="IO341" s="94"/>
      <c r="IP341" s="94"/>
      <c r="IQ341" s="94"/>
      <c r="IR341" s="94"/>
      <c r="IS341" s="94"/>
      <c r="IT341" s="94"/>
      <c r="IU341" s="94"/>
      <c r="IV341" s="94"/>
    </row>
    <row r="342" spans="1:256" s="159" customFormat="1" ht="22.5" x14ac:dyDescent="0.2">
      <c r="A342" s="179" t="s">
        <v>79</v>
      </c>
      <c r="B342" s="187">
        <v>4260228</v>
      </c>
      <c r="C342" s="188" t="s">
        <v>88</v>
      </c>
      <c r="D342" s="189" t="s">
        <v>80</v>
      </c>
      <c r="E342" s="187" t="s">
        <v>80</v>
      </c>
      <c r="F342" s="190" t="s">
        <v>253</v>
      </c>
      <c r="G342" s="88">
        <v>0</v>
      </c>
      <c r="H342" s="88">
        <v>13.5</v>
      </c>
      <c r="I342" s="89">
        <f t="shared" si="19"/>
        <v>13.5</v>
      </c>
      <c r="J342" s="183">
        <v>0</v>
      </c>
      <c r="K342" s="183">
        <f t="shared" si="20"/>
        <v>13.5</v>
      </c>
      <c r="L342" s="184">
        <v>0</v>
      </c>
      <c r="M342" s="185">
        <v>0</v>
      </c>
      <c r="N342" s="184">
        <f>N343</f>
        <v>100</v>
      </c>
      <c r="O342" s="185">
        <f t="shared" si="21"/>
        <v>100</v>
      </c>
      <c r="P342" s="93" t="s">
        <v>82</v>
      </c>
      <c r="Q342" s="42"/>
      <c r="R342" s="43"/>
      <c r="S342" s="43"/>
      <c r="T342" s="43"/>
      <c r="U342" s="43"/>
      <c r="V342" s="43"/>
      <c r="W342" s="43"/>
      <c r="X342" s="43"/>
      <c r="Y342" s="43"/>
      <c r="Z342" s="43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  <c r="DF342" s="94"/>
      <c r="DG342" s="94"/>
      <c r="DH342" s="94"/>
      <c r="DI342" s="94"/>
      <c r="DJ342" s="94"/>
      <c r="DK342" s="94"/>
      <c r="DL342" s="94"/>
      <c r="DM342" s="94"/>
      <c r="DN342" s="94"/>
      <c r="DO342" s="94"/>
      <c r="DP342" s="94"/>
      <c r="DQ342" s="94"/>
      <c r="DR342" s="94"/>
      <c r="DS342" s="94"/>
      <c r="DT342" s="94"/>
      <c r="DU342" s="94"/>
      <c r="DV342" s="94"/>
      <c r="DW342" s="94"/>
      <c r="DX342" s="94"/>
      <c r="DY342" s="94"/>
      <c r="DZ342" s="94"/>
      <c r="EA342" s="94"/>
      <c r="EB342" s="94"/>
      <c r="EC342" s="94"/>
      <c r="ED342" s="94"/>
      <c r="EE342" s="94"/>
      <c r="EF342" s="94"/>
      <c r="EG342" s="94"/>
      <c r="EH342" s="94"/>
      <c r="EI342" s="94"/>
      <c r="EJ342" s="94"/>
      <c r="EK342" s="94"/>
      <c r="EL342" s="94"/>
      <c r="EM342" s="94"/>
      <c r="EN342" s="94"/>
      <c r="EO342" s="94"/>
      <c r="EP342" s="94"/>
      <c r="EQ342" s="94"/>
      <c r="ER342" s="94"/>
      <c r="ES342" s="94"/>
      <c r="ET342" s="94"/>
      <c r="EU342" s="94"/>
      <c r="EV342" s="94"/>
      <c r="EW342" s="94"/>
      <c r="EX342" s="94"/>
      <c r="EY342" s="94"/>
      <c r="EZ342" s="94"/>
      <c r="FA342" s="94"/>
      <c r="FB342" s="94"/>
      <c r="FC342" s="94"/>
      <c r="FD342" s="94"/>
      <c r="FE342" s="94"/>
      <c r="FF342" s="94"/>
      <c r="FG342" s="94"/>
      <c r="FH342" s="94"/>
      <c r="FI342" s="94"/>
      <c r="FJ342" s="94"/>
      <c r="FK342" s="94"/>
      <c r="FL342" s="94"/>
      <c r="FM342" s="94"/>
      <c r="FN342" s="94"/>
      <c r="FO342" s="94"/>
      <c r="FP342" s="94"/>
      <c r="FQ342" s="94"/>
      <c r="FR342" s="94"/>
      <c r="FS342" s="94"/>
      <c r="FT342" s="94"/>
      <c r="FU342" s="94"/>
      <c r="FV342" s="94"/>
      <c r="FW342" s="94"/>
      <c r="FX342" s="94"/>
      <c r="FY342" s="94"/>
      <c r="FZ342" s="94"/>
      <c r="GA342" s="94"/>
      <c r="GB342" s="94"/>
      <c r="GC342" s="94"/>
      <c r="GD342" s="94"/>
      <c r="GE342" s="94"/>
      <c r="GF342" s="94"/>
      <c r="GG342" s="94"/>
      <c r="GH342" s="94"/>
      <c r="GI342" s="94"/>
      <c r="GJ342" s="94"/>
      <c r="GK342" s="94"/>
      <c r="GL342" s="94"/>
      <c r="GM342" s="94"/>
      <c r="GN342" s="94"/>
      <c r="GO342" s="94"/>
      <c r="GP342" s="94"/>
      <c r="GQ342" s="94"/>
      <c r="GR342" s="94"/>
      <c r="GS342" s="94"/>
      <c r="GT342" s="94"/>
      <c r="GU342" s="94"/>
      <c r="GV342" s="94"/>
      <c r="GW342" s="94"/>
      <c r="GX342" s="94"/>
      <c r="GY342" s="94"/>
      <c r="GZ342" s="94"/>
      <c r="HA342" s="94"/>
      <c r="HB342" s="94"/>
      <c r="HC342" s="94"/>
      <c r="HD342" s="94"/>
      <c r="HE342" s="94"/>
      <c r="HF342" s="94"/>
      <c r="HG342" s="94"/>
      <c r="HH342" s="94"/>
      <c r="HI342" s="94"/>
      <c r="HJ342" s="94"/>
      <c r="HK342" s="94"/>
      <c r="HL342" s="94"/>
      <c r="HM342" s="94"/>
      <c r="HN342" s="94"/>
      <c r="HO342" s="94"/>
      <c r="HP342" s="94"/>
      <c r="HQ342" s="94"/>
      <c r="HR342" s="94"/>
      <c r="HS342" s="94"/>
      <c r="HT342" s="94"/>
      <c r="HU342" s="94"/>
      <c r="HV342" s="94"/>
      <c r="HW342" s="94"/>
      <c r="HX342" s="94"/>
      <c r="HY342" s="94"/>
      <c r="HZ342" s="94"/>
      <c r="IA342" s="94"/>
      <c r="IB342" s="94"/>
      <c r="IC342" s="94"/>
      <c r="ID342" s="94"/>
      <c r="IE342" s="94"/>
      <c r="IF342" s="94"/>
      <c r="IG342" s="94"/>
      <c r="IH342" s="94"/>
      <c r="II342" s="94"/>
      <c r="IJ342" s="94"/>
      <c r="IK342" s="94"/>
      <c r="IL342" s="94"/>
      <c r="IM342" s="94"/>
      <c r="IN342" s="94"/>
      <c r="IO342" s="94"/>
      <c r="IP342" s="94"/>
      <c r="IQ342" s="94"/>
      <c r="IR342" s="94"/>
      <c r="IS342" s="94"/>
      <c r="IT342" s="94"/>
      <c r="IU342" s="94"/>
      <c r="IV342" s="94"/>
    </row>
    <row r="343" spans="1:256" s="159" customFormat="1" ht="13.5" thickBot="1" x14ac:dyDescent="0.25">
      <c r="A343" s="147"/>
      <c r="B343" s="175"/>
      <c r="C343" s="176"/>
      <c r="D343" s="177">
        <v>3419</v>
      </c>
      <c r="E343" s="175">
        <v>5222</v>
      </c>
      <c r="F343" s="178" t="s">
        <v>99</v>
      </c>
      <c r="G343" s="151">
        <v>0</v>
      </c>
      <c r="H343" s="151">
        <v>13.5</v>
      </c>
      <c r="I343" s="152">
        <f t="shared" si="19"/>
        <v>13.5</v>
      </c>
      <c r="J343" s="122">
        <v>0</v>
      </c>
      <c r="K343" s="122">
        <f t="shared" si="20"/>
        <v>13.5</v>
      </c>
      <c r="L343" s="153">
        <v>0</v>
      </c>
      <c r="M343" s="152">
        <v>0</v>
      </c>
      <c r="N343" s="153">
        <v>100</v>
      </c>
      <c r="O343" s="152">
        <f t="shared" si="21"/>
        <v>100</v>
      </c>
      <c r="P343" s="94"/>
      <c r="Q343" s="42"/>
      <c r="R343" s="43"/>
      <c r="S343" s="43"/>
      <c r="T343" s="43"/>
      <c r="U343" s="43"/>
      <c r="V343" s="43"/>
      <c r="W343" s="43"/>
      <c r="X343" s="43"/>
      <c r="Y343" s="43"/>
      <c r="Z343" s="43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  <c r="DF343" s="94"/>
      <c r="DG343" s="94"/>
      <c r="DH343" s="94"/>
      <c r="DI343" s="94"/>
      <c r="DJ343" s="94"/>
      <c r="DK343" s="94"/>
      <c r="DL343" s="94"/>
      <c r="DM343" s="94"/>
      <c r="DN343" s="94"/>
      <c r="DO343" s="94"/>
      <c r="DP343" s="94"/>
      <c r="DQ343" s="94"/>
      <c r="DR343" s="94"/>
      <c r="DS343" s="94"/>
      <c r="DT343" s="94"/>
      <c r="DU343" s="94"/>
      <c r="DV343" s="94"/>
      <c r="DW343" s="94"/>
      <c r="DX343" s="94"/>
      <c r="DY343" s="94"/>
      <c r="DZ343" s="94"/>
      <c r="EA343" s="94"/>
      <c r="EB343" s="94"/>
      <c r="EC343" s="94"/>
      <c r="ED343" s="94"/>
      <c r="EE343" s="94"/>
      <c r="EF343" s="94"/>
      <c r="EG343" s="94"/>
      <c r="EH343" s="94"/>
      <c r="EI343" s="94"/>
      <c r="EJ343" s="94"/>
      <c r="EK343" s="94"/>
      <c r="EL343" s="94"/>
      <c r="EM343" s="94"/>
      <c r="EN343" s="94"/>
      <c r="EO343" s="94"/>
      <c r="EP343" s="94"/>
      <c r="EQ343" s="94"/>
      <c r="ER343" s="94"/>
      <c r="ES343" s="94"/>
      <c r="ET343" s="94"/>
      <c r="EU343" s="94"/>
      <c r="EV343" s="94"/>
      <c r="EW343" s="94"/>
      <c r="EX343" s="94"/>
      <c r="EY343" s="94"/>
      <c r="EZ343" s="94"/>
      <c r="FA343" s="94"/>
      <c r="FB343" s="94"/>
      <c r="FC343" s="94"/>
      <c r="FD343" s="94"/>
      <c r="FE343" s="94"/>
      <c r="FF343" s="94"/>
      <c r="FG343" s="94"/>
      <c r="FH343" s="94"/>
      <c r="FI343" s="94"/>
      <c r="FJ343" s="94"/>
      <c r="FK343" s="94"/>
      <c r="FL343" s="94"/>
      <c r="FM343" s="94"/>
      <c r="FN343" s="94"/>
      <c r="FO343" s="94"/>
      <c r="FP343" s="94"/>
      <c r="FQ343" s="94"/>
      <c r="FR343" s="94"/>
      <c r="FS343" s="94"/>
      <c r="FT343" s="94"/>
      <c r="FU343" s="94"/>
      <c r="FV343" s="94"/>
      <c r="FW343" s="94"/>
      <c r="FX343" s="94"/>
      <c r="FY343" s="94"/>
      <c r="FZ343" s="94"/>
      <c r="GA343" s="94"/>
      <c r="GB343" s="94"/>
      <c r="GC343" s="94"/>
      <c r="GD343" s="94"/>
      <c r="GE343" s="94"/>
      <c r="GF343" s="94"/>
      <c r="GG343" s="94"/>
      <c r="GH343" s="94"/>
      <c r="GI343" s="94"/>
      <c r="GJ343" s="94"/>
      <c r="GK343" s="94"/>
      <c r="GL343" s="94"/>
      <c r="GM343" s="94"/>
      <c r="GN343" s="94"/>
      <c r="GO343" s="94"/>
      <c r="GP343" s="94"/>
      <c r="GQ343" s="94"/>
      <c r="GR343" s="94"/>
      <c r="GS343" s="94"/>
      <c r="GT343" s="94"/>
      <c r="GU343" s="94"/>
      <c r="GV343" s="94"/>
      <c r="GW343" s="94"/>
      <c r="GX343" s="94"/>
      <c r="GY343" s="94"/>
      <c r="GZ343" s="94"/>
      <c r="HA343" s="94"/>
      <c r="HB343" s="94"/>
      <c r="HC343" s="94"/>
      <c r="HD343" s="94"/>
      <c r="HE343" s="94"/>
      <c r="HF343" s="94"/>
      <c r="HG343" s="94"/>
      <c r="HH343" s="94"/>
      <c r="HI343" s="94"/>
      <c r="HJ343" s="94"/>
      <c r="HK343" s="94"/>
      <c r="HL343" s="94"/>
      <c r="HM343" s="94"/>
      <c r="HN343" s="94"/>
      <c r="HO343" s="94"/>
      <c r="HP343" s="94"/>
      <c r="HQ343" s="94"/>
      <c r="HR343" s="94"/>
      <c r="HS343" s="94"/>
      <c r="HT343" s="94"/>
      <c r="HU343" s="94"/>
      <c r="HV343" s="94"/>
      <c r="HW343" s="94"/>
      <c r="HX343" s="94"/>
      <c r="HY343" s="94"/>
      <c r="HZ343" s="94"/>
      <c r="IA343" s="94"/>
      <c r="IB343" s="94"/>
      <c r="IC343" s="94"/>
      <c r="ID343" s="94"/>
      <c r="IE343" s="94"/>
      <c r="IF343" s="94"/>
      <c r="IG343" s="94"/>
      <c r="IH343" s="94"/>
      <c r="II343" s="94"/>
      <c r="IJ343" s="94"/>
      <c r="IK343" s="94"/>
      <c r="IL343" s="94"/>
      <c r="IM343" s="94"/>
      <c r="IN343" s="94"/>
      <c r="IO343" s="94"/>
      <c r="IP343" s="94"/>
      <c r="IQ343" s="94"/>
      <c r="IR343" s="94"/>
      <c r="IS343" s="94"/>
      <c r="IT343" s="94"/>
      <c r="IU343" s="94"/>
      <c r="IV343" s="94"/>
    </row>
    <row r="344" spans="1:256" s="159" customFormat="1" ht="33.75" x14ac:dyDescent="0.2">
      <c r="A344" s="179" t="s">
        <v>79</v>
      </c>
      <c r="B344" s="187">
        <v>4260229</v>
      </c>
      <c r="C344" s="188" t="s">
        <v>88</v>
      </c>
      <c r="D344" s="189" t="s">
        <v>80</v>
      </c>
      <c r="E344" s="187" t="s">
        <v>80</v>
      </c>
      <c r="F344" s="190" t="s">
        <v>254</v>
      </c>
      <c r="G344" s="88">
        <v>0</v>
      </c>
      <c r="H344" s="88">
        <v>13.5</v>
      </c>
      <c r="I344" s="89">
        <f t="shared" si="19"/>
        <v>13.5</v>
      </c>
      <c r="J344" s="183">
        <v>0</v>
      </c>
      <c r="K344" s="183">
        <f t="shared" si="20"/>
        <v>13.5</v>
      </c>
      <c r="L344" s="184">
        <v>0</v>
      </c>
      <c r="M344" s="185">
        <v>0</v>
      </c>
      <c r="N344" s="184">
        <f>N345</f>
        <v>107.5</v>
      </c>
      <c r="O344" s="185">
        <f t="shared" si="21"/>
        <v>107.5</v>
      </c>
      <c r="P344" s="93" t="s">
        <v>82</v>
      </c>
      <c r="Q344" s="42"/>
      <c r="R344" s="43"/>
      <c r="S344" s="43"/>
      <c r="T344" s="43"/>
      <c r="U344" s="43"/>
      <c r="V344" s="43"/>
      <c r="W344" s="43"/>
      <c r="X344" s="43"/>
      <c r="Y344" s="43"/>
      <c r="Z344" s="43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  <c r="DF344" s="94"/>
      <c r="DG344" s="94"/>
      <c r="DH344" s="94"/>
      <c r="DI344" s="94"/>
      <c r="DJ344" s="94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94"/>
      <c r="DV344" s="94"/>
      <c r="DW344" s="94"/>
      <c r="DX344" s="94"/>
      <c r="DY344" s="94"/>
      <c r="DZ344" s="94"/>
      <c r="EA344" s="94"/>
      <c r="EB344" s="94"/>
      <c r="EC344" s="94"/>
      <c r="ED344" s="94"/>
      <c r="EE344" s="94"/>
      <c r="EF344" s="94"/>
      <c r="EG344" s="94"/>
      <c r="EH344" s="94"/>
      <c r="EI344" s="94"/>
      <c r="EJ344" s="94"/>
      <c r="EK344" s="94"/>
      <c r="EL344" s="94"/>
      <c r="EM344" s="94"/>
      <c r="EN344" s="94"/>
      <c r="EO344" s="94"/>
      <c r="EP344" s="94"/>
      <c r="EQ344" s="94"/>
      <c r="ER344" s="94"/>
      <c r="ES344" s="94"/>
      <c r="ET344" s="94"/>
      <c r="EU344" s="94"/>
      <c r="EV344" s="94"/>
      <c r="EW344" s="94"/>
      <c r="EX344" s="94"/>
      <c r="EY344" s="94"/>
      <c r="EZ344" s="94"/>
      <c r="FA344" s="94"/>
      <c r="FB344" s="94"/>
      <c r="FC344" s="94"/>
      <c r="FD344" s="94"/>
      <c r="FE344" s="94"/>
      <c r="FF344" s="94"/>
      <c r="FG344" s="94"/>
      <c r="FH344" s="94"/>
      <c r="FI344" s="94"/>
      <c r="FJ344" s="94"/>
      <c r="FK344" s="94"/>
      <c r="FL344" s="94"/>
      <c r="FM344" s="94"/>
      <c r="FN344" s="94"/>
      <c r="FO344" s="94"/>
      <c r="FP344" s="94"/>
      <c r="FQ344" s="94"/>
      <c r="FR344" s="94"/>
      <c r="FS344" s="94"/>
      <c r="FT344" s="94"/>
      <c r="FU344" s="94"/>
      <c r="FV344" s="94"/>
      <c r="FW344" s="94"/>
      <c r="FX344" s="94"/>
      <c r="FY344" s="94"/>
      <c r="FZ344" s="94"/>
      <c r="GA344" s="94"/>
      <c r="GB344" s="94"/>
      <c r="GC344" s="94"/>
      <c r="GD344" s="94"/>
      <c r="GE344" s="94"/>
      <c r="GF344" s="94"/>
      <c r="GG344" s="94"/>
      <c r="GH344" s="94"/>
      <c r="GI344" s="94"/>
      <c r="GJ344" s="94"/>
      <c r="GK344" s="94"/>
      <c r="GL344" s="94"/>
      <c r="GM344" s="94"/>
      <c r="GN344" s="94"/>
      <c r="GO344" s="94"/>
      <c r="GP344" s="94"/>
      <c r="GQ344" s="94"/>
      <c r="GR344" s="94"/>
      <c r="GS344" s="94"/>
      <c r="GT344" s="94"/>
      <c r="GU344" s="94"/>
      <c r="GV344" s="94"/>
      <c r="GW344" s="94"/>
      <c r="GX344" s="94"/>
      <c r="GY344" s="94"/>
      <c r="GZ344" s="94"/>
      <c r="HA344" s="94"/>
      <c r="HB344" s="94"/>
      <c r="HC344" s="94"/>
      <c r="HD344" s="94"/>
      <c r="HE344" s="94"/>
      <c r="HF344" s="94"/>
      <c r="HG344" s="94"/>
      <c r="HH344" s="94"/>
      <c r="HI344" s="94"/>
      <c r="HJ344" s="94"/>
      <c r="HK344" s="94"/>
      <c r="HL344" s="94"/>
      <c r="HM344" s="94"/>
      <c r="HN344" s="94"/>
      <c r="HO344" s="94"/>
      <c r="HP344" s="94"/>
      <c r="HQ344" s="94"/>
      <c r="HR344" s="94"/>
      <c r="HS344" s="94"/>
      <c r="HT344" s="94"/>
      <c r="HU344" s="94"/>
      <c r="HV344" s="94"/>
      <c r="HW344" s="94"/>
      <c r="HX344" s="94"/>
      <c r="HY344" s="94"/>
      <c r="HZ344" s="94"/>
      <c r="IA344" s="94"/>
      <c r="IB344" s="94"/>
      <c r="IC344" s="94"/>
      <c r="ID344" s="94"/>
      <c r="IE344" s="94"/>
      <c r="IF344" s="94"/>
      <c r="IG344" s="94"/>
      <c r="IH344" s="94"/>
      <c r="II344" s="94"/>
      <c r="IJ344" s="94"/>
      <c r="IK344" s="94"/>
      <c r="IL344" s="94"/>
      <c r="IM344" s="94"/>
      <c r="IN344" s="94"/>
      <c r="IO344" s="94"/>
      <c r="IP344" s="94"/>
      <c r="IQ344" s="94"/>
      <c r="IR344" s="94"/>
      <c r="IS344" s="94"/>
      <c r="IT344" s="94"/>
      <c r="IU344" s="94"/>
      <c r="IV344" s="94"/>
    </row>
    <row r="345" spans="1:256" s="159" customFormat="1" ht="13.5" thickBot="1" x14ac:dyDescent="0.25">
      <c r="A345" s="147"/>
      <c r="B345" s="175"/>
      <c r="C345" s="176"/>
      <c r="D345" s="177">
        <v>3419</v>
      </c>
      <c r="E345" s="175">
        <v>5222</v>
      </c>
      <c r="F345" s="178" t="s">
        <v>99</v>
      </c>
      <c r="G345" s="151">
        <v>0</v>
      </c>
      <c r="H345" s="151">
        <v>13.5</v>
      </c>
      <c r="I345" s="152">
        <f t="shared" si="19"/>
        <v>13.5</v>
      </c>
      <c r="J345" s="122">
        <v>0</v>
      </c>
      <c r="K345" s="122">
        <f t="shared" si="20"/>
        <v>13.5</v>
      </c>
      <c r="L345" s="153">
        <v>0</v>
      </c>
      <c r="M345" s="152">
        <v>0</v>
      </c>
      <c r="N345" s="153">
        <v>107.5</v>
      </c>
      <c r="O345" s="152">
        <f t="shared" si="21"/>
        <v>107.5</v>
      </c>
      <c r="P345" s="94"/>
      <c r="Q345" s="42"/>
      <c r="R345" s="43"/>
      <c r="S345" s="43"/>
      <c r="T345" s="43"/>
      <c r="U345" s="43"/>
      <c r="V345" s="43"/>
      <c r="W345" s="43"/>
      <c r="X345" s="43"/>
      <c r="Y345" s="43"/>
      <c r="Z345" s="43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  <c r="DF345" s="94"/>
      <c r="DG345" s="94"/>
      <c r="DH345" s="94"/>
      <c r="DI345" s="94"/>
      <c r="DJ345" s="94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94"/>
      <c r="DV345" s="94"/>
      <c r="DW345" s="94"/>
      <c r="DX345" s="94"/>
      <c r="DY345" s="94"/>
      <c r="DZ345" s="94"/>
      <c r="EA345" s="94"/>
      <c r="EB345" s="94"/>
      <c r="EC345" s="94"/>
      <c r="ED345" s="94"/>
      <c r="EE345" s="94"/>
      <c r="EF345" s="94"/>
      <c r="EG345" s="94"/>
      <c r="EH345" s="94"/>
      <c r="EI345" s="94"/>
      <c r="EJ345" s="94"/>
      <c r="EK345" s="94"/>
      <c r="EL345" s="94"/>
      <c r="EM345" s="94"/>
      <c r="EN345" s="94"/>
      <c r="EO345" s="94"/>
      <c r="EP345" s="94"/>
      <c r="EQ345" s="94"/>
      <c r="ER345" s="94"/>
      <c r="ES345" s="94"/>
      <c r="ET345" s="94"/>
      <c r="EU345" s="94"/>
      <c r="EV345" s="94"/>
      <c r="EW345" s="94"/>
      <c r="EX345" s="94"/>
      <c r="EY345" s="94"/>
      <c r="EZ345" s="94"/>
      <c r="FA345" s="94"/>
      <c r="FB345" s="94"/>
      <c r="FC345" s="94"/>
      <c r="FD345" s="94"/>
      <c r="FE345" s="94"/>
      <c r="FF345" s="94"/>
      <c r="FG345" s="94"/>
      <c r="FH345" s="94"/>
      <c r="FI345" s="94"/>
      <c r="FJ345" s="94"/>
      <c r="FK345" s="94"/>
      <c r="FL345" s="94"/>
      <c r="FM345" s="94"/>
      <c r="FN345" s="94"/>
      <c r="FO345" s="94"/>
      <c r="FP345" s="94"/>
      <c r="FQ345" s="94"/>
      <c r="FR345" s="94"/>
      <c r="FS345" s="94"/>
      <c r="FT345" s="94"/>
      <c r="FU345" s="94"/>
      <c r="FV345" s="94"/>
      <c r="FW345" s="94"/>
      <c r="FX345" s="94"/>
      <c r="FY345" s="94"/>
      <c r="FZ345" s="94"/>
      <c r="GA345" s="94"/>
      <c r="GB345" s="94"/>
      <c r="GC345" s="94"/>
      <c r="GD345" s="94"/>
      <c r="GE345" s="94"/>
      <c r="GF345" s="94"/>
      <c r="GG345" s="94"/>
      <c r="GH345" s="94"/>
      <c r="GI345" s="94"/>
      <c r="GJ345" s="94"/>
      <c r="GK345" s="94"/>
      <c r="GL345" s="94"/>
      <c r="GM345" s="94"/>
      <c r="GN345" s="94"/>
      <c r="GO345" s="94"/>
      <c r="GP345" s="94"/>
      <c r="GQ345" s="94"/>
      <c r="GR345" s="94"/>
      <c r="GS345" s="94"/>
      <c r="GT345" s="94"/>
      <c r="GU345" s="94"/>
      <c r="GV345" s="94"/>
      <c r="GW345" s="94"/>
      <c r="GX345" s="94"/>
      <c r="GY345" s="94"/>
      <c r="GZ345" s="94"/>
      <c r="HA345" s="94"/>
      <c r="HB345" s="94"/>
      <c r="HC345" s="94"/>
      <c r="HD345" s="94"/>
      <c r="HE345" s="94"/>
      <c r="HF345" s="94"/>
      <c r="HG345" s="94"/>
      <c r="HH345" s="94"/>
      <c r="HI345" s="94"/>
      <c r="HJ345" s="94"/>
      <c r="HK345" s="94"/>
      <c r="HL345" s="94"/>
      <c r="HM345" s="94"/>
      <c r="HN345" s="94"/>
      <c r="HO345" s="94"/>
      <c r="HP345" s="94"/>
      <c r="HQ345" s="94"/>
      <c r="HR345" s="94"/>
      <c r="HS345" s="94"/>
      <c r="HT345" s="94"/>
      <c r="HU345" s="94"/>
      <c r="HV345" s="94"/>
      <c r="HW345" s="94"/>
      <c r="HX345" s="94"/>
      <c r="HY345" s="94"/>
      <c r="HZ345" s="94"/>
      <c r="IA345" s="94"/>
      <c r="IB345" s="94"/>
      <c r="IC345" s="94"/>
      <c r="ID345" s="94"/>
      <c r="IE345" s="94"/>
      <c r="IF345" s="94"/>
      <c r="IG345" s="94"/>
      <c r="IH345" s="94"/>
      <c r="II345" s="94"/>
      <c r="IJ345" s="94"/>
      <c r="IK345" s="94"/>
      <c r="IL345" s="94"/>
      <c r="IM345" s="94"/>
      <c r="IN345" s="94"/>
      <c r="IO345" s="94"/>
      <c r="IP345" s="94"/>
      <c r="IQ345" s="94"/>
      <c r="IR345" s="94"/>
      <c r="IS345" s="94"/>
      <c r="IT345" s="94"/>
      <c r="IU345" s="94"/>
      <c r="IV345" s="94"/>
    </row>
    <row r="346" spans="1:256" s="159" customFormat="1" ht="33.75" x14ac:dyDescent="0.2">
      <c r="A346" s="179" t="s">
        <v>79</v>
      </c>
      <c r="B346" s="187">
        <v>4260230</v>
      </c>
      <c r="C346" s="188" t="s">
        <v>88</v>
      </c>
      <c r="D346" s="189" t="s">
        <v>80</v>
      </c>
      <c r="E346" s="187" t="s">
        <v>80</v>
      </c>
      <c r="F346" s="190" t="s">
        <v>255</v>
      </c>
      <c r="G346" s="88">
        <v>0</v>
      </c>
      <c r="H346" s="88">
        <v>13.5</v>
      </c>
      <c r="I346" s="89">
        <f t="shared" si="19"/>
        <v>13.5</v>
      </c>
      <c r="J346" s="183">
        <v>0</v>
      </c>
      <c r="K346" s="183">
        <f t="shared" si="20"/>
        <v>13.5</v>
      </c>
      <c r="L346" s="184">
        <v>0</v>
      </c>
      <c r="M346" s="185">
        <v>0</v>
      </c>
      <c r="N346" s="184">
        <f>N347</f>
        <v>100</v>
      </c>
      <c r="O346" s="185">
        <f t="shared" si="21"/>
        <v>100</v>
      </c>
      <c r="P346" s="93" t="s">
        <v>82</v>
      </c>
      <c r="Q346" s="42"/>
      <c r="R346" s="43"/>
      <c r="S346" s="43"/>
      <c r="T346" s="43"/>
      <c r="U346" s="43"/>
      <c r="V346" s="43"/>
      <c r="W346" s="43"/>
      <c r="X346" s="43"/>
      <c r="Y346" s="43"/>
      <c r="Z346" s="43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  <c r="DF346" s="94"/>
      <c r="DG346" s="94"/>
      <c r="DH346" s="94"/>
      <c r="DI346" s="94"/>
      <c r="DJ346" s="94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94"/>
      <c r="DV346" s="94"/>
      <c r="DW346" s="94"/>
      <c r="DX346" s="94"/>
      <c r="DY346" s="94"/>
      <c r="DZ346" s="94"/>
      <c r="EA346" s="94"/>
      <c r="EB346" s="94"/>
      <c r="EC346" s="94"/>
      <c r="ED346" s="94"/>
      <c r="EE346" s="94"/>
      <c r="EF346" s="94"/>
      <c r="EG346" s="94"/>
      <c r="EH346" s="94"/>
      <c r="EI346" s="94"/>
      <c r="EJ346" s="94"/>
      <c r="EK346" s="94"/>
      <c r="EL346" s="94"/>
      <c r="EM346" s="94"/>
      <c r="EN346" s="94"/>
      <c r="EO346" s="94"/>
      <c r="EP346" s="94"/>
      <c r="EQ346" s="94"/>
      <c r="ER346" s="94"/>
      <c r="ES346" s="94"/>
      <c r="ET346" s="94"/>
      <c r="EU346" s="94"/>
      <c r="EV346" s="94"/>
      <c r="EW346" s="94"/>
      <c r="EX346" s="94"/>
      <c r="EY346" s="94"/>
      <c r="EZ346" s="94"/>
      <c r="FA346" s="94"/>
      <c r="FB346" s="94"/>
      <c r="FC346" s="94"/>
      <c r="FD346" s="94"/>
      <c r="FE346" s="94"/>
      <c r="FF346" s="94"/>
      <c r="FG346" s="94"/>
      <c r="FH346" s="94"/>
      <c r="FI346" s="94"/>
      <c r="FJ346" s="94"/>
      <c r="FK346" s="94"/>
      <c r="FL346" s="94"/>
      <c r="FM346" s="94"/>
      <c r="FN346" s="94"/>
      <c r="FO346" s="94"/>
      <c r="FP346" s="94"/>
      <c r="FQ346" s="94"/>
      <c r="FR346" s="94"/>
      <c r="FS346" s="94"/>
      <c r="FT346" s="94"/>
      <c r="FU346" s="94"/>
      <c r="FV346" s="94"/>
      <c r="FW346" s="94"/>
      <c r="FX346" s="94"/>
      <c r="FY346" s="94"/>
      <c r="FZ346" s="94"/>
      <c r="GA346" s="94"/>
      <c r="GB346" s="94"/>
      <c r="GC346" s="94"/>
      <c r="GD346" s="94"/>
      <c r="GE346" s="94"/>
      <c r="GF346" s="94"/>
      <c r="GG346" s="94"/>
      <c r="GH346" s="94"/>
      <c r="GI346" s="94"/>
      <c r="GJ346" s="94"/>
      <c r="GK346" s="94"/>
      <c r="GL346" s="94"/>
      <c r="GM346" s="94"/>
      <c r="GN346" s="94"/>
      <c r="GO346" s="94"/>
      <c r="GP346" s="94"/>
      <c r="GQ346" s="94"/>
      <c r="GR346" s="94"/>
      <c r="GS346" s="94"/>
      <c r="GT346" s="94"/>
      <c r="GU346" s="94"/>
      <c r="GV346" s="94"/>
      <c r="GW346" s="94"/>
      <c r="GX346" s="94"/>
      <c r="GY346" s="94"/>
      <c r="GZ346" s="94"/>
      <c r="HA346" s="94"/>
      <c r="HB346" s="94"/>
      <c r="HC346" s="94"/>
      <c r="HD346" s="94"/>
      <c r="HE346" s="94"/>
      <c r="HF346" s="94"/>
      <c r="HG346" s="94"/>
      <c r="HH346" s="94"/>
      <c r="HI346" s="94"/>
      <c r="HJ346" s="94"/>
      <c r="HK346" s="94"/>
      <c r="HL346" s="94"/>
      <c r="HM346" s="94"/>
      <c r="HN346" s="94"/>
      <c r="HO346" s="94"/>
      <c r="HP346" s="94"/>
      <c r="HQ346" s="94"/>
      <c r="HR346" s="94"/>
      <c r="HS346" s="94"/>
      <c r="HT346" s="94"/>
      <c r="HU346" s="94"/>
      <c r="HV346" s="94"/>
      <c r="HW346" s="94"/>
      <c r="HX346" s="94"/>
      <c r="HY346" s="94"/>
      <c r="HZ346" s="94"/>
      <c r="IA346" s="94"/>
      <c r="IB346" s="94"/>
      <c r="IC346" s="94"/>
      <c r="ID346" s="94"/>
      <c r="IE346" s="94"/>
      <c r="IF346" s="94"/>
      <c r="IG346" s="94"/>
      <c r="IH346" s="94"/>
      <c r="II346" s="94"/>
      <c r="IJ346" s="94"/>
      <c r="IK346" s="94"/>
      <c r="IL346" s="94"/>
      <c r="IM346" s="94"/>
      <c r="IN346" s="94"/>
      <c r="IO346" s="94"/>
      <c r="IP346" s="94"/>
      <c r="IQ346" s="94"/>
      <c r="IR346" s="94"/>
      <c r="IS346" s="94"/>
      <c r="IT346" s="94"/>
      <c r="IU346" s="94"/>
      <c r="IV346" s="94"/>
    </row>
    <row r="347" spans="1:256" s="159" customFormat="1" ht="13.5" thickBot="1" x14ac:dyDescent="0.25">
      <c r="A347" s="147"/>
      <c r="B347" s="175"/>
      <c r="C347" s="176"/>
      <c r="D347" s="177">
        <v>3419</v>
      </c>
      <c r="E347" s="175">
        <v>5222</v>
      </c>
      <c r="F347" s="178" t="s">
        <v>99</v>
      </c>
      <c r="G347" s="151">
        <v>0</v>
      </c>
      <c r="H347" s="151">
        <v>13.5</v>
      </c>
      <c r="I347" s="152">
        <f t="shared" si="19"/>
        <v>13.5</v>
      </c>
      <c r="J347" s="122">
        <v>0</v>
      </c>
      <c r="K347" s="122">
        <f t="shared" si="20"/>
        <v>13.5</v>
      </c>
      <c r="L347" s="153">
        <v>0</v>
      </c>
      <c r="M347" s="152">
        <v>0</v>
      </c>
      <c r="N347" s="153">
        <v>100</v>
      </c>
      <c r="O347" s="152">
        <f t="shared" si="21"/>
        <v>100</v>
      </c>
      <c r="P347" s="94"/>
      <c r="Q347" s="42"/>
      <c r="R347" s="43"/>
      <c r="S347" s="43"/>
      <c r="T347" s="43"/>
      <c r="U347" s="43"/>
      <c r="V347" s="43"/>
      <c r="W347" s="43"/>
      <c r="X347" s="43"/>
      <c r="Y347" s="43"/>
      <c r="Z347" s="43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  <c r="DF347" s="94"/>
      <c r="DG347" s="94"/>
      <c r="DH347" s="94"/>
      <c r="DI347" s="94"/>
      <c r="DJ347" s="94"/>
      <c r="DK347" s="94"/>
      <c r="DL347" s="94"/>
      <c r="DM347" s="94"/>
      <c r="DN347" s="94"/>
      <c r="DO347" s="94"/>
      <c r="DP347" s="94"/>
      <c r="DQ347" s="94"/>
      <c r="DR347" s="94"/>
      <c r="DS347" s="94"/>
      <c r="DT347" s="94"/>
      <c r="DU347" s="94"/>
      <c r="DV347" s="94"/>
      <c r="DW347" s="94"/>
      <c r="DX347" s="94"/>
      <c r="DY347" s="94"/>
      <c r="DZ347" s="94"/>
      <c r="EA347" s="94"/>
      <c r="EB347" s="94"/>
      <c r="EC347" s="94"/>
      <c r="ED347" s="94"/>
      <c r="EE347" s="94"/>
      <c r="EF347" s="94"/>
      <c r="EG347" s="94"/>
      <c r="EH347" s="94"/>
      <c r="EI347" s="94"/>
      <c r="EJ347" s="94"/>
      <c r="EK347" s="94"/>
      <c r="EL347" s="94"/>
      <c r="EM347" s="94"/>
      <c r="EN347" s="94"/>
      <c r="EO347" s="94"/>
      <c r="EP347" s="94"/>
      <c r="EQ347" s="94"/>
      <c r="ER347" s="94"/>
      <c r="ES347" s="94"/>
      <c r="ET347" s="94"/>
      <c r="EU347" s="94"/>
      <c r="EV347" s="94"/>
      <c r="EW347" s="94"/>
      <c r="EX347" s="94"/>
      <c r="EY347" s="94"/>
      <c r="EZ347" s="94"/>
      <c r="FA347" s="94"/>
      <c r="FB347" s="94"/>
      <c r="FC347" s="94"/>
      <c r="FD347" s="94"/>
      <c r="FE347" s="94"/>
      <c r="FF347" s="94"/>
      <c r="FG347" s="94"/>
      <c r="FH347" s="94"/>
      <c r="FI347" s="94"/>
      <c r="FJ347" s="94"/>
      <c r="FK347" s="94"/>
      <c r="FL347" s="94"/>
      <c r="FM347" s="94"/>
      <c r="FN347" s="94"/>
      <c r="FO347" s="94"/>
      <c r="FP347" s="94"/>
      <c r="FQ347" s="94"/>
      <c r="FR347" s="94"/>
      <c r="FS347" s="94"/>
      <c r="FT347" s="94"/>
      <c r="FU347" s="94"/>
      <c r="FV347" s="94"/>
      <c r="FW347" s="94"/>
      <c r="FX347" s="94"/>
      <c r="FY347" s="94"/>
      <c r="FZ347" s="94"/>
      <c r="GA347" s="94"/>
      <c r="GB347" s="94"/>
      <c r="GC347" s="94"/>
      <c r="GD347" s="94"/>
      <c r="GE347" s="94"/>
      <c r="GF347" s="94"/>
      <c r="GG347" s="94"/>
      <c r="GH347" s="94"/>
      <c r="GI347" s="94"/>
      <c r="GJ347" s="94"/>
      <c r="GK347" s="94"/>
      <c r="GL347" s="94"/>
      <c r="GM347" s="94"/>
      <c r="GN347" s="94"/>
      <c r="GO347" s="94"/>
      <c r="GP347" s="94"/>
      <c r="GQ347" s="94"/>
      <c r="GR347" s="94"/>
      <c r="GS347" s="94"/>
      <c r="GT347" s="94"/>
      <c r="GU347" s="94"/>
      <c r="GV347" s="94"/>
      <c r="GW347" s="94"/>
      <c r="GX347" s="94"/>
      <c r="GY347" s="94"/>
      <c r="GZ347" s="94"/>
      <c r="HA347" s="94"/>
      <c r="HB347" s="94"/>
      <c r="HC347" s="94"/>
      <c r="HD347" s="94"/>
      <c r="HE347" s="94"/>
      <c r="HF347" s="94"/>
      <c r="HG347" s="94"/>
      <c r="HH347" s="94"/>
      <c r="HI347" s="94"/>
      <c r="HJ347" s="94"/>
      <c r="HK347" s="94"/>
      <c r="HL347" s="94"/>
      <c r="HM347" s="94"/>
      <c r="HN347" s="94"/>
      <c r="HO347" s="94"/>
      <c r="HP347" s="94"/>
      <c r="HQ347" s="94"/>
      <c r="HR347" s="94"/>
      <c r="HS347" s="94"/>
      <c r="HT347" s="94"/>
      <c r="HU347" s="94"/>
      <c r="HV347" s="94"/>
      <c r="HW347" s="94"/>
      <c r="HX347" s="94"/>
      <c r="HY347" s="94"/>
      <c r="HZ347" s="94"/>
      <c r="IA347" s="94"/>
      <c r="IB347" s="94"/>
      <c r="IC347" s="94"/>
      <c r="ID347" s="94"/>
      <c r="IE347" s="94"/>
      <c r="IF347" s="94"/>
      <c r="IG347" s="94"/>
      <c r="IH347" s="94"/>
      <c r="II347" s="94"/>
      <c r="IJ347" s="94"/>
      <c r="IK347" s="94"/>
      <c r="IL347" s="94"/>
      <c r="IM347" s="94"/>
      <c r="IN347" s="94"/>
      <c r="IO347" s="94"/>
      <c r="IP347" s="94"/>
      <c r="IQ347" s="94"/>
      <c r="IR347" s="94"/>
      <c r="IS347" s="94"/>
      <c r="IT347" s="94"/>
      <c r="IU347" s="94"/>
      <c r="IV347" s="94"/>
    </row>
    <row r="348" spans="1:256" s="159" customFormat="1" ht="22.5" x14ac:dyDescent="0.2">
      <c r="A348" s="179" t="s">
        <v>79</v>
      </c>
      <c r="B348" s="187">
        <v>4260231</v>
      </c>
      <c r="C348" s="188" t="s">
        <v>88</v>
      </c>
      <c r="D348" s="189" t="s">
        <v>80</v>
      </c>
      <c r="E348" s="187" t="s">
        <v>80</v>
      </c>
      <c r="F348" s="190" t="s">
        <v>256</v>
      </c>
      <c r="G348" s="88">
        <v>0</v>
      </c>
      <c r="H348" s="88">
        <v>13.5</v>
      </c>
      <c r="I348" s="89">
        <f t="shared" si="19"/>
        <v>13.5</v>
      </c>
      <c r="J348" s="183">
        <v>0</v>
      </c>
      <c r="K348" s="183">
        <f t="shared" si="20"/>
        <v>13.5</v>
      </c>
      <c r="L348" s="184">
        <v>0</v>
      </c>
      <c r="M348" s="185">
        <v>0</v>
      </c>
      <c r="N348" s="184">
        <f>N349</f>
        <v>100</v>
      </c>
      <c r="O348" s="185">
        <f t="shared" si="21"/>
        <v>100</v>
      </c>
      <c r="P348" s="93" t="s">
        <v>82</v>
      </c>
      <c r="Q348" s="42"/>
      <c r="R348" s="43"/>
      <c r="S348" s="43"/>
      <c r="T348" s="43"/>
      <c r="U348" s="43"/>
      <c r="V348" s="43"/>
      <c r="W348" s="43"/>
      <c r="X348" s="43"/>
      <c r="Y348" s="43"/>
      <c r="Z348" s="43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  <c r="DF348" s="94"/>
      <c r="DG348" s="94"/>
      <c r="DH348" s="94"/>
      <c r="DI348" s="94"/>
      <c r="DJ348" s="94"/>
      <c r="DK348" s="94"/>
      <c r="DL348" s="94"/>
      <c r="DM348" s="94"/>
      <c r="DN348" s="94"/>
      <c r="DO348" s="94"/>
      <c r="DP348" s="94"/>
      <c r="DQ348" s="94"/>
      <c r="DR348" s="94"/>
      <c r="DS348" s="94"/>
      <c r="DT348" s="94"/>
      <c r="DU348" s="94"/>
      <c r="DV348" s="94"/>
      <c r="DW348" s="94"/>
      <c r="DX348" s="94"/>
      <c r="DY348" s="94"/>
      <c r="DZ348" s="94"/>
      <c r="EA348" s="94"/>
      <c r="EB348" s="94"/>
      <c r="EC348" s="94"/>
      <c r="ED348" s="94"/>
      <c r="EE348" s="94"/>
      <c r="EF348" s="94"/>
      <c r="EG348" s="94"/>
      <c r="EH348" s="94"/>
      <c r="EI348" s="94"/>
      <c r="EJ348" s="94"/>
      <c r="EK348" s="94"/>
      <c r="EL348" s="94"/>
      <c r="EM348" s="94"/>
      <c r="EN348" s="94"/>
      <c r="EO348" s="94"/>
      <c r="EP348" s="94"/>
      <c r="EQ348" s="94"/>
      <c r="ER348" s="94"/>
      <c r="ES348" s="94"/>
      <c r="ET348" s="94"/>
      <c r="EU348" s="94"/>
      <c r="EV348" s="94"/>
      <c r="EW348" s="94"/>
      <c r="EX348" s="94"/>
      <c r="EY348" s="94"/>
      <c r="EZ348" s="94"/>
      <c r="FA348" s="94"/>
      <c r="FB348" s="94"/>
      <c r="FC348" s="94"/>
      <c r="FD348" s="94"/>
      <c r="FE348" s="94"/>
      <c r="FF348" s="94"/>
      <c r="FG348" s="94"/>
      <c r="FH348" s="94"/>
      <c r="FI348" s="94"/>
      <c r="FJ348" s="94"/>
      <c r="FK348" s="94"/>
      <c r="FL348" s="94"/>
      <c r="FM348" s="94"/>
      <c r="FN348" s="94"/>
      <c r="FO348" s="94"/>
      <c r="FP348" s="94"/>
      <c r="FQ348" s="94"/>
      <c r="FR348" s="94"/>
      <c r="FS348" s="94"/>
      <c r="FT348" s="94"/>
      <c r="FU348" s="94"/>
      <c r="FV348" s="94"/>
      <c r="FW348" s="94"/>
      <c r="FX348" s="94"/>
      <c r="FY348" s="94"/>
      <c r="FZ348" s="94"/>
      <c r="GA348" s="94"/>
      <c r="GB348" s="94"/>
      <c r="GC348" s="94"/>
      <c r="GD348" s="94"/>
      <c r="GE348" s="94"/>
      <c r="GF348" s="94"/>
      <c r="GG348" s="94"/>
      <c r="GH348" s="94"/>
      <c r="GI348" s="94"/>
      <c r="GJ348" s="94"/>
      <c r="GK348" s="94"/>
      <c r="GL348" s="94"/>
      <c r="GM348" s="94"/>
      <c r="GN348" s="94"/>
      <c r="GO348" s="94"/>
      <c r="GP348" s="94"/>
      <c r="GQ348" s="94"/>
      <c r="GR348" s="94"/>
      <c r="GS348" s="94"/>
      <c r="GT348" s="94"/>
      <c r="GU348" s="94"/>
      <c r="GV348" s="94"/>
      <c r="GW348" s="94"/>
      <c r="GX348" s="94"/>
      <c r="GY348" s="94"/>
      <c r="GZ348" s="94"/>
      <c r="HA348" s="94"/>
      <c r="HB348" s="94"/>
      <c r="HC348" s="94"/>
      <c r="HD348" s="94"/>
      <c r="HE348" s="94"/>
      <c r="HF348" s="94"/>
      <c r="HG348" s="94"/>
      <c r="HH348" s="94"/>
      <c r="HI348" s="94"/>
      <c r="HJ348" s="94"/>
      <c r="HK348" s="94"/>
      <c r="HL348" s="94"/>
      <c r="HM348" s="94"/>
      <c r="HN348" s="94"/>
      <c r="HO348" s="94"/>
      <c r="HP348" s="94"/>
      <c r="HQ348" s="94"/>
      <c r="HR348" s="94"/>
      <c r="HS348" s="94"/>
      <c r="HT348" s="94"/>
      <c r="HU348" s="94"/>
      <c r="HV348" s="94"/>
      <c r="HW348" s="94"/>
      <c r="HX348" s="94"/>
      <c r="HY348" s="94"/>
      <c r="HZ348" s="94"/>
      <c r="IA348" s="94"/>
      <c r="IB348" s="94"/>
      <c r="IC348" s="94"/>
      <c r="ID348" s="94"/>
      <c r="IE348" s="94"/>
      <c r="IF348" s="94"/>
      <c r="IG348" s="94"/>
      <c r="IH348" s="94"/>
      <c r="II348" s="94"/>
      <c r="IJ348" s="94"/>
      <c r="IK348" s="94"/>
      <c r="IL348" s="94"/>
      <c r="IM348" s="94"/>
      <c r="IN348" s="94"/>
      <c r="IO348" s="94"/>
      <c r="IP348" s="94"/>
      <c r="IQ348" s="94"/>
      <c r="IR348" s="94"/>
      <c r="IS348" s="94"/>
      <c r="IT348" s="94"/>
      <c r="IU348" s="94"/>
      <c r="IV348" s="94"/>
    </row>
    <row r="349" spans="1:256" s="159" customFormat="1" ht="13.5" thickBot="1" x14ac:dyDescent="0.25">
      <c r="A349" s="147"/>
      <c r="B349" s="175"/>
      <c r="C349" s="176"/>
      <c r="D349" s="177">
        <v>3419</v>
      </c>
      <c r="E349" s="175">
        <v>5222</v>
      </c>
      <c r="F349" s="178" t="s">
        <v>99</v>
      </c>
      <c r="G349" s="151">
        <v>0</v>
      </c>
      <c r="H349" s="151">
        <v>13.5</v>
      </c>
      <c r="I349" s="152">
        <f t="shared" si="19"/>
        <v>13.5</v>
      </c>
      <c r="J349" s="122">
        <v>0</v>
      </c>
      <c r="K349" s="122">
        <f t="shared" si="20"/>
        <v>13.5</v>
      </c>
      <c r="L349" s="153">
        <v>0</v>
      </c>
      <c r="M349" s="152">
        <v>0</v>
      </c>
      <c r="N349" s="153">
        <v>100</v>
      </c>
      <c r="O349" s="152">
        <f t="shared" si="21"/>
        <v>100</v>
      </c>
      <c r="P349" s="94"/>
      <c r="Q349" s="42"/>
      <c r="R349" s="154"/>
      <c r="S349" s="43"/>
      <c r="T349" s="43"/>
      <c r="U349" s="43"/>
      <c r="V349" s="43"/>
      <c r="W349" s="43"/>
      <c r="X349" s="43"/>
      <c r="Y349" s="43"/>
      <c r="Z349" s="43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  <c r="DF349" s="94"/>
      <c r="DG349" s="94"/>
      <c r="DH349" s="94"/>
      <c r="DI349" s="94"/>
      <c r="DJ349" s="94"/>
      <c r="DK349" s="94"/>
      <c r="DL349" s="94"/>
      <c r="DM349" s="94"/>
      <c r="DN349" s="94"/>
      <c r="DO349" s="94"/>
      <c r="DP349" s="94"/>
      <c r="DQ349" s="94"/>
      <c r="DR349" s="94"/>
      <c r="DS349" s="94"/>
      <c r="DT349" s="94"/>
      <c r="DU349" s="94"/>
      <c r="DV349" s="94"/>
      <c r="DW349" s="94"/>
      <c r="DX349" s="94"/>
      <c r="DY349" s="94"/>
      <c r="DZ349" s="94"/>
      <c r="EA349" s="94"/>
      <c r="EB349" s="94"/>
      <c r="EC349" s="94"/>
      <c r="ED349" s="94"/>
      <c r="EE349" s="94"/>
      <c r="EF349" s="94"/>
      <c r="EG349" s="94"/>
      <c r="EH349" s="94"/>
      <c r="EI349" s="94"/>
      <c r="EJ349" s="94"/>
      <c r="EK349" s="94"/>
      <c r="EL349" s="94"/>
      <c r="EM349" s="94"/>
      <c r="EN349" s="94"/>
      <c r="EO349" s="94"/>
      <c r="EP349" s="94"/>
      <c r="EQ349" s="94"/>
      <c r="ER349" s="94"/>
      <c r="ES349" s="94"/>
      <c r="ET349" s="94"/>
      <c r="EU349" s="94"/>
      <c r="EV349" s="94"/>
      <c r="EW349" s="94"/>
      <c r="EX349" s="94"/>
      <c r="EY349" s="94"/>
      <c r="EZ349" s="94"/>
      <c r="FA349" s="94"/>
      <c r="FB349" s="94"/>
      <c r="FC349" s="94"/>
      <c r="FD349" s="94"/>
      <c r="FE349" s="94"/>
      <c r="FF349" s="94"/>
      <c r="FG349" s="94"/>
      <c r="FH349" s="94"/>
      <c r="FI349" s="94"/>
      <c r="FJ349" s="94"/>
      <c r="FK349" s="94"/>
      <c r="FL349" s="94"/>
      <c r="FM349" s="94"/>
      <c r="FN349" s="94"/>
      <c r="FO349" s="94"/>
      <c r="FP349" s="94"/>
      <c r="FQ349" s="94"/>
      <c r="FR349" s="94"/>
      <c r="FS349" s="94"/>
      <c r="FT349" s="94"/>
      <c r="FU349" s="94"/>
      <c r="FV349" s="94"/>
      <c r="FW349" s="94"/>
      <c r="FX349" s="94"/>
      <c r="FY349" s="94"/>
      <c r="FZ349" s="94"/>
      <c r="GA349" s="94"/>
      <c r="GB349" s="94"/>
      <c r="GC349" s="94"/>
      <c r="GD349" s="94"/>
      <c r="GE349" s="94"/>
      <c r="GF349" s="94"/>
      <c r="GG349" s="94"/>
      <c r="GH349" s="94"/>
      <c r="GI349" s="94"/>
      <c r="GJ349" s="94"/>
      <c r="GK349" s="94"/>
      <c r="GL349" s="94"/>
      <c r="GM349" s="94"/>
      <c r="GN349" s="94"/>
      <c r="GO349" s="94"/>
      <c r="GP349" s="94"/>
      <c r="GQ349" s="94"/>
      <c r="GR349" s="94"/>
      <c r="GS349" s="94"/>
      <c r="GT349" s="94"/>
      <c r="GU349" s="94"/>
      <c r="GV349" s="94"/>
      <c r="GW349" s="94"/>
      <c r="GX349" s="94"/>
      <c r="GY349" s="94"/>
      <c r="GZ349" s="94"/>
      <c r="HA349" s="94"/>
      <c r="HB349" s="94"/>
      <c r="HC349" s="94"/>
      <c r="HD349" s="94"/>
      <c r="HE349" s="94"/>
      <c r="HF349" s="94"/>
      <c r="HG349" s="94"/>
      <c r="HH349" s="94"/>
      <c r="HI349" s="94"/>
      <c r="HJ349" s="94"/>
      <c r="HK349" s="94"/>
      <c r="HL349" s="94"/>
      <c r="HM349" s="94"/>
      <c r="HN349" s="94"/>
      <c r="HO349" s="94"/>
      <c r="HP349" s="94"/>
      <c r="HQ349" s="94"/>
      <c r="HR349" s="94"/>
      <c r="HS349" s="94"/>
      <c r="HT349" s="94"/>
      <c r="HU349" s="94"/>
      <c r="HV349" s="94"/>
      <c r="HW349" s="94"/>
      <c r="HX349" s="94"/>
      <c r="HY349" s="94"/>
      <c r="HZ349" s="94"/>
      <c r="IA349" s="94"/>
      <c r="IB349" s="94"/>
      <c r="IC349" s="94"/>
      <c r="ID349" s="94"/>
      <c r="IE349" s="94"/>
      <c r="IF349" s="94"/>
      <c r="IG349" s="94"/>
      <c r="IH349" s="94"/>
      <c r="II349" s="94"/>
      <c r="IJ349" s="94"/>
      <c r="IK349" s="94"/>
      <c r="IL349" s="94"/>
      <c r="IM349" s="94"/>
      <c r="IN349" s="94"/>
      <c r="IO349" s="94"/>
      <c r="IP349" s="94"/>
      <c r="IQ349" s="94"/>
      <c r="IR349" s="94"/>
      <c r="IS349" s="94"/>
      <c r="IT349" s="94"/>
      <c r="IU349" s="94"/>
      <c r="IV349" s="94"/>
    </row>
    <row r="350" spans="1:256" s="159" customFormat="1" ht="22.5" x14ac:dyDescent="0.2">
      <c r="A350" s="179" t="s">
        <v>79</v>
      </c>
      <c r="B350" s="187">
        <v>4260232</v>
      </c>
      <c r="C350" s="188" t="s">
        <v>88</v>
      </c>
      <c r="D350" s="189" t="s">
        <v>80</v>
      </c>
      <c r="E350" s="187" t="s">
        <v>80</v>
      </c>
      <c r="F350" s="190" t="s">
        <v>257</v>
      </c>
      <c r="G350" s="88">
        <v>0</v>
      </c>
      <c r="H350" s="88">
        <v>13.5</v>
      </c>
      <c r="I350" s="89">
        <f t="shared" si="19"/>
        <v>13.5</v>
      </c>
      <c r="J350" s="183">
        <v>0</v>
      </c>
      <c r="K350" s="183">
        <f t="shared" si="20"/>
        <v>13.5</v>
      </c>
      <c r="L350" s="184">
        <v>0</v>
      </c>
      <c r="M350" s="185">
        <v>0</v>
      </c>
      <c r="N350" s="184">
        <f>N351</f>
        <v>123.08799999999999</v>
      </c>
      <c r="O350" s="185">
        <f t="shared" si="21"/>
        <v>123.08799999999999</v>
      </c>
      <c r="P350" s="93" t="s">
        <v>82</v>
      </c>
      <c r="Q350" s="42"/>
      <c r="R350" s="43"/>
      <c r="S350" s="43"/>
      <c r="T350" s="43"/>
      <c r="U350" s="43"/>
      <c r="V350" s="43"/>
      <c r="W350" s="43"/>
      <c r="X350" s="43"/>
      <c r="Y350" s="43"/>
      <c r="Z350" s="43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  <c r="FR350" s="94"/>
      <c r="FS350" s="94"/>
      <c r="FT350" s="94"/>
      <c r="FU350" s="94"/>
      <c r="FV350" s="94"/>
      <c r="FW350" s="94"/>
      <c r="FX350" s="94"/>
      <c r="FY350" s="94"/>
      <c r="FZ350" s="94"/>
      <c r="GA350" s="94"/>
      <c r="GB350" s="94"/>
      <c r="GC350" s="94"/>
      <c r="GD350" s="94"/>
      <c r="GE350" s="94"/>
      <c r="GF350" s="94"/>
      <c r="GG350" s="94"/>
      <c r="GH350" s="94"/>
      <c r="GI350" s="94"/>
      <c r="GJ350" s="94"/>
      <c r="GK350" s="94"/>
      <c r="GL350" s="94"/>
      <c r="GM350" s="94"/>
      <c r="GN350" s="94"/>
      <c r="GO350" s="94"/>
      <c r="GP350" s="94"/>
      <c r="GQ350" s="94"/>
      <c r="GR350" s="94"/>
      <c r="GS350" s="94"/>
      <c r="GT350" s="94"/>
      <c r="GU350" s="94"/>
      <c r="GV350" s="94"/>
      <c r="GW350" s="94"/>
      <c r="GX350" s="94"/>
      <c r="GY350" s="94"/>
      <c r="GZ350" s="94"/>
      <c r="HA350" s="94"/>
      <c r="HB350" s="94"/>
      <c r="HC350" s="94"/>
      <c r="HD350" s="94"/>
      <c r="HE350" s="94"/>
      <c r="HF350" s="94"/>
      <c r="HG350" s="94"/>
      <c r="HH350" s="94"/>
      <c r="HI350" s="94"/>
      <c r="HJ350" s="94"/>
      <c r="HK350" s="94"/>
      <c r="HL350" s="94"/>
      <c r="HM350" s="94"/>
      <c r="HN350" s="94"/>
      <c r="HO350" s="94"/>
      <c r="HP350" s="94"/>
      <c r="HQ350" s="94"/>
      <c r="HR350" s="94"/>
      <c r="HS350" s="94"/>
      <c r="HT350" s="94"/>
      <c r="HU350" s="94"/>
      <c r="HV350" s="94"/>
      <c r="HW350" s="94"/>
      <c r="HX350" s="94"/>
      <c r="HY350" s="94"/>
      <c r="HZ350" s="94"/>
      <c r="IA350" s="94"/>
      <c r="IB350" s="94"/>
      <c r="IC350" s="94"/>
      <c r="ID350" s="94"/>
      <c r="IE350" s="94"/>
      <c r="IF350" s="94"/>
      <c r="IG350" s="94"/>
      <c r="IH350" s="94"/>
      <c r="II350" s="94"/>
      <c r="IJ350" s="94"/>
      <c r="IK350" s="94"/>
      <c r="IL350" s="94"/>
      <c r="IM350" s="94"/>
      <c r="IN350" s="94"/>
      <c r="IO350" s="94"/>
      <c r="IP350" s="94"/>
      <c r="IQ350" s="94"/>
      <c r="IR350" s="94"/>
      <c r="IS350" s="94"/>
      <c r="IT350" s="94"/>
      <c r="IU350" s="94"/>
      <c r="IV350" s="94"/>
    </row>
    <row r="351" spans="1:256" s="159" customFormat="1" ht="13.5" thickBot="1" x14ac:dyDescent="0.25">
      <c r="A351" s="147"/>
      <c r="B351" s="175"/>
      <c r="C351" s="176"/>
      <c r="D351" s="177">
        <v>3419</v>
      </c>
      <c r="E351" s="175">
        <v>5222</v>
      </c>
      <c r="F351" s="178" t="s">
        <v>99</v>
      </c>
      <c r="G351" s="151">
        <v>0</v>
      </c>
      <c r="H351" s="151">
        <v>13.5</v>
      </c>
      <c r="I351" s="152">
        <f t="shared" si="19"/>
        <v>13.5</v>
      </c>
      <c r="J351" s="122">
        <v>0</v>
      </c>
      <c r="K351" s="122">
        <f t="shared" si="20"/>
        <v>13.5</v>
      </c>
      <c r="L351" s="153">
        <v>0</v>
      </c>
      <c r="M351" s="152">
        <v>0</v>
      </c>
      <c r="N351" s="153">
        <v>123.08799999999999</v>
      </c>
      <c r="O351" s="152">
        <f t="shared" si="21"/>
        <v>123.08799999999999</v>
      </c>
      <c r="P351" s="94"/>
      <c r="Q351" s="42"/>
      <c r="R351" s="43"/>
      <c r="S351" s="43"/>
      <c r="T351" s="43"/>
      <c r="U351" s="43"/>
      <c r="V351" s="43"/>
      <c r="W351" s="43"/>
      <c r="X351" s="43"/>
      <c r="Y351" s="43"/>
      <c r="Z351" s="43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  <c r="FR351" s="94"/>
      <c r="FS351" s="94"/>
      <c r="FT351" s="94"/>
      <c r="FU351" s="94"/>
      <c r="FV351" s="94"/>
      <c r="FW351" s="94"/>
      <c r="FX351" s="94"/>
      <c r="FY351" s="94"/>
      <c r="FZ351" s="94"/>
      <c r="GA351" s="94"/>
      <c r="GB351" s="94"/>
      <c r="GC351" s="94"/>
      <c r="GD351" s="94"/>
      <c r="GE351" s="94"/>
      <c r="GF351" s="94"/>
      <c r="GG351" s="94"/>
      <c r="GH351" s="94"/>
      <c r="GI351" s="94"/>
      <c r="GJ351" s="94"/>
      <c r="GK351" s="94"/>
      <c r="GL351" s="94"/>
      <c r="GM351" s="94"/>
      <c r="GN351" s="94"/>
      <c r="GO351" s="94"/>
      <c r="GP351" s="94"/>
      <c r="GQ351" s="94"/>
      <c r="GR351" s="94"/>
      <c r="GS351" s="94"/>
      <c r="GT351" s="94"/>
      <c r="GU351" s="94"/>
      <c r="GV351" s="94"/>
      <c r="GW351" s="94"/>
      <c r="GX351" s="94"/>
      <c r="GY351" s="94"/>
      <c r="GZ351" s="94"/>
      <c r="HA351" s="94"/>
      <c r="HB351" s="94"/>
      <c r="HC351" s="94"/>
      <c r="HD351" s="94"/>
      <c r="HE351" s="94"/>
      <c r="HF351" s="94"/>
      <c r="HG351" s="94"/>
      <c r="HH351" s="94"/>
      <c r="HI351" s="94"/>
      <c r="HJ351" s="94"/>
      <c r="HK351" s="94"/>
      <c r="HL351" s="94"/>
      <c r="HM351" s="94"/>
      <c r="HN351" s="94"/>
      <c r="HO351" s="94"/>
      <c r="HP351" s="94"/>
      <c r="HQ351" s="94"/>
      <c r="HR351" s="94"/>
      <c r="HS351" s="94"/>
      <c r="HT351" s="94"/>
      <c r="HU351" s="94"/>
      <c r="HV351" s="94"/>
      <c r="HW351" s="94"/>
      <c r="HX351" s="94"/>
      <c r="HY351" s="94"/>
      <c r="HZ351" s="94"/>
      <c r="IA351" s="94"/>
      <c r="IB351" s="94"/>
      <c r="IC351" s="94"/>
      <c r="ID351" s="94"/>
      <c r="IE351" s="94"/>
      <c r="IF351" s="94"/>
      <c r="IG351" s="94"/>
      <c r="IH351" s="94"/>
      <c r="II351" s="94"/>
      <c r="IJ351" s="94"/>
      <c r="IK351" s="94"/>
      <c r="IL351" s="94"/>
      <c r="IM351" s="94"/>
      <c r="IN351" s="94"/>
      <c r="IO351" s="94"/>
      <c r="IP351" s="94"/>
      <c r="IQ351" s="94"/>
      <c r="IR351" s="94"/>
      <c r="IS351" s="94"/>
      <c r="IT351" s="94"/>
      <c r="IU351" s="94"/>
      <c r="IV351" s="94"/>
    </row>
    <row r="352" spans="1:256" s="159" customFormat="1" ht="22.5" x14ac:dyDescent="0.2">
      <c r="A352" s="179" t="s">
        <v>79</v>
      </c>
      <c r="B352" s="187">
        <v>4260233</v>
      </c>
      <c r="C352" s="188" t="s">
        <v>88</v>
      </c>
      <c r="D352" s="189" t="s">
        <v>80</v>
      </c>
      <c r="E352" s="187" t="s">
        <v>80</v>
      </c>
      <c r="F352" s="190" t="s">
        <v>258</v>
      </c>
      <c r="G352" s="88">
        <v>0</v>
      </c>
      <c r="H352" s="88">
        <v>13.5</v>
      </c>
      <c r="I352" s="89">
        <f t="shared" si="19"/>
        <v>13.5</v>
      </c>
      <c r="J352" s="183">
        <v>0</v>
      </c>
      <c r="K352" s="183">
        <f t="shared" si="20"/>
        <v>13.5</v>
      </c>
      <c r="L352" s="184">
        <v>0</v>
      </c>
      <c r="M352" s="185">
        <v>0</v>
      </c>
      <c r="N352" s="184">
        <f>N353</f>
        <v>100</v>
      </c>
      <c r="O352" s="185">
        <f t="shared" si="21"/>
        <v>100</v>
      </c>
      <c r="P352" s="93" t="s">
        <v>82</v>
      </c>
      <c r="Q352" s="42"/>
      <c r="R352" s="43"/>
      <c r="S352" s="43"/>
      <c r="T352" s="43"/>
      <c r="U352" s="43"/>
      <c r="V352" s="43"/>
      <c r="W352" s="43"/>
      <c r="X352" s="43"/>
      <c r="Y352" s="43"/>
      <c r="Z352" s="43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  <c r="FR352" s="94"/>
      <c r="FS352" s="94"/>
      <c r="FT352" s="94"/>
      <c r="FU352" s="94"/>
      <c r="FV352" s="94"/>
      <c r="FW352" s="94"/>
      <c r="FX352" s="94"/>
      <c r="FY352" s="94"/>
      <c r="FZ352" s="94"/>
      <c r="GA352" s="94"/>
      <c r="GB352" s="94"/>
      <c r="GC352" s="94"/>
      <c r="GD352" s="94"/>
      <c r="GE352" s="94"/>
      <c r="GF352" s="94"/>
      <c r="GG352" s="94"/>
      <c r="GH352" s="94"/>
      <c r="GI352" s="94"/>
      <c r="GJ352" s="94"/>
      <c r="GK352" s="94"/>
      <c r="GL352" s="94"/>
      <c r="GM352" s="94"/>
      <c r="GN352" s="94"/>
      <c r="GO352" s="94"/>
      <c r="GP352" s="94"/>
      <c r="GQ352" s="94"/>
      <c r="GR352" s="94"/>
      <c r="GS352" s="94"/>
      <c r="GT352" s="94"/>
      <c r="GU352" s="94"/>
      <c r="GV352" s="94"/>
      <c r="GW352" s="94"/>
      <c r="GX352" s="94"/>
      <c r="GY352" s="94"/>
      <c r="GZ352" s="94"/>
      <c r="HA352" s="94"/>
      <c r="HB352" s="94"/>
      <c r="HC352" s="94"/>
      <c r="HD352" s="94"/>
      <c r="HE352" s="94"/>
      <c r="HF352" s="94"/>
      <c r="HG352" s="94"/>
      <c r="HH352" s="94"/>
      <c r="HI352" s="94"/>
      <c r="HJ352" s="94"/>
      <c r="HK352" s="94"/>
      <c r="HL352" s="94"/>
      <c r="HM352" s="94"/>
      <c r="HN352" s="94"/>
      <c r="HO352" s="94"/>
      <c r="HP352" s="94"/>
      <c r="HQ352" s="94"/>
      <c r="HR352" s="94"/>
      <c r="HS352" s="94"/>
      <c r="HT352" s="94"/>
      <c r="HU352" s="94"/>
      <c r="HV352" s="94"/>
      <c r="HW352" s="94"/>
      <c r="HX352" s="94"/>
      <c r="HY352" s="94"/>
      <c r="HZ352" s="94"/>
      <c r="IA352" s="94"/>
      <c r="IB352" s="94"/>
      <c r="IC352" s="94"/>
      <c r="ID352" s="94"/>
      <c r="IE352" s="94"/>
      <c r="IF352" s="94"/>
      <c r="IG352" s="94"/>
      <c r="IH352" s="94"/>
      <c r="II352" s="94"/>
      <c r="IJ352" s="94"/>
      <c r="IK352" s="94"/>
      <c r="IL352" s="94"/>
      <c r="IM352" s="94"/>
      <c r="IN352" s="94"/>
      <c r="IO352" s="94"/>
      <c r="IP352" s="94"/>
      <c r="IQ352" s="94"/>
      <c r="IR352" s="94"/>
      <c r="IS352" s="94"/>
      <c r="IT352" s="94"/>
      <c r="IU352" s="94"/>
      <c r="IV352" s="94"/>
    </row>
    <row r="353" spans="1:256" s="159" customFormat="1" ht="13.5" thickBot="1" x14ac:dyDescent="0.25">
      <c r="A353" s="147"/>
      <c r="B353" s="175"/>
      <c r="C353" s="176"/>
      <c r="D353" s="177">
        <v>3419</v>
      </c>
      <c r="E353" s="175">
        <v>5222</v>
      </c>
      <c r="F353" s="178" t="s">
        <v>99</v>
      </c>
      <c r="G353" s="151">
        <v>0</v>
      </c>
      <c r="H353" s="151">
        <v>13.5</v>
      </c>
      <c r="I353" s="152">
        <f t="shared" si="19"/>
        <v>13.5</v>
      </c>
      <c r="J353" s="122">
        <v>0</v>
      </c>
      <c r="K353" s="122">
        <f t="shared" si="20"/>
        <v>13.5</v>
      </c>
      <c r="L353" s="153">
        <v>0</v>
      </c>
      <c r="M353" s="152">
        <v>0</v>
      </c>
      <c r="N353" s="153">
        <v>100</v>
      </c>
      <c r="O353" s="152">
        <f t="shared" si="21"/>
        <v>100</v>
      </c>
      <c r="P353" s="94"/>
      <c r="Q353" s="42"/>
      <c r="R353" s="43"/>
      <c r="S353" s="43"/>
      <c r="T353" s="43"/>
      <c r="U353" s="43"/>
      <c r="V353" s="43"/>
      <c r="W353" s="43"/>
      <c r="X353" s="43"/>
      <c r="Y353" s="43"/>
      <c r="Z353" s="43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  <c r="DF353" s="94"/>
      <c r="DG353" s="94"/>
      <c r="DH353" s="94"/>
      <c r="DI353" s="94"/>
      <c r="DJ353" s="94"/>
      <c r="DK353" s="94"/>
      <c r="DL353" s="94"/>
      <c r="DM353" s="94"/>
      <c r="DN353" s="94"/>
      <c r="DO353" s="94"/>
      <c r="DP353" s="94"/>
      <c r="DQ353" s="94"/>
      <c r="DR353" s="94"/>
      <c r="DS353" s="94"/>
      <c r="DT353" s="94"/>
      <c r="DU353" s="94"/>
      <c r="DV353" s="94"/>
      <c r="DW353" s="94"/>
      <c r="DX353" s="94"/>
      <c r="DY353" s="94"/>
      <c r="DZ353" s="94"/>
      <c r="EA353" s="94"/>
      <c r="EB353" s="94"/>
      <c r="EC353" s="94"/>
      <c r="ED353" s="94"/>
      <c r="EE353" s="94"/>
      <c r="EF353" s="94"/>
      <c r="EG353" s="94"/>
      <c r="EH353" s="94"/>
      <c r="EI353" s="94"/>
      <c r="EJ353" s="94"/>
      <c r="EK353" s="94"/>
      <c r="EL353" s="94"/>
      <c r="EM353" s="94"/>
      <c r="EN353" s="94"/>
      <c r="EO353" s="94"/>
      <c r="EP353" s="94"/>
      <c r="EQ353" s="94"/>
      <c r="ER353" s="94"/>
      <c r="ES353" s="94"/>
      <c r="ET353" s="94"/>
      <c r="EU353" s="94"/>
      <c r="EV353" s="94"/>
      <c r="EW353" s="94"/>
      <c r="EX353" s="94"/>
      <c r="EY353" s="94"/>
      <c r="EZ353" s="94"/>
      <c r="FA353" s="94"/>
      <c r="FB353" s="94"/>
      <c r="FC353" s="94"/>
      <c r="FD353" s="94"/>
      <c r="FE353" s="94"/>
      <c r="FF353" s="94"/>
      <c r="FG353" s="94"/>
      <c r="FH353" s="94"/>
      <c r="FI353" s="94"/>
      <c r="FJ353" s="94"/>
      <c r="FK353" s="94"/>
      <c r="FL353" s="94"/>
      <c r="FM353" s="94"/>
      <c r="FN353" s="94"/>
      <c r="FO353" s="94"/>
      <c r="FP353" s="94"/>
      <c r="FQ353" s="94"/>
      <c r="FR353" s="94"/>
      <c r="FS353" s="94"/>
      <c r="FT353" s="94"/>
      <c r="FU353" s="94"/>
      <c r="FV353" s="94"/>
      <c r="FW353" s="94"/>
      <c r="FX353" s="94"/>
      <c r="FY353" s="94"/>
      <c r="FZ353" s="94"/>
      <c r="GA353" s="94"/>
      <c r="GB353" s="94"/>
      <c r="GC353" s="94"/>
      <c r="GD353" s="94"/>
      <c r="GE353" s="94"/>
      <c r="GF353" s="94"/>
      <c r="GG353" s="94"/>
      <c r="GH353" s="94"/>
      <c r="GI353" s="94"/>
      <c r="GJ353" s="94"/>
      <c r="GK353" s="94"/>
      <c r="GL353" s="94"/>
      <c r="GM353" s="94"/>
      <c r="GN353" s="94"/>
      <c r="GO353" s="94"/>
      <c r="GP353" s="94"/>
      <c r="GQ353" s="94"/>
      <c r="GR353" s="94"/>
      <c r="GS353" s="94"/>
      <c r="GT353" s="94"/>
      <c r="GU353" s="94"/>
      <c r="GV353" s="94"/>
      <c r="GW353" s="94"/>
      <c r="GX353" s="94"/>
      <c r="GY353" s="94"/>
      <c r="GZ353" s="94"/>
      <c r="HA353" s="94"/>
      <c r="HB353" s="94"/>
      <c r="HC353" s="94"/>
      <c r="HD353" s="94"/>
      <c r="HE353" s="94"/>
      <c r="HF353" s="94"/>
      <c r="HG353" s="94"/>
      <c r="HH353" s="94"/>
      <c r="HI353" s="94"/>
      <c r="HJ353" s="94"/>
      <c r="HK353" s="94"/>
      <c r="HL353" s="94"/>
      <c r="HM353" s="94"/>
      <c r="HN353" s="94"/>
      <c r="HO353" s="94"/>
      <c r="HP353" s="94"/>
      <c r="HQ353" s="94"/>
      <c r="HR353" s="94"/>
      <c r="HS353" s="94"/>
      <c r="HT353" s="94"/>
      <c r="HU353" s="94"/>
      <c r="HV353" s="94"/>
      <c r="HW353" s="94"/>
      <c r="HX353" s="94"/>
      <c r="HY353" s="94"/>
      <c r="HZ353" s="94"/>
      <c r="IA353" s="94"/>
      <c r="IB353" s="94"/>
      <c r="IC353" s="94"/>
      <c r="ID353" s="94"/>
      <c r="IE353" s="94"/>
      <c r="IF353" s="94"/>
      <c r="IG353" s="94"/>
      <c r="IH353" s="94"/>
      <c r="II353" s="94"/>
      <c r="IJ353" s="94"/>
      <c r="IK353" s="94"/>
      <c r="IL353" s="94"/>
      <c r="IM353" s="94"/>
      <c r="IN353" s="94"/>
      <c r="IO353" s="94"/>
      <c r="IP353" s="94"/>
      <c r="IQ353" s="94"/>
      <c r="IR353" s="94"/>
      <c r="IS353" s="94"/>
      <c r="IT353" s="94"/>
      <c r="IU353" s="94"/>
      <c r="IV353" s="94"/>
    </row>
    <row r="354" spans="1:256" s="159" customFormat="1" ht="22.5" x14ac:dyDescent="0.2">
      <c r="A354" s="179" t="s">
        <v>79</v>
      </c>
      <c r="B354" s="187">
        <v>4260234</v>
      </c>
      <c r="C354" s="188" t="s">
        <v>88</v>
      </c>
      <c r="D354" s="189" t="s">
        <v>80</v>
      </c>
      <c r="E354" s="187" t="s">
        <v>80</v>
      </c>
      <c r="F354" s="190" t="s">
        <v>259</v>
      </c>
      <c r="G354" s="88">
        <v>0</v>
      </c>
      <c r="H354" s="88">
        <v>13.5</v>
      </c>
      <c r="I354" s="89">
        <f t="shared" si="19"/>
        <v>13.5</v>
      </c>
      <c r="J354" s="183">
        <v>0</v>
      </c>
      <c r="K354" s="183">
        <f t="shared" si="20"/>
        <v>13.5</v>
      </c>
      <c r="L354" s="184">
        <v>0</v>
      </c>
      <c r="M354" s="185">
        <v>0</v>
      </c>
      <c r="N354" s="184">
        <f>N355</f>
        <v>150</v>
      </c>
      <c r="O354" s="185">
        <f t="shared" si="21"/>
        <v>150</v>
      </c>
      <c r="P354" s="93" t="s">
        <v>82</v>
      </c>
      <c r="Q354" s="42"/>
      <c r="R354" s="43"/>
      <c r="S354" s="43"/>
      <c r="T354" s="43"/>
      <c r="U354" s="43"/>
      <c r="V354" s="43"/>
      <c r="W354" s="43"/>
      <c r="X354" s="43"/>
      <c r="Y354" s="43"/>
      <c r="Z354" s="43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  <c r="DF354" s="94"/>
      <c r="DG354" s="94"/>
      <c r="DH354" s="94"/>
      <c r="DI354" s="94"/>
      <c r="DJ354" s="94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94"/>
      <c r="DV354" s="94"/>
      <c r="DW354" s="94"/>
      <c r="DX354" s="94"/>
      <c r="DY354" s="94"/>
      <c r="DZ354" s="94"/>
      <c r="EA354" s="94"/>
      <c r="EB354" s="94"/>
      <c r="EC354" s="94"/>
      <c r="ED354" s="94"/>
      <c r="EE354" s="94"/>
      <c r="EF354" s="94"/>
      <c r="EG354" s="94"/>
      <c r="EH354" s="94"/>
      <c r="EI354" s="94"/>
      <c r="EJ354" s="94"/>
      <c r="EK354" s="94"/>
      <c r="EL354" s="94"/>
      <c r="EM354" s="94"/>
      <c r="EN354" s="94"/>
      <c r="EO354" s="94"/>
      <c r="EP354" s="94"/>
      <c r="EQ354" s="94"/>
      <c r="ER354" s="94"/>
      <c r="ES354" s="94"/>
      <c r="ET354" s="94"/>
      <c r="EU354" s="94"/>
      <c r="EV354" s="94"/>
      <c r="EW354" s="94"/>
      <c r="EX354" s="94"/>
      <c r="EY354" s="94"/>
      <c r="EZ354" s="94"/>
      <c r="FA354" s="94"/>
      <c r="FB354" s="94"/>
      <c r="FC354" s="94"/>
      <c r="FD354" s="94"/>
      <c r="FE354" s="94"/>
      <c r="FF354" s="94"/>
      <c r="FG354" s="94"/>
      <c r="FH354" s="94"/>
      <c r="FI354" s="94"/>
      <c r="FJ354" s="94"/>
      <c r="FK354" s="94"/>
      <c r="FL354" s="94"/>
      <c r="FM354" s="94"/>
      <c r="FN354" s="94"/>
      <c r="FO354" s="94"/>
      <c r="FP354" s="94"/>
      <c r="FQ354" s="94"/>
      <c r="FR354" s="94"/>
      <c r="FS354" s="94"/>
      <c r="FT354" s="94"/>
      <c r="FU354" s="94"/>
      <c r="FV354" s="94"/>
      <c r="FW354" s="94"/>
      <c r="FX354" s="94"/>
      <c r="FY354" s="94"/>
      <c r="FZ354" s="94"/>
      <c r="GA354" s="94"/>
      <c r="GB354" s="94"/>
      <c r="GC354" s="94"/>
      <c r="GD354" s="94"/>
      <c r="GE354" s="94"/>
      <c r="GF354" s="94"/>
      <c r="GG354" s="94"/>
      <c r="GH354" s="94"/>
      <c r="GI354" s="94"/>
      <c r="GJ354" s="94"/>
      <c r="GK354" s="94"/>
      <c r="GL354" s="94"/>
      <c r="GM354" s="94"/>
      <c r="GN354" s="94"/>
      <c r="GO354" s="94"/>
      <c r="GP354" s="94"/>
      <c r="GQ354" s="94"/>
      <c r="GR354" s="94"/>
      <c r="GS354" s="94"/>
      <c r="GT354" s="94"/>
      <c r="GU354" s="94"/>
      <c r="GV354" s="94"/>
      <c r="GW354" s="94"/>
      <c r="GX354" s="94"/>
      <c r="GY354" s="94"/>
      <c r="GZ354" s="94"/>
      <c r="HA354" s="94"/>
      <c r="HB354" s="94"/>
      <c r="HC354" s="94"/>
      <c r="HD354" s="94"/>
      <c r="HE354" s="94"/>
      <c r="HF354" s="94"/>
      <c r="HG354" s="94"/>
      <c r="HH354" s="94"/>
      <c r="HI354" s="94"/>
      <c r="HJ354" s="94"/>
      <c r="HK354" s="94"/>
      <c r="HL354" s="94"/>
      <c r="HM354" s="94"/>
      <c r="HN354" s="94"/>
      <c r="HO354" s="94"/>
      <c r="HP354" s="94"/>
      <c r="HQ354" s="94"/>
      <c r="HR354" s="94"/>
      <c r="HS354" s="94"/>
      <c r="HT354" s="94"/>
      <c r="HU354" s="94"/>
      <c r="HV354" s="94"/>
      <c r="HW354" s="94"/>
      <c r="HX354" s="94"/>
      <c r="HY354" s="94"/>
      <c r="HZ354" s="94"/>
      <c r="IA354" s="94"/>
      <c r="IB354" s="94"/>
      <c r="IC354" s="94"/>
      <c r="ID354" s="94"/>
      <c r="IE354" s="94"/>
      <c r="IF354" s="94"/>
      <c r="IG354" s="94"/>
      <c r="IH354" s="94"/>
      <c r="II354" s="94"/>
      <c r="IJ354" s="94"/>
      <c r="IK354" s="94"/>
      <c r="IL354" s="94"/>
      <c r="IM354" s="94"/>
      <c r="IN354" s="94"/>
      <c r="IO354" s="94"/>
      <c r="IP354" s="94"/>
      <c r="IQ354" s="94"/>
      <c r="IR354" s="94"/>
      <c r="IS354" s="94"/>
      <c r="IT354" s="94"/>
      <c r="IU354" s="94"/>
      <c r="IV354" s="94"/>
    </row>
    <row r="355" spans="1:256" s="159" customFormat="1" ht="13.5" thickBot="1" x14ac:dyDescent="0.25">
      <c r="A355" s="147"/>
      <c r="B355" s="175"/>
      <c r="C355" s="176"/>
      <c r="D355" s="177">
        <v>3419</v>
      </c>
      <c r="E355" s="175">
        <v>5222</v>
      </c>
      <c r="F355" s="178" t="s">
        <v>99</v>
      </c>
      <c r="G355" s="151">
        <v>0</v>
      </c>
      <c r="H355" s="151">
        <v>13.5</v>
      </c>
      <c r="I355" s="152">
        <f t="shared" si="19"/>
        <v>13.5</v>
      </c>
      <c r="J355" s="122">
        <v>0</v>
      </c>
      <c r="K355" s="122">
        <f t="shared" si="20"/>
        <v>13.5</v>
      </c>
      <c r="L355" s="153">
        <v>0</v>
      </c>
      <c r="M355" s="152">
        <v>0</v>
      </c>
      <c r="N355" s="153">
        <v>150</v>
      </c>
      <c r="O355" s="152">
        <f t="shared" si="21"/>
        <v>150</v>
      </c>
      <c r="P355" s="94"/>
      <c r="Q355" s="42"/>
      <c r="R355" s="43"/>
      <c r="S355" s="43"/>
      <c r="T355" s="43"/>
      <c r="U355" s="43"/>
      <c r="V355" s="43"/>
      <c r="W355" s="43"/>
      <c r="X355" s="43"/>
      <c r="Y355" s="43"/>
      <c r="Z355" s="43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  <c r="FR355" s="94"/>
      <c r="FS355" s="94"/>
      <c r="FT355" s="94"/>
      <c r="FU355" s="94"/>
      <c r="FV355" s="94"/>
      <c r="FW355" s="94"/>
      <c r="FX355" s="94"/>
      <c r="FY355" s="94"/>
      <c r="FZ355" s="94"/>
      <c r="GA355" s="94"/>
      <c r="GB355" s="94"/>
      <c r="GC355" s="94"/>
      <c r="GD355" s="94"/>
      <c r="GE355" s="94"/>
      <c r="GF355" s="94"/>
      <c r="GG355" s="94"/>
      <c r="GH355" s="94"/>
      <c r="GI355" s="94"/>
      <c r="GJ355" s="94"/>
      <c r="GK355" s="94"/>
      <c r="GL355" s="94"/>
      <c r="GM355" s="94"/>
      <c r="GN355" s="94"/>
      <c r="GO355" s="94"/>
      <c r="GP355" s="94"/>
      <c r="GQ355" s="94"/>
      <c r="GR355" s="94"/>
      <c r="GS355" s="94"/>
      <c r="GT355" s="94"/>
      <c r="GU355" s="94"/>
      <c r="GV355" s="94"/>
      <c r="GW355" s="94"/>
      <c r="GX355" s="94"/>
      <c r="GY355" s="94"/>
      <c r="GZ355" s="94"/>
      <c r="HA355" s="94"/>
      <c r="HB355" s="94"/>
      <c r="HC355" s="94"/>
      <c r="HD355" s="94"/>
      <c r="HE355" s="94"/>
      <c r="HF355" s="94"/>
      <c r="HG355" s="94"/>
      <c r="HH355" s="94"/>
      <c r="HI355" s="94"/>
      <c r="HJ355" s="94"/>
      <c r="HK355" s="94"/>
      <c r="HL355" s="94"/>
      <c r="HM355" s="94"/>
      <c r="HN355" s="94"/>
      <c r="HO355" s="94"/>
      <c r="HP355" s="94"/>
      <c r="HQ355" s="94"/>
      <c r="HR355" s="94"/>
      <c r="HS355" s="94"/>
      <c r="HT355" s="94"/>
      <c r="HU355" s="94"/>
      <c r="HV355" s="94"/>
      <c r="HW355" s="94"/>
      <c r="HX355" s="94"/>
      <c r="HY355" s="94"/>
      <c r="HZ355" s="94"/>
      <c r="IA355" s="94"/>
      <c r="IB355" s="94"/>
      <c r="IC355" s="94"/>
      <c r="ID355" s="94"/>
      <c r="IE355" s="94"/>
      <c r="IF355" s="94"/>
      <c r="IG355" s="94"/>
      <c r="IH355" s="94"/>
      <c r="II355" s="94"/>
      <c r="IJ355" s="94"/>
      <c r="IK355" s="94"/>
      <c r="IL355" s="94"/>
      <c r="IM355" s="94"/>
      <c r="IN355" s="94"/>
      <c r="IO355" s="94"/>
      <c r="IP355" s="94"/>
      <c r="IQ355" s="94"/>
      <c r="IR355" s="94"/>
      <c r="IS355" s="94"/>
      <c r="IT355" s="94"/>
      <c r="IU355" s="94"/>
      <c r="IV355" s="94"/>
    </row>
    <row r="356" spans="1:256" s="159" customFormat="1" ht="22.5" x14ac:dyDescent="0.2">
      <c r="A356" s="179" t="s">
        <v>79</v>
      </c>
      <c r="B356" s="187">
        <v>4260235</v>
      </c>
      <c r="C356" s="188" t="s">
        <v>88</v>
      </c>
      <c r="D356" s="189" t="s">
        <v>80</v>
      </c>
      <c r="E356" s="187" t="s">
        <v>80</v>
      </c>
      <c r="F356" s="190" t="s">
        <v>260</v>
      </c>
      <c r="G356" s="88">
        <v>0</v>
      </c>
      <c r="H356" s="88">
        <v>13.5</v>
      </c>
      <c r="I356" s="89">
        <f t="shared" si="19"/>
        <v>13.5</v>
      </c>
      <c r="J356" s="183">
        <v>0</v>
      </c>
      <c r="K356" s="183">
        <f t="shared" si="20"/>
        <v>13.5</v>
      </c>
      <c r="L356" s="184">
        <v>0</v>
      </c>
      <c r="M356" s="185">
        <v>0</v>
      </c>
      <c r="N356" s="184">
        <f>N357</f>
        <v>113.925</v>
      </c>
      <c r="O356" s="185">
        <f t="shared" si="21"/>
        <v>113.925</v>
      </c>
      <c r="P356" s="93" t="s">
        <v>82</v>
      </c>
      <c r="Q356" s="42"/>
      <c r="R356" s="43"/>
      <c r="S356" s="43"/>
      <c r="T356" s="43"/>
      <c r="U356" s="43"/>
      <c r="V356" s="43"/>
      <c r="W356" s="43"/>
      <c r="X356" s="43"/>
      <c r="Y356" s="43"/>
      <c r="Z356" s="43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  <c r="DA356" s="94"/>
      <c r="DB356" s="94"/>
      <c r="DC356" s="94"/>
      <c r="DD356" s="94"/>
      <c r="DE356" s="94"/>
      <c r="DF356" s="94"/>
      <c r="DG356" s="94"/>
      <c r="DH356" s="94"/>
      <c r="DI356" s="94"/>
      <c r="DJ356" s="94"/>
      <c r="DK356" s="94"/>
      <c r="DL356" s="94"/>
      <c r="DM356" s="94"/>
      <c r="DN356" s="94"/>
      <c r="DO356" s="94"/>
      <c r="DP356" s="94"/>
      <c r="DQ356" s="94"/>
      <c r="DR356" s="94"/>
      <c r="DS356" s="94"/>
      <c r="DT356" s="94"/>
      <c r="DU356" s="94"/>
      <c r="DV356" s="94"/>
      <c r="DW356" s="94"/>
      <c r="DX356" s="94"/>
      <c r="DY356" s="94"/>
      <c r="DZ356" s="94"/>
      <c r="EA356" s="94"/>
      <c r="EB356" s="94"/>
      <c r="EC356" s="94"/>
      <c r="ED356" s="94"/>
      <c r="EE356" s="94"/>
      <c r="EF356" s="94"/>
      <c r="EG356" s="94"/>
      <c r="EH356" s="94"/>
      <c r="EI356" s="94"/>
      <c r="EJ356" s="94"/>
      <c r="EK356" s="94"/>
      <c r="EL356" s="94"/>
      <c r="EM356" s="94"/>
      <c r="EN356" s="94"/>
      <c r="EO356" s="94"/>
      <c r="EP356" s="94"/>
      <c r="EQ356" s="94"/>
      <c r="ER356" s="94"/>
      <c r="ES356" s="94"/>
      <c r="ET356" s="94"/>
      <c r="EU356" s="94"/>
      <c r="EV356" s="94"/>
      <c r="EW356" s="94"/>
      <c r="EX356" s="94"/>
      <c r="EY356" s="94"/>
      <c r="EZ356" s="94"/>
      <c r="FA356" s="94"/>
      <c r="FB356" s="94"/>
      <c r="FC356" s="94"/>
      <c r="FD356" s="94"/>
      <c r="FE356" s="94"/>
      <c r="FF356" s="94"/>
      <c r="FG356" s="94"/>
      <c r="FH356" s="94"/>
      <c r="FI356" s="94"/>
      <c r="FJ356" s="94"/>
      <c r="FK356" s="94"/>
      <c r="FL356" s="94"/>
      <c r="FM356" s="94"/>
      <c r="FN356" s="94"/>
      <c r="FO356" s="94"/>
      <c r="FP356" s="94"/>
      <c r="FQ356" s="94"/>
      <c r="FR356" s="94"/>
      <c r="FS356" s="94"/>
      <c r="FT356" s="94"/>
      <c r="FU356" s="94"/>
      <c r="FV356" s="94"/>
      <c r="FW356" s="94"/>
      <c r="FX356" s="94"/>
      <c r="FY356" s="94"/>
      <c r="FZ356" s="94"/>
      <c r="GA356" s="94"/>
      <c r="GB356" s="94"/>
      <c r="GC356" s="94"/>
      <c r="GD356" s="94"/>
      <c r="GE356" s="94"/>
      <c r="GF356" s="94"/>
      <c r="GG356" s="94"/>
      <c r="GH356" s="94"/>
      <c r="GI356" s="94"/>
      <c r="GJ356" s="94"/>
      <c r="GK356" s="94"/>
      <c r="GL356" s="94"/>
      <c r="GM356" s="94"/>
      <c r="GN356" s="94"/>
      <c r="GO356" s="94"/>
      <c r="GP356" s="94"/>
      <c r="GQ356" s="94"/>
      <c r="GR356" s="94"/>
      <c r="GS356" s="94"/>
      <c r="GT356" s="94"/>
      <c r="GU356" s="94"/>
      <c r="GV356" s="94"/>
      <c r="GW356" s="94"/>
      <c r="GX356" s="94"/>
      <c r="GY356" s="94"/>
      <c r="GZ356" s="94"/>
      <c r="HA356" s="94"/>
      <c r="HB356" s="94"/>
      <c r="HC356" s="94"/>
      <c r="HD356" s="94"/>
      <c r="HE356" s="94"/>
      <c r="HF356" s="94"/>
      <c r="HG356" s="94"/>
      <c r="HH356" s="94"/>
      <c r="HI356" s="94"/>
      <c r="HJ356" s="94"/>
      <c r="HK356" s="94"/>
      <c r="HL356" s="94"/>
      <c r="HM356" s="94"/>
      <c r="HN356" s="94"/>
      <c r="HO356" s="94"/>
      <c r="HP356" s="94"/>
      <c r="HQ356" s="94"/>
      <c r="HR356" s="94"/>
      <c r="HS356" s="94"/>
      <c r="HT356" s="94"/>
      <c r="HU356" s="94"/>
      <c r="HV356" s="94"/>
      <c r="HW356" s="94"/>
      <c r="HX356" s="94"/>
      <c r="HY356" s="94"/>
      <c r="HZ356" s="94"/>
      <c r="IA356" s="94"/>
      <c r="IB356" s="94"/>
      <c r="IC356" s="94"/>
      <c r="ID356" s="94"/>
      <c r="IE356" s="94"/>
      <c r="IF356" s="94"/>
      <c r="IG356" s="94"/>
      <c r="IH356" s="94"/>
      <c r="II356" s="94"/>
      <c r="IJ356" s="94"/>
      <c r="IK356" s="94"/>
      <c r="IL356" s="94"/>
      <c r="IM356" s="94"/>
      <c r="IN356" s="94"/>
      <c r="IO356" s="94"/>
      <c r="IP356" s="94"/>
      <c r="IQ356" s="94"/>
      <c r="IR356" s="94"/>
      <c r="IS356" s="94"/>
      <c r="IT356" s="94"/>
      <c r="IU356" s="94"/>
      <c r="IV356" s="94"/>
    </row>
    <row r="357" spans="1:256" s="159" customFormat="1" ht="13.5" thickBot="1" x14ac:dyDescent="0.25">
      <c r="A357" s="147"/>
      <c r="B357" s="175"/>
      <c r="C357" s="176"/>
      <c r="D357" s="177">
        <v>3419</v>
      </c>
      <c r="E357" s="175">
        <v>5222</v>
      </c>
      <c r="F357" s="178" t="s">
        <v>99</v>
      </c>
      <c r="G357" s="151">
        <v>0</v>
      </c>
      <c r="H357" s="151">
        <v>13.5</v>
      </c>
      <c r="I357" s="152">
        <f t="shared" si="19"/>
        <v>13.5</v>
      </c>
      <c r="J357" s="122">
        <v>0</v>
      </c>
      <c r="K357" s="122">
        <f t="shared" si="20"/>
        <v>13.5</v>
      </c>
      <c r="L357" s="153">
        <v>0</v>
      </c>
      <c r="M357" s="152">
        <v>0</v>
      </c>
      <c r="N357" s="153">
        <v>113.925</v>
      </c>
      <c r="O357" s="152">
        <f t="shared" si="21"/>
        <v>113.925</v>
      </c>
      <c r="P357" s="94"/>
      <c r="Q357" s="42"/>
      <c r="R357" s="43"/>
      <c r="S357" s="43"/>
      <c r="T357" s="43"/>
      <c r="U357" s="43"/>
      <c r="V357" s="43"/>
      <c r="W357" s="43"/>
      <c r="X357" s="43"/>
      <c r="Y357" s="43"/>
      <c r="Z357" s="43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  <c r="DA357" s="94"/>
      <c r="DB357" s="94"/>
      <c r="DC357" s="94"/>
      <c r="DD357" s="94"/>
      <c r="DE357" s="94"/>
      <c r="DF357" s="94"/>
      <c r="DG357" s="94"/>
      <c r="DH357" s="94"/>
      <c r="DI357" s="94"/>
      <c r="DJ357" s="94"/>
      <c r="DK357" s="94"/>
      <c r="DL357" s="94"/>
      <c r="DM357" s="94"/>
      <c r="DN357" s="94"/>
      <c r="DO357" s="94"/>
      <c r="DP357" s="94"/>
      <c r="DQ357" s="94"/>
      <c r="DR357" s="94"/>
      <c r="DS357" s="94"/>
      <c r="DT357" s="94"/>
      <c r="DU357" s="94"/>
      <c r="DV357" s="94"/>
      <c r="DW357" s="94"/>
      <c r="DX357" s="94"/>
      <c r="DY357" s="94"/>
      <c r="DZ357" s="94"/>
      <c r="EA357" s="94"/>
      <c r="EB357" s="94"/>
      <c r="EC357" s="94"/>
      <c r="ED357" s="94"/>
      <c r="EE357" s="94"/>
      <c r="EF357" s="94"/>
      <c r="EG357" s="94"/>
      <c r="EH357" s="94"/>
      <c r="EI357" s="94"/>
      <c r="EJ357" s="94"/>
      <c r="EK357" s="94"/>
      <c r="EL357" s="94"/>
      <c r="EM357" s="94"/>
      <c r="EN357" s="94"/>
      <c r="EO357" s="94"/>
      <c r="EP357" s="94"/>
      <c r="EQ357" s="94"/>
      <c r="ER357" s="94"/>
      <c r="ES357" s="94"/>
      <c r="ET357" s="94"/>
      <c r="EU357" s="94"/>
      <c r="EV357" s="94"/>
      <c r="EW357" s="94"/>
      <c r="EX357" s="94"/>
      <c r="EY357" s="94"/>
      <c r="EZ357" s="94"/>
      <c r="FA357" s="94"/>
      <c r="FB357" s="94"/>
      <c r="FC357" s="94"/>
      <c r="FD357" s="94"/>
      <c r="FE357" s="94"/>
      <c r="FF357" s="94"/>
      <c r="FG357" s="94"/>
      <c r="FH357" s="94"/>
      <c r="FI357" s="94"/>
      <c r="FJ357" s="94"/>
      <c r="FK357" s="94"/>
      <c r="FL357" s="94"/>
      <c r="FM357" s="94"/>
      <c r="FN357" s="94"/>
      <c r="FO357" s="94"/>
      <c r="FP357" s="94"/>
      <c r="FQ357" s="94"/>
      <c r="FR357" s="94"/>
      <c r="FS357" s="94"/>
      <c r="FT357" s="94"/>
      <c r="FU357" s="94"/>
      <c r="FV357" s="94"/>
      <c r="FW357" s="94"/>
      <c r="FX357" s="94"/>
      <c r="FY357" s="94"/>
      <c r="FZ357" s="94"/>
      <c r="GA357" s="94"/>
      <c r="GB357" s="94"/>
      <c r="GC357" s="94"/>
      <c r="GD357" s="94"/>
      <c r="GE357" s="94"/>
      <c r="GF357" s="94"/>
      <c r="GG357" s="94"/>
      <c r="GH357" s="94"/>
      <c r="GI357" s="94"/>
      <c r="GJ357" s="94"/>
      <c r="GK357" s="94"/>
      <c r="GL357" s="94"/>
      <c r="GM357" s="94"/>
      <c r="GN357" s="94"/>
      <c r="GO357" s="94"/>
      <c r="GP357" s="94"/>
      <c r="GQ357" s="94"/>
      <c r="GR357" s="94"/>
      <c r="GS357" s="94"/>
      <c r="GT357" s="94"/>
      <c r="GU357" s="94"/>
      <c r="GV357" s="94"/>
      <c r="GW357" s="94"/>
      <c r="GX357" s="94"/>
      <c r="GY357" s="94"/>
      <c r="GZ357" s="94"/>
      <c r="HA357" s="94"/>
      <c r="HB357" s="94"/>
      <c r="HC357" s="94"/>
      <c r="HD357" s="94"/>
      <c r="HE357" s="94"/>
      <c r="HF357" s="94"/>
      <c r="HG357" s="94"/>
      <c r="HH357" s="94"/>
      <c r="HI357" s="94"/>
      <c r="HJ357" s="94"/>
      <c r="HK357" s="94"/>
      <c r="HL357" s="94"/>
      <c r="HM357" s="94"/>
      <c r="HN357" s="94"/>
      <c r="HO357" s="94"/>
      <c r="HP357" s="94"/>
      <c r="HQ357" s="94"/>
      <c r="HR357" s="94"/>
      <c r="HS357" s="94"/>
      <c r="HT357" s="94"/>
      <c r="HU357" s="94"/>
      <c r="HV357" s="94"/>
      <c r="HW357" s="94"/>
      <c r="HX357" s="94"/>
      <c r="HY357" s="94"/>
      <c r="HZ357" s="94"/>
      <c r="IA357" s="94"/>
      <c r="IB357" s="94"/>
      <c r="IC357" s="94"/>
      <c r="ID357" s="94"/>
      <c r="IE357" s="94"/>
      <c r="IF357" s="94"/>
      <c r="IG357" s="94"/>
      <c r="IH357" s="94"/>
      <c r="II357" s="94"/>
      <c r="IJ357" s="94"/>
      <c r="IK357" s="94"/>
      <c r="IL357" s="94"/>
      <c r="IM357" s="94"/>
      <c r="IN357" s="94"/>
      <c r="IO357" s="94"/>
      <c r="IP357" s="94"/>
      <c r="IQ357" s="94"/>
      <c r="IR357" s="94"/>
      <c r="IS357" s="94"/>
      <c r="IT357" s="94"/>
      <c r="IU357" s="94"/>
      <c r="IV357" s="94"/>
    </row>
    <row r="358" spans="1:256" s="159" customFormat="1" ht="22.5" x14ac:dyDescent="0.2">
      <c r="A358" s="179" t="s">
        <v>79</v>
      </c>
      <c r="B358" s="187">
        <v>4260236</v>
      </c>
      <c r="C358" s="188" t="s">
        <v>88</v>
      </c>
      <c r="D358" s="189" t="s">
        <v>80</v>
      </c>
      <c r="E358" s="187" t="s">
        <v>80</v>
      </c>
      <c r="F358" s="190" t="s">
        <v>261</v>
      </c>
      <c r="G358" s="88">
        <v>0</v>
      </c>
      <c r="H358" s="88">
        <v>13.5</v>
      </c>
      <c r="I358" s="89">
        <f t="shared" si="19"/>
        <v>13.5</v>
      </c>
      <c r="J358" s="183">
        <v>0</v>
      </c>
      <c r="K358" s="183">
        <f t="shared" si="20"/>
        <v>13.5</v>
      </c>
      <c r="L358" s="184">
        <v>0</v>
      </c>
      <c r="M358" s="185">
        <v>0</v>
      </c>
      <c r="N358" s="184">
        <f>N359</f>
        <v>100</v>
      </c>
      <c r="O358" s="185">
        <f t="shared" si="21"/>
        <v>100</v>
      </c>
      <c r="P358" s="93" t="s">
        <v>82</v>
      </c>
      <c r="Q358" s="42"/>
      <c r="R358" s="43"/>
      <c r="S358" s="43"/>
      <c r="T358" s="43"/>
      <c r="U358" s="43"/>
      <c r="V358" s="43"/>
      <c r="W358" s="43"/>
      <c r="X358" s="43"/>
      <c r="Y358" s="43"/>
      <c r="Z358" s="43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  <c r="DA358" s="94"/>
      <c r="DB358" s="94"/>
      <c r="DC358" s="94"/>
      <c r="DD358" s="94"/>
      <c r="DE358" s="94"/>
      <c r="DF358" s="94"/>
      <c r="DG358" s="94"/>
      <c r="DH358" s="94"/>
      <c r="DI358" s="94"/>
      <c r="DJ358" s="94"/>
      <c r="DK358" s="94"/>
      <c r="DL358" s="94"/>
      <c r="DM358" s="94"/>
      <c r="DN358" s="94"/>
      <c r="DO358" s="94"/>
      <c r="DP358" s="94"/>
      <c r="DQ358" s="94"/>
      <c r="DR358" s="94"/>
      <c r="DS358" s="94"/>
      <c r="DT358" s="94"/>
      <c r="DU358" s="94"/>
      <c r="DV358" s="94"/>
      <c r="DW358" s="94"/>
      <c r="DX358" s="94"/>
      <c r="DY358" s="94"/>
      <c r="DZ358" s="94"/>
      <c r="EA358" s="94"/>
      <c r="EB358" s="94"/>
      <c r="EC358" s="94"/>
      <c r="ED358" s="94"/>
      <c r="EE358" s="94"/>
      <c r="EF358" s="94"/>
      <c r="EG358" s="94"/>
      <c r="EH358" s="94"/>
      <c r="EI358" s="94"/>
      <c r="EJ358" s="94"/>
      <c r="EK358" s="94"/>
      <c r="EL358" s="94"/>
      <c r="EM358" s="94"/>
      <c r="EN358" s="94"/>
      <c r="EO358" s="94"/>
      <c r="EP358" s="94"/>
      <c r="EQ358" s="94"/>
      <c r="ER358" s="94"/>
      <c r="ES358" s="94"/>
      <c r="ET358" s="94"/>
      <c r="EU358" s="94"/>
      <c r="EV358" s="94"/>
      <c r="EW358" s="94"/>
      <c r="EX358" s="94"/>
      <c r="EY358" s="94"/>
      <c r="EZ358" s="94"/>
      <c r="FA358" s="94"/>
      <c r="FB358" s="94"/>
      <c r="FC358" s="94"/>
      <c r="FD358" s="94"/>
      <c r="FE358" s="94"/>
      <c r="FF358" s="94"/>
      <c r="FG358" s="94"/>
      <c r="FH358" s="94"/>
      <c r="FI358" s="94"/>
      <c r="FJ358" s="94"/>
      <c r="FK358" s="94"/>
      <c r="FL358" s="94"/>
      <c r="FM358" s="94"/>
      <c r="FN358" s="94"/>
      <c r="FO358" s="94"/>
      <c r="FP358" s="94"/>
      <c r="FQ358" s="94"/>
      <c r="FR358" s="94"/>
      <c r="FS358" s="94"/>
      <c r="FT358" s="94"/>
      <c r="FU358" s="94"/>
      <c r="FV358" s="94"/>
      <c r="FW358" s="94"/>
      <c r="FX358" s="94"/>
      <c r="FY358" s="94"/>
      <c r="FZ358" s="94"/>
      <c r="GA358" s="94"/>
      <c r="GB358" s="94"/>
      <c r="GC358" s="94"/>
      <c r="GD358" s="94"/>
      <c r="GE358" s="94"/>
      <c r="GF358" s="94"/>
      <c r="GG358" s="94"/>
      <c r="GH358" s="94"/>
      <c r="GI358" s="94"/>
      <c r="GJ358" s="94"/>
      <c r="GK358" s="94"/>
      <c r="GL358" s="94"/>
      <c r="GM358" s="94"/>
      <c r="GN358" s="94"/>
      <c r="GO358" s="94"/>
      <c r="GP358" s="94"/>
      <c r="GQ358" s="94"/>
      <c r="GR358" s="94"/>
      <c r="GS358" s="94"/>
      <c r="GT358" s="94"/>
      <c r="GU358" s="94"/>
      <c r="GV358" s="94"/>
      <c r="GW358" s="94"/>
      <c r="GX358" s="94"/>
      <c r="GY358" s="94"/>
      <c r="GZ358" s="94"/>
      <c r="HA358" s="94"/>
      <c r="HB358" s="94"/>
      <c r="HC358" s="94"/>
      <c r="HD358" s="94"/>
      <c r="HE358" s="94"/>
      <c r="HF358" s="94"/>
      <c r="HG358" s="94"/>
      <c r="HH358" s="94"/>
      <c r="HI358" s="94"/>
      <c r="HJ358" s="94"/>
      <c r="HK358" s="94"/>
      <c r="HL358" s="94"/>
      <c r="HM358" s="94"/>
      <c r="HN358" s="94"/>
      <c r="HO358" s="94"/>
      <c r="HP358" s="94"/>
      <c r="HQ358" s="94"/>
      <c r="HR358" s="94"/>
      <c r="HS358" s="94"/>
      <c r="HT358" s="94"/>
      <c r="HU358" s="94"/>
      <c r="HV358" s="94"/>
      <c r="HW358" s="94"/>
      <c r="HX358" s="94"/>
      <c r="HY358" s="94"/>
      <c r="HZ358" s="94"/>
      <c r="IA358" s="94"/>
      <c r="IB358" s="94"/>
      <c r="IC358" s="94"/>
      <c r="ID358" s="94"/>
      <c r="IE358" s="94"/>
      <c r="IF358" s="94"/>
      <c r="IG358" s="94"/>
      <c r="IH358" s="94"/>
      <c r="II358" s="94"/>
      <c r="IJ358" s="94"/>
      <c r="IK358" s="94"/>
      <c r="IL358" s="94"/>
      <c r="IM358" s="94"/>
      <c r="IN358" s="94"/>
      <c r="IO358" s="94"/>
      <c r="IP358" s="94"/>
      <c r="IQ358" s="94"/>
      <c r="IR358" s="94"/>
      <c r="IS358" s="94"/>
      <c r="IT358" s="94"/>
      <c r="IU358" s="94"/>
      <c r="IV358" s="94"/>
    </row>
    <row r="359" spans="1:256" s="159" customFormat="1" ht="13.5" thickBot="1" x14ac:dyDescent="0.25">
      <c r="A359" s="147"/>
      <c r="B359" s="175"/>
      <c r="C359" s="176"/>
      <c r="D359" s="177">
        <v>3419</v>
      </c>
      <c r="E359" s="175">
        <v>5222</v>
      </c>
      <c r="F359" s="178" t="s">
        <v>99</v>
      </c>
      <c r="G359" s="151">
        <v>0</v>
      </c>
      <c r="H359" s="151">
        <v>13.5</v>
      </c>
      <c r="I359" s="152">
        <f t="shared" si="19"/>
        <v>13.5</v>
      </c>
      <c r="J359" s="122">
        <v>0</v>
      </c>
      <c r="K359" s="122">
        <f t="shared" si="20"/>
        <v>13.5</v>
      </c>
      <c r="L359" s="153">
        <v>0</v>
      </c>
      <c r="M359" s="152">
        <v>0</v>
      </c>
      <c r="N359" s="153">
        <v>100</v>
      </c>
      <c r="O359" s="152">
        <f t="shared" si="21"/>
        <v>100</v>
      </c>
      <c r="P359" s="94"/>
      <c r="Q359" s="42"/>
      <c r="R359" s="43"/>
      <c r="S359" s="43"/>
      <c r="T359" s="43"/>
      <c r="U359" s="43"/>
      <c r="V359" s="43"/>
      <c r="W359" s="43"/>
      <c r="X359" s="43"/>
      <c r="Y359" s="43"/>
      <c r="Z359" s="43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  <c r="DA359" s="94"/>
      <c r="DB359" s="94"/>
      <c r="DC359" s="94"/>
      <c r="DD359" s="94"/>
      <c r="DE359" s="94"/>
      <c r="DF359" s="94"/>
      <c r="DG359" s="94"/>
      <c r="DH359" s="94"/>
      <c r="DI359" s="94"/>
      <c r="DJ359" s="94"/>
      <c r="DK359" s="94"/>
      <c r="DL359" s="94"/>
      <c r="DM359" s="94"/>
      <c r="DN359" s="94"/>
      <c r="DO359" s="94"/>
      <c r="DP359" s="94"/>
      <c r="DQ359" s="94"/>
      <c r="DR359" s="94"/>
      <c r="DS359" s="94"/>
      <c r="DT359" s="94"/>
      <c r="DU359" s="94"/>
      <c r="DV359" s="94"/>
      <c r="DW359" s="94"/>
      <c r="DX359" s="94"/>
      <c r="DY359" s="94"/>
      <c r="DZ359" s="94"/>
      <c r="EA359" s="94"/>
      <c r="EB359" s="94"/>
      <c r="EC359" s="94"/>
      <c r="ED359" s="94"/>
      <c r="EE359" s="94"/>
      <c r="EF359" s="94"/>
      <c r="EG359" s="94"/>
      <c r="EH359" s="94"/>
      <c r="EI359" s="94"/>
      <c r="EJ359" s="94"/>
      <c r="EK359" s="94"/>
      <c r="EL359" s="94"/>
      <c r="EM359" s="94"/>
      <c r="EN359" s="94"/>
      <c r="EO359" s="94"/>
      <c r="EP359" s="94"/>
      <c r="EQ359" s="94"/>
      <c r="ER359" s="94"/>
      <c r="ES359" s="94"/>
      <c r="ET359" s="94"/>
      <c r="EU359" s="94"/>
      <c r="EV359" s="94"/>
      <c r="EW359" s="94"/>
      <c r="EX359" s="94"/>
      <c r="EY359" s="94"/>
      <c r="EZ359" s="94"/>
      <c r="FA359" s="94"/>
      <c r="FB359" s="94"/>
      <c r="FC359" s="94"/>
      <c r="FD359" s="94"/>
      <c r="FE359" s="94"/>
      <c r="FF359" s="94"/>
      <c r="FG359" s="94"/>
      <c r="FH359" s="94"/>
      <c r="FI359" s="94"/>
      <c r="FJ359" s="94"/>
      <c r="FK359" s="94"/>
      <c r="FL359" s="94"/>
      <c r="FM359" s="94"/>
      <c r="FN359" s="94"/>
      <c r="FO359" s="94"/>
      <c r="FP359" s="94"/>
      <c r="FQ359" s="94"/>
      <c r="FR359" s="94"/>
      <c r="FS359" s="94"/>
      <c r="FT359" s="94"/>
      <c r="FU359" s="94"/>
      <c r="FV359" s="94"/>
      <c r="FW359" s="94"/>
      <c r="FX359" s="94"/>
      <c r="FY359" s="94"/>
      <c r="FZ359" s="94"/>
      <c r="GA359" s="94"/>
      <c r="GB359" s="94"/>
      <c r="GC359" s="94"/>
      <c r="GD359" s="94"/>
      <c r="GE359" s="94"/>
      <c r="GF359" s="94"/>
      <c r="GG359" s="94"/>
      <c r="GH359" s="94"/>
      <c r="GI359" s="94"/>
      <c r="GJ359" s="94"/>
      <c r="GK359" s="94"/>
      <c r="GL359" s="94"/>
      <c r="GM359" s="94"/>
      <c r="GN359" s="94"/>
      <c r="GO359" s="94"/>
      <c r="GP359" s="94"/>
      <c r="GQ359" s="94"/>
      <c r="GR359" s="94"/>
      <c r="GS359" s="94"/>
      <c r="GT359" s="94"/>
      <c r="GU359" s="94"/>
      <c r="GV359" s="94"/>
      <c r="GW359" s="94"/>
      <c r="GX359" s="94"/>
      <c r="GY359" s="94"/>
      <c r="GZ359" s="94"/>
      <c r="HA359" s="94"/>
      <c r="HB359" s="94"/>
      <c r="HC359" s="94"/>
      <c r="HD359" s="94"/>
      <c r="HE359" s="94"/>
      <c r="HF359" s="94"/>
      <c r="HG359" s="94"/>
      <c r="HH359" s="94"/>
      <c r="HI359" s="94"/>
      <c r="HJ359" s="94"/>
      <c r="HK359" s="94"/>
      <c r="HL359" s="94"/>
      <c r="HM359" s="94"/>
      <c r="HN359" s="94"/>
      <c r="HO359" s="94"/>
      <c r="HP359" s="94"/>
      <c r="HQ359" s="94"/>
      <c r="HR359" s="94"/>
      <c r="HS359" s="94"/>
      <c r="HT359" s="94"/>
      <c r="HU359" s="94"/>
      <c r="HV359" s="94"/>
      <c r="HW359" s="94"/>
      <c r="HX359" s="94"/>
      <c r="HY359" s="94"/>
      <c r="HZ359" s="94"/>
      <c r="IA359" s="94"/>
      <c r="IB359" s="94"/>
      <c r="IC359" s="94"/>
      <c r="ID359" s="94"/>
      <c r="IE359" s="94"/>
      <c r="IF359" s="94"/>
      <c r="IG359" s="94"/>
      <c r="IH359" s="94"/>
      <c r="II359" s="94"/>
      <c r="IJ359" s="94"/>
      <c r="IK359" s="94"/>
      <c r="IL359" s="94"/>
      <c r="IM359" s="94"/>
      <c r="IN359" s="94"/>
      <c r="IO359" s="94"/>
      <c r="IP359" s="94"/>
      <c r="IQ359" s="94"/>
      <c r="IR359" s="94"/>
      <c r="IS359" s="94"/>
      <c r="IT359" s="94"/>
      <c r="IU359" s="94"/>
      <c r="IV359" s="94"/>
    </row>
    <row r="360" spans="1:256" x14ac:dyDescent="0.2">
      <c r="P360" s="93"/>
    </row>
    <row r="361" spans="1:256" x14ac:dyDescent="0.2">
      <c r="N361" s="155">
        <v>42944</v>
      </c>
      <c r="P361" s="94"/>
    </row>
    <row r="362" spans="1:256" x14ac:dyDescent="0.2">
      <c r="P362" s="93"/>
    </row>
    <row r="363" spans="1:256" x14ac:dyDescent="0.2">
      <c r="P363" s="94"/>
    </row>
    <row r="364" spans="1:256" x14ac:dyDescent="0.2">
      <c r="P364" s="93"/>
    </row>
    <row r="365" spans="1:256" x14ac:dyDescent="0.2">
      <c r="P365" s="94"/>
    </row>
    <row r="366" spans="1:256" x14ac:dyDescent="0.2">
      <c r="P366" s="93"/>
    </row>
    <row r="367" spans="1:256" x14ac:dyDescent="0.2">
      <c r="P367" s="94"/>
    </row>
    <row r="368" spans="1:256" x14ac:dyDescent="0.2">
      <c r="P368" s="93"/>
    </row>
  </sheetData>
  <mergeCells count="12">
    <mergeCell ref="B19:E19"/>
    <mergeCell ref="A2:I2"/>
    <mergeCell ref="A4:I4"/>
    <mergeCell ref="A6:I6"/>
    <mergeCell ref="B9:C9"/>
    <mergeCell ref="B11:F11"/>
    <mergeCell ref="B12:F12"/>
    <mergeCell ref="B13:E13"/>
    <mergeCell ref="B15:C15"/>
    <mergeCell ref="B16:E16"/>
    <mergeCell ref="B17:E17"/>
    <mergeCell ref="B18:E18"/>
  </mergeCells>
  <pageMargins left="0.70866141732283472" right="0.70866141732283472" top="0.19685039370078741" bottom="0.19685039370078741" header="0.11811023622047245" footer="0.19685039370078741"/>
  <pageSetup paperSize="9" scale="72" fitToHeight="0" orientation="portrait" r:id="rId1"/>
  <rowBreaks count="3" manualBreakCount="3">
    <brk id="65" max="15" man="1"/>
    <brk id="251" max="15" man="1"/>
    <brk id="315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9" sqref="G29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9.7109375" customWidth="1"/>
    <col min="4" max="4" width="9.28515625" customWidth="1"/>
    <col min="5" max="5" width="14.140625" customWidth="1"/>
    <col min="10" max="10" width="11.7109375" bestFit="1" customWidth="1"/>
  </cols>
  <sheetData>
    <row r="1" spans="1:12" ht="13.5" thickBot="1" x14ac:dyDescent="0.25">
      <c r="A1" s="210" t="s">
        <v>28</v>
      </c>
      <c r="B1" s="210"/>
      <c r="C1" s="191" t="s">
        <v>267</v>
      </c>
      <c r="D1" s="33"/>
      <c r="E1" s="34" t="s">
        <v>0</v>
      </c>
    </row>
    <row r="2" spans="1:12" ht="24.2" customHeight="1" thickBot="1" x14ac:dyDescent="0.25">
      <c r="A2" s="30" t="s">
        <v>1</v>
      </c>
      <c r="B2" s="31" t="s">
        <v>2</v>
      </c>
      <c r="C2" s="32" t="s">
        <v>60</v>
      </c>
      <c r="D2" s="32" t="s">
        <v>262</v>
      </c>
      <c r="E2" s="32" t="s">
        <v>61</v>
      </c>
    </row>
    <row r="3" spans="1:12" ht="15" customHeight="1" x14ac:dyDescent="0.2">
      <c r="A3" s="2" t="s">
        <v>3</v>
      </c>
      <c r="B3" s="29" t="s">
        <v>22</v>
      </c>
      <c r="C3" s="26">
        <f>C4+C5+C6</f>
        <v>2757273.83</v>
      </c>
      <c r="D3" s="26">
        <f>D4+D5+D6</f>
        <v>0</v>
      </c>
      <c r="E3" s="27">
        <f t="shared" ref="E3:E24" si="0">C3+D3</f>
        <v>2757273.83</v>
      </c>
    </row>
    <row r="4" spans="1:12" ht="15" customHeight="1" x14ac:dyDescent="0.2">
      <c r="A4" s="6" t="s">
        <v>30</v>
      </c>
      <c r="B4" s="7" t="s">
        <v>4</v>
      </c>
      <c r="C4" s="8">
        <v>2669964.7200000002</v>
      </c>
      <c r="D4" s="9">
        <v>0</v>
      </c>
      <c r="E4" s="10">
        <f t="shared" si="0"/>
        <v>2669964.7200000002</v>
      </c>
      <c r="J4" s="1"/>
    </row>
    <row r="5" spans="1:12" ht="15" customHeight="1" x14ac:dyDescent="0.2">
      <c r="A5" s="6" t="s">
        <v>31</v>
      </c>
      <c r="B5" s="7" t="s">
        <v>5</v>
      </c>
      <c r="C5" s="8">
        <v>87309.109999999986</v>
      </c>
      <c r="D5" s="4">
        <v>0</v>
      </c>
      <c r="E5" s="10">
        <f t="shared" si="0"/>
        <v>87309.109999999986</v>
      </c>
    </row>
    <row r="6" spans="1:12" ht="15" customHeight="1" x14ac:dyDescent="0.2">
      <c r="A6" s="6" t="s">
        <v>32</v>
      </c>
      <c r="B6" s="7" t="s">
        <v>6</v>
      </c>
      <c r="C6" s="8">
        <v>0</v>
      </c>
      <c r="D6" s="8">
        <v>0</v>
      </c>
      <c r="E6" s="10">
        <f t="shared" si="0"/>
        <v>0</v>
      </c>
      <c r="J6" s="211"/>
      <c r="K6" s="212"/>
      <c r="L6" s="212"/>
    </row>
    <row r="7" spans="1:12" ht="15" customHeight="1" x14ac:dyDescent="0.2">
      <c r="A7" s="12" t="s">
        <v>24</v>
      </c>
      <c r="B7" s="7" t="s">
        <v>7</v>
      </c>
      <c r="C7" s="13">
        <f>C8+C14</f>
        <v>4749968</v>
      </c>
      <c r="D7" s="13">
        <f>D8+D14</f>
        <v>0</v>
      </c>
      <c r="E7" s="14">
        <f t="shared" si="0"/>
        <v>4749968</v>
      </c>
    </row>
    <row r="8" spans="1:12" ht="15" customHeight="1" x14ac:dyDescent="0.2">
      <c r="A8" s="6" t="s">
        <v>33</v>
      </c>
      <c r="B8" s="7" t="s">
        <v>8</v>
      </c>
      <c r="C8" s="8">
        <f>C9+C10+C12+C13+C11</f>
        <v>4697544.97</v>
      </c>
      <c r="D8" s="8">
        <f>D9+D10+D12+D13</f>
        <v>0</v>
      </c>
      <c r="E8" s="11">
        <f t="shared" si="0"/>
        <v>4697544.97</v>
      </c>
    </row>
    <row r="9" spans="1:12" ht="15" customHeight="1" x14ac:dyDescent="0.2">
      <c r="A9" s="6" t="s">
        <v>34</v>
      </c>
      <c r="B9" s="7" t="s">
        <v>9</v>
      </c>
      <c r="C9" s="8">
        <v>67590.7</v>
      </c>
      <c r="D9" s="8">
        <v>0</v>
      </c>
      <c r="E9" s="11">
        <f t="shared" si="0"/>
        <v>67590.7</v>
      </c>
    </row>
    <row r="10" spans="1:12" ht="15" customHeight="1" x14ac:dyDescent="0.2">
      <c r="A10" s="6" t="s">
        <v>35</v>
      </c>
      <c r="B10" s="7" t="s">
        <v>8</v>
      </c>
      <c r="C10" s="8">
        <v>4603821.1999999993</v>
      </c>
      <c r="D10" s="8">
        <v>0</v>
      </c>
      <c r="E10" s="11">
        <f t="shared" si="0"/>
        <v>4603821.1999999993</v>
      </c>
    </row>
    <row r="11" spans="1:12" ht="15" customHeight="1" x14ac:dyDescent="0.2">
      <c r="A11" s="6" t="s">
        <v>36</v>
      </c>
      <c r="B11" s="7">
        <v>4123</v>
      </c>
      <c r="C11" s="8">
        <v>0</v>
      </c>
      <c r="D11" s="8">
        <v>0</v>
      </c>
      <c r="E11" s="11">
        <f>SUM(C11:D11)</f>
        <v>0</v>
      </c>
    </row>
    <row r="12" spans="1:12" ht="15" customHeight="1" x14ac:dyDescent="0.2">
      <c r="A12" s="6" t="s">
        <v>37</v>
      </c>
      <c r="B12" s="7" t="s">
        <v>25</v>
      </c>
      <c r="C12" s="8">
        <v>0</v>
      </c>
      <c r="D12" s="8">
        <v>0</v>
      </c>
      <c r="E12" s="11">
        <f>SUM(C12:D12)</f>
        <v>0</v>
      </c>
    </row>
    <row r="13" spans="1:12" ht="15" customHeight="1" x14ac:dyDescent="0.2">
      <c r="A13" s="6" t="s">
        <v>38</v>
      </c>
      <c r="B13" s="7">
        <v>4121</v>
      </c>
      <c r="C13" s="8">
        <f>31370-5236.93</f>
        <v>26133.07</v>
      </c>
      <c r="D13" s="8">
        <v>0</v>
      </c>
      <c r="E13" s="11">
        <f>SUM(C13:D13)</f>
        <v>26133.07</v>
      </c>
    </row>
    <row r="14" spans="1:12" ht="15" customHeight="1" x14ac:dyDescent="0.2">
      <c r="A14" s="6" t="s">
        <v>39</v>
      </c>
      <c r="B14" s="7" t="s">
        <v>26</v>
      </c>
      <c r="C14" s="8">
        <f>C15+C16+C17+C18</f>
        <v>52423.03</v>
      </c>
      <c r="D14" s="8">
        <f>D15+D17+D18</f>
        <v>0</v>
      </c>
      <c r="E14" s="11">
        <f t="shared" si="0"/>
        <v>52423.03</v>
      </c>
    </row>
    <row r="15" spans="1:12" ht="15" customHeight="1" x14ac:dyDescent="0.2">
      <c r="A15" s="6" t="s">
        <v>65</v>
      </c>
      <c r="B15" s="7" t="s">
        <v>10</v>
      </c>
      <c r="C15" s="8">
        <v>48216.15</v>
      </c>
      <c r="D15" s="8">
        <v>0</v>
      </c>
      <c r="E15" s="11">
        <f t="shared" si="0"/>
        <v>48216.15</v>
      </c>
    </row>
    <row r="16" spans="1:12" ht="15" customHeight="1" x14ac:dyDescent="0.2">
      <c r="A16" s="6" t="s">
        <v>40</v>
      </c>
      <c r="B16" s="7">
        <v>4223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41</v>
      </c>
      <c r="B17" s="7" t="s">
        <v>27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42</v>
      </c>
      <c r="B18" s="7">
        <v>4221</v>
      </c>
      <c r="C18" s="8">
        <v>4206.88</v>
      </c>
      <c r="D18" s="8">
        <v>0</v>
      </c>
      <c r="E18" s="11">
        <f>SUM(C18:D18)</f>
        <v>4206.88</v>
      </c>
    </row>
    <row r="19" spans="1:5" ht="15" customHeight="1" x14ac:dyDescent="0.2">
      <c r="A19" s="12" t="s">
        <v>11</v>
      </c>
      <c r="B19" s="15" t="s">
        <v>23</v>
      </c>
      <c r="C19" s="13">
        <f>C3+C7</f>
        <v>7507241.8300000001</v>
      </c>
      <c r="D19" s="13">
        <f>D3+D7</f>
        <v>0</v>
      </c>
      <c r="E19" s="14">
        <f t="shared" si="0"/>
        <v>7507241.8300000001</v>
      </c>
    </row>
    <row r="20" spans="1:5" ht="15" customHeight="1" x14ac:dyDescent="0.2">
      <c r="A20" s="12" t="s">
        <v>12</v>
      </c>
      <c r="B20" s="15" t="s">
        <v>13</v>
      </c>
      <c r="C20" s="13">
        <f>SUM(C21:C23)</f>
        <v>1742695.9900000002</v>
      </c>
      <c r="D20" s="13">
        <f>SUM(D21:D23)</f>
        <v>0</v>
      </c>
      <c r="E20" s="14">
        <f t="shared" si="0"/>
        <v>1742695.9900000002</v>
      </c>
    </row>
    <row r="21" spans="1:5" ht="15" customHeight="1" x14ac:dyDescent="0.2">
      <c r="A21" s="6" t="s">
        <v>62</v>
      </c>
      <c r="B21" s="7" t="s">
        <v>14</v>
      </c>
      <c r="C21" s="8">
        <v>100564.53000000001</v>
      </c>
      <c r="D21" s="8">
        <v>0</v>
      </c>
      <c r="E21" s="11">
        <f t="shared" si="0"/>
        <v>100564.53000000001</v>
      </c>
    </row>
    <row r="22" spans="1:5" ht="15" customHeight="1" x14ac:dyDescent="0.2">
      <c r="A22" s="6" t="s">
        <v>63</v>
      </c>
      <c r="B22" s="7">
        <v>8115</v>
      </c>
      <c r="C22" s="8">
        <v>1739006.4600000002</v>
      </c>
      <c r="D22" s="8">
        <v>0</v>
      </c>
      <c r="E22" s="11">
        <f>SUM(C22:D22)</f>
        <v>1739006.4600000002</v>
      </c>
    </row>
    <row r="23" spans="1:5" ht="15" customHeight="1" thickBot="1" x14ac:dyDescent="0.25">
      <c r="A23" s="16" t="s">
        <v>64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25">
      <c r="A24" s="20" t="s">
        <v>21</v>
      </c>
      <c r="B24" s="21"/>
      <c r="C24" s="22">
        <f>C3+C7+C20</f>
        <v>9249937.8200000003</v>
      </c>
      <c r="D24" s="22">
        <f>D19+D20</f>
        <v>0</v>
      </c>
      <c r="E24" s="23">
        <f t="shared" si="0"/>
        <v>9249937.8200000003</v>
      </c>
    </row>
    <row r="25" spans="1:5" ht="13.5" thickBot="1" x14ac:dyDescent="0.25">
      <c r="A25" s="210" t="s">
        <v>29</v>
      </c>
      <c r="B25" s="210"/>
      <c r="C25" s="35"/>
      <c r="D25" s="35"/>
      <c r="E25" s="36" t="s">
        <v>0</v>
      </c>
    </row>
    <row r="26" spans="1:5" ht="24.2" customHeight="1" thickBot="1" x14ac:dyDescent="0.25">
      <c r="A26" s="30" t="s">
        <v>15</v>
      </c>
      <c r="B26" s="31" t="s">
        <v>16</v>
      </c>
      <c r="C26" s="32" t="s">
        <v>60</v>
      </c>
      <c r="D26" s="32" t="s">
        <v>262</v>
      </c>
      <c r="E26" s="32" t="s">
        <v>61</v>
      </c>
    </row>
    <row r="27" spans="1:5" ht="15" customHeight="1" x14ac:dyDescent="0.2">
      <c r="A27" s="24" t="s">
        <v>43</v>
      </c>
      <c r="B27" s="3" t="s">
        <v>17</v>
      </c>
      <c r="C27" s="4">
        <v>29496.959999999999</v>
      </c>
      <c r="D27" s="4">
        <v>0</v>
      </c>
      <c r="E27" s="5">
        <f>C27+D27</f>
        <v>29496.959999999999</v>
      </c>
    </row>
    <row r="28" spans="1:5" ht="15" customHeight="1" x14ac:dyDescent="0.2">
      <c r="A28" s="25" t="s">
        <v>44</v>
      </c>
      <c r="B28" s="7" t="s">
        <v>17</v>
      </c>
      <c r="C28" s="8">
        <v>260591.53</v>
      </c>
      <c r="D28" s="4">
        <v>0</v>
      </c>
      <c r="E28" s="5">
        <f t="shared" ref="E28:E43" si="1">C28+D28</f>
        <v>260591.53</v>
      </c>
    </row>
    <row r="29" spans="1:5" ht="15" customHeight="1" x14ac:dyDescent="0.2">
      <c r="A29" s="25" t="s">
        <v>45</v>
      </c>
      <c r="B29" s="7" t="s">
        <v>19</v>
      </c>
      <c r="C29" s="8">
        <v>146075.74</v>
      </c>
      <c r="D29" s="4">
        <v>0</v>
      </c>
      <c r="E29" s="5">
        <f>SUM(C29:D29)</f>
        <v>146075.74</v>
      </c>
    </row>
    <row r="30" spans="1:5" ht="15" customHeight="1" x14ac:dyDescent="0.2">
      <c r="A30" s="25" t="s">
        <v>46</v>
      </c>
      <c r="B30" s="7" t="s">
        <v>17</v>
      </c>
      <c r="C30" s="8">
        <v>1024670</v>
      </c>
      <c r="D30" s="4">
        <v>0</v>
      </c>
      <c r="E30" s="5">
        <f t="shared" si="1"/>
        <v>1024670</v>
      </c>
    </row>
    <row r="31" spans="1:5" ht="15" customHeight="1" x14ac:dyDescent="0.2">
      <c r="A31" s="25" t="s">
        <v>47</v>
      </c>
      <c r="B31" s="7" t="s">
        <v>17</v>
      </c>
      <c r="C31" s="8">
        <v>782745.3</v>
      </c>
      <c r="D31" s="4">
        <v>0</v>
      </c>
      <c r="E31" s="5">
        <f t="shared" si="1"/>
        <v>782745.3</v>
      </c>
    </row>
    <row r="32" spans="1:5" ht="15" customHeight="1" x14ac:dyDescent="0.2">
      <c r="A32" s="25" t="s">
        <v>48</v>
      </c>
      <c r="B32" s="7" t="s">
        <v>17</v>
      </c>
      <c r="C32" s="8">
        <v>4136508.83</v>
      </c>
      <c r="D32" s="4">
        <v>0</v>
      </c>
      <c r="E32" s="5">
        <f>C32+D32</f>
        <v>4136508.83</v>
      </c>
    </row>
    <row r="33" spans="1:5" ht="15" customHeight="1" x14ac:dyDescent="0.2">
      <c r="A33" s="25" t="s">
        <v>49</v>
      </c>
      <c r="B33" s="7" t="s">
        <v>19</v>
      </c>
      <c r="C33" s="8">
        <v>526381.04</v>
      </c>
      <c r="D33" s="4">
        <v>0</v>
      </c>
      <c r="E33" s="5">
        <f t="shared" si="1"/>
        <v>526381.04</v>
      </c>
    </row>
    <row r="34" spans="1:5" ht="15" customHeight="1" x14ac:dyDescent="0.2">
      <c r="A34" s="25" t="s">
        <v>50</v>
      </c>
      <c r="B34" s="7" t="s">
        <v>17</v>
      </c>
      <c r="C34" s="8">
        <v>12074</v>
      </c>
      <c r="D34" s="4">
        <v>0</v>
      </c>
      <c r="E34" s="5">
        <f t="shared" si="1"/>
        <v>12074</v>
      </c>
    </row>
    <row r="35" spans="1:5" ht="15" customHeight="1" x14ac:dyDescent="0.2">
      <c r="A35" s="25" t="s">
        <v>51</v>
      </c>
      <c r="B35" s="7" t="s">
        <v>19</v>
      </c>
      <c r="C35" s="8">
        <v>916234.58000000007</v>
      </c>
      <c r="D35" s="4">
        <v>0</v>
      </c>
      <c r="E35" s="5">
        <f t="shared" si="1"/>
        <v>916234.58000000007</v>
      </c>
    </row>
    <row r="36" spans="1:5" ht="15" customHeight="1" x14ac:dyDescent="0.2">
      <c r="A36" s="25" t="s">
        <v>52</v>
      </c>
      <c r="B36" s="7" t="s">
        <v>18</v>
      </c>
      <c r="C36" s="8">
        <v>0</v>
      </c>
      <c r="D36" s="4">
        <v>0</v>
      </c>
      <c r="E36" s="5">
        <f t="shared" si="1"/>
        <v>0</v>
      </c>
    </row>
    <row r="37" spans="1:5" ht="15" customHeight="1" x14ac:dyDescent="0.2">
      <c r="A37" s="25" t="s">
        <v>53</v>
      </c>
      <c r="B37" s="7" t="s">
        <v>19</v>
      </c>
      <c r="C37" s="8">
        <v>1146588.2600000002</v>
      </c>
      <c r="D37" s="4">
        <v>0</v>
      </c>
      <c r="E37" s="5">
        <f t="shared" si="1"/>
        <v>1146588.2600000002</v>
      </c>
    </row>
    <row r="38" spans="1:5" ht="15" customHeight="1" x14ac:dyDescent="0.2">
      <c r="A38" s="25" t="s">
        <v>54</v>
      </c>
      <c r="B38" s="7" t="s">
        <v>19</v>
      </c>
      <c r="C38" s="8">
        <v>17500</v>
      </c>
      <c r="D38" s="4">
        <v>0</v>
      </c>
      <c r="E38" s="5">
        <f t="shared" si="1"/>
        <v>17500</v>
      </c>
    </row>
    <row r="39" spans="1:5" ht="15" customHeight="1" x14ac:dyDescent="0.2">
      <c r="A39" s="25" t="s">
        <v>55</v>
      </c>
      <c r="B39" s="7" t="s">
        <v>17</v>
      </c>
      <c r="C39" s="8">
        <v>9541.25</v>
      </c>
      <c r="D39" s="4">
        <v>0</v>
      </c>
      <c r="E39" s="5">
        <f t="shared" si="1"/>
        <v>9541.25</v>
      </c>
    </row>
    <row r="40" spans="1:5" ht="15" customHeight="1" x14ac:dyDescent="0.2">
      <c r="A40" s="25" t="s">
        <v>56</v>
      </c>
      <c r="B40" s="7" t="s">
        <v>19</v>
      </c>
      <c r="C40" s="8">
        <v>139946.22</v>
      </c>
      <c r="D40" s="26">
        <v>0</v>
      </c>
      <c r="E40" s="5">
        <f>C40+D40</f>
        <v>139946.22</v>
      </c>
    </row>
    <row r="41" spans="1:5" ht="15" customHeight="1" x14ac:dyDescent="0.2">
      <c r="A41" s="25" t="s">
        <v>57</v>
      </c>
      <c r="B41" s="7" t="s">
        <v>19</v>
      </c>
      <c r="C41" s="8">
        <v>11471.73</v>
      </c>
      <c r="D41" s="4">
        <v>0</v>
      </c>
      <c r="E41" s="5">
        <f t="shared" si="1"/>
        <v>11471.73</v>
      </c>
    </row>
    <row r="42" spans="1:5" ht="15" customHeight="1" x14ac:dyDescent="0.2">
      <c r="A42" s="25" t="s">
        <v>58</v>
      </c>
      <c r="B42" s="7" t="s">
        <v>19</v>
      </c>
      <c r="C42" s="8">
        <v>79990.17</v>
      </c>
      <c r="D42" s="4">
        <v>0</v>
      </c>
      <c r="E42" s="5">
        <f t="shared" si="1"/>
        <v>79990.17</v>
      </c>
    </row>
    <row r="43" spans="1:5" ht="15" customHeight="1" thickBot="1" x14ac:dyDescent="0.25">
      <c r="A43" s="25" t="s">
        <v>59</v>
      </c>
      <c r="B43" s="7" t="s">
        <v>19</v>
      </c>
      <c r="C43" s="8">
        <v>10122.209999999999</v>
      </c>
      <c r="D43" s="4">
        <v>0</v>
      </c>
      <c r="E43" s="5">
        <f t="shared" si="1"/>
        <v>10122.209999999999</v>
      </c>
    </row>
    <row r="44" spans="1:5" ht="15" customHeight="1" thickBot="1" x14ac:dyDescent="0.25">
      <c r="A44" s="28" t="s">
        <v>20</v>
      </c>
      <c r="B44" s="21"/>
      <c r="C44" s="22">
        <f>C27+C28+C30+C31+C32+C33+C34+C35+C36+C37+C38+C39+C40+C41+C42+C43+C29</f>
        <v>9249937.8200000022</v>
      </c>
      <c r="D44" s="22">
        <f>SUM(D27:D43)</f>
        <v>0</v>
      </c>
      <c r="E44" s="23">
        <f>SUM(E27:E43)</f>
        <v>9249937.8200000022</v>
      </c>
    </row>
    <row r="45" spans="1:5" x14ac:dyDescent="0.2">
      <c r="C45" s="1"/>
      <c r="E45" s="1"/>
    </row>
    <row r="47" spans="1:5" x14ac:dyDescent="0.2">
      <c r="C47" s="1"/>
    </row>
  </sheetData>
  <mergeCells count="3">
    <mergeCell ref="A1:B1"/>
    <mergeCell ref="A25:B25"/>
    <mergeCell ref="J6:L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ZR 233_17</vt:lpstr>
      <vt:lpstr>Bilance PaV</vt:lpstr>
      <vt:lpstr>'Bilance PaV'!Oblast_tisku</vt:lpstr>
      <vt:lpstr>'ZR 233_17'!Oblast_tisku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2017-07-28T06:22:32Z</cp:lastPrinted>
  <dcterms:created xsi:type="dcterms:W3CDTF">2007-12-18T12:40:54Z</dcterms:created>
  <dcterms:modified xsi:type="dcterms:W3CDTF">2017-08-10T08:37:33Z</dcterms:modified>
</cp:coreProperties>
</file>