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14355" windowHeight="514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F221" i="2" l="1"/>
  <c r="G10" i="3" l="1"/>
  <c r="G12" i="3"/>
  <c r="F93" i="4" l="1"/>
  <c r="F8" i="4" l="1"/>
  <c r="E36" i="3" l="1"/>
  <c r="D92" i="4" l="1"/>
  <c r="D89" i="4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F8" i="3"/>
  <c r="E8" i="3"/>
  <c r="D8" i="3"/>
  <c r="D7" i="3" l="1"/>
  <c r="D33" i="3" s="1"/>
  <c r="D26" i="3"/>
  <c r="E26" i="3"/>
  <c r="F7" i="3"/>
  <c r="G34" i="3"/>
  <c r="F26" i="3"/>
  <c r="G31" i="3"/>
  <c r="G27" i="3"/>
  <c r="E7" i="3"/>
  <c r="G8" i="3"/>
  <c r="F9" i="4"/>
  <c r="F95" i="4"/>
  <c r="F115" i="4"/>
  <c r="F49" i="4"/>
  <c r="F18" i="4"/>
  <c r="F82" i="4"/>
  <c r="F66" i="4"/>
  <c r="F31" i="4"/>
  <c r="F21" i="4"/>
  <c r="F61" i="4"/>
  <c r="D37" i="3" l="1"/>
  <c r="G26" i="3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<sst xmlns="http://schemas.openxmlformats.org/spreadsheetml/2006/main" count="1327" uniqueCount="441">
  <si>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</si>
  <si>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</si>
  <si>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</si>
  <si>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</si>
  <si>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</si>
  <si>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</si>
  <si>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</si>
  <si>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</si>
  <si>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</si>
  <si>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</si>
  <si>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</si>
  <si>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</si>
  <si>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</si>
  <si>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</si>
  <si>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</si>
  <si>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</si>
  <si>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</si>
  <si>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</si>
  <si>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</si>
  <si>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</si>
  <si>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</si>
  <si>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</si>
  <si>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</si>
  <si>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</si>
  <si>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</si>
  <si>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</si>
  <si>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</si>
  <si>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</si>
  <si>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</si>
  <si>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</si>
  <si>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</si>
  <si>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poskytnutí dotací z DF, kap. 92602</t>
  </si>
  <si>
    <t>snížení dotace z MŠMT, snížení výdajů kap. 91604</t>
  </si>
  <si>
    <t>dotace z MF, zapojení do kap. 91409 a 91709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</si>
  <si>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</si>
  <si>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</si>
  <si>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</si>
  <si>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</si>
  <si>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</si>
  <si>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</si>
  <si>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</si>
  <si>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91709</t>
  </si>
  <si>
    <t>přesun z kap. 91404 do kap. 91704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</si>
  <si>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</si>
  <si>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</si>
  <si>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</si>
  <si>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</si>
  <si>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</si>
  <si>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úprava ukazatelů v kap. 91704</t>
  </si>
  <si>
    <t>dotace ze SFDI, zapojení do kap. 92006</t>
  </si>
  <si>
    <t>přesun z kap. 91304 do kap. 92014</t>
  </si>
  <si>
    <t>úprava ukazatelů v kap. 91305</t>
  </si>
  <si>
    <t>dotace z MF, zapojení do kap. 91409</t>
  </si>
  <si>
    <t>úprava ukazatelů v kap. 92015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</si>
  <si>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</si>
  <si>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</si>
  <si>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</si>
  <si>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</si>
  <si>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</si>
  <si>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</si>
  <si>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</si>
  <si>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</si>
  <si>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</si>
  <si>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</si>
  <si>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</si>
  <si>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</si>
  <si>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</si>
  <si>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</si>
  <si>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</si>
  <si>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</si>
  <si>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</si>
  <si>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</si>
  <si>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</si>
  <si>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</si>
  <si>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</si>
  <si>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</si>
  <si>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</si>
  <si>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</si>
  <si>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</si>
  <si>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</si>
  <si>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</si>
  <si>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</si>
  <si>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</si>
  <si>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</si>
  <si>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</si>
  <si>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</si>
  <si>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</si>
  <si>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</si>
  <si>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</si>
  <si>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</si>
  <si>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</si>
  <si>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</si>
  <si>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</si>
  <si>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</si>
  <si>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</si>
  <si>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</si>
  <si>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</si>
  <si>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</si>
  <si>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</si>
  <si>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</si>
  <si>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</si>
  <si>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</si>
  <si>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</si>
  <si>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</si>
  <si>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</si>
  <si>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</si>
  <si>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</si>
  <si>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</si>
  <si>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</si>
  <si>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</si>
  <si>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</si>
  <si>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</si>
  <si>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</si>
  <si>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</si>
  <si>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</si>
  <si>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</si>
  <si>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</si>
  <si>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</si>
  <si>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</si>
  <si>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</si>
  <si>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</si>
  <si>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</si>
  <si>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</si>
  <si>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</si>
  <si>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</si>
  <si>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</si>
  <si>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</si>
  <si>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</si>
  <si>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</si>
  <si>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</si>
  <si>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</si>
  <si>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</si>
  <si>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</si>
  <si>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</si>
  <si>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</si>
  <si>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</si>
  <si>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</si>
  <si>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</si>
  <si>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</si>
  <si>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</si>
  <si>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</si>
  <si>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</si>
  <si>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</si>
  <si>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</si>
  <si>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</si>
  <si>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</si>
  <si>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</si>
  <si>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</si>
  <si>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</si>
  <si>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</si>
  <si>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</si>
  <si>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</si>
  <si>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</si>
  <si>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</si>
  <si>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</si>
  <si>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</si>
  <si>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</si>
  <si>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</si>
  <si>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</si>
  <si>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</si>
  <si>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</si>
  <si>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</si>
  <si>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</si>
  <si>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</si>
  <si>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</si>
  <si>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</si>
  <si>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</si>
  <si>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</si>
  <si>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</si>
  <si>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</si>
  <si>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</si>
  <si>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</si>
  <si>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</si>
  <si>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</si>
  <si>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</si>
  <si>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</si>
  <si>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</si>
  <si>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</si>
  <si>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</si>
  <si>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</si>
  <si>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</si>
  <si>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</si>
  <si>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</si>
  <si>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</si>
  <si>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</si>
  <si>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</si>
  <si>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</si>
  <si>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</si>
  <si>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</si>
  <si>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</si>
  <si>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</si>
  <si>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</si>
  <si>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</si>
  <si>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</si>
  <si>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</si>
  <si>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</si>
  <si>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</si>
  <si>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</si>
  <si>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</si>
  <si>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</si>
  <si>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</si>
  <si>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</si>
  <si>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</si>
  <si>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</si>
  <si>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</si>
  <si>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</si>
  <si>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</si>
  <si>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</si>
  <si>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</si>
  <si>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</si>
  <si>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</si>
  <si>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</si>
  <si>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</si>
  <si>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</si>
  <si>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</si>
  <si>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</si>
  <si>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</si>
  <si>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</si>
  <si>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</si>
  <si>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</si>
  <si>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</si>
  <si>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</si>
  <si>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</si>
  <si>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</si>
  <si>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</si>
  <si>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</si>
  <si>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</si>
  <si>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</si>
  <si>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</si>
  <si>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</si>
  <si>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</si>
  <si>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</si>
  <si>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</si>
  <si>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</si>
  <si>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</si>
  <si>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</si>
  <si>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</si>
  <si>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</si>
  <si>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</si>
  <si>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</si>
  <si>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</si>
  <si>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</si>
  <si>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</si>
  <si>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</si>
  <si>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</si>
  <si>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</si>
  <si>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</si>
  <si>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</si>
  <si>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</si>
  <si>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</si>
  <si>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</si>
  <si>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</si>
  <si>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</si>
  <si>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</si>
  <si>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</si>
  <si>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</si>
  <si>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</si>
  <si>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</si>
  <si>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</si>
  <si>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</si>
  <si>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</si>
  <si>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</si>
  <si>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</si>
  <si>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</si>
  <si>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</si>
  <si>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</si>
  <si>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</si>
  <si>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</si>
  <si>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</si>
  <si>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</si>
  <si>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</si>
  <si>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</si>
  <si>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</si>
  <si>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</si>
  <si>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</si>
  <si>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</si>
  <si>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</si>
  <si>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</si>
  <si>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</si>
  <si>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</si>
  <si>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</si>
  <si>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</si>
  <si>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</si>
  <si>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</si>
  <si>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</si>
  <si>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</si>
  <si>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</si>
  <si>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</si>
  <si>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</si>
  <si>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</si>
  <si>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</si>
  <si>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</si>
  <si>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</si>
  <si>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</si>
  <si>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</si>
  <si>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</si>
  <si>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</si>
  <si>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</si>
  <si>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</si>
  <si>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</si>
  <si>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</si>
  <si>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</si>
  <si>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</si>
  <si>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</si>
  <si>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</si>
  <si>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</si>
  <si>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</si>
  <si>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</si>
  <si>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</si>
  <si>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</si>
  <si>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</si>
  <si>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přesun z kap. 92303 do kap. 91205</t>
  </si>
  <si>
    <t>zapojení prostř. z roku 2016 na výdaje 2017, kap. 912, 913, 914, 917, 919 a 920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</si>
  <si>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</si>
  <si>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</si>
  <si>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</si>
  <si>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</si>
  <si>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</si>
  <si>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</si>
  <si>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</si>
  <si>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</si>
  <si>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</si>
  <si>
    <t>797/17/RK</t>
  </si>
  <si>
    <t>182/17/ZK</t>
  </si>
  <si>
    <t>183/17/ZK</t>
  </si>
  <si>
    <t>222/17/ZK</t>
  </si>
  <si>
    <t>navýšení příjmů 2017 a výdajů 2017 v kap. 91401 a 91701</t>
  </si>
  <si>
    <t>přesun z kap. 91701 do kap. 91707</t>
  </si>
  <si>
    <t>přesun z kap. 91406 do kap. 91706</t>
  </si>
  <si>
    <t>215/17/ZK</t>
  </si>
  <si>
    <t>přesun z kap. 92006 do kap. 91706</t>
  </si>
  <si>
    <t>přesun z kap. 92004 do kap. 91204</t>
  </si>
  <si>
    <t>223/17/ZK</t>
  </si>
  <si>
    <t>775/17/RK</t>
  </si>
  <si>
    <t>774/17/RK</t>
  </si>
  <si>
    <t>poskytnutí dotací z kap. 91705-protidrogová politika</t>
  </si>
  <si>
    <t>198/17/ZK</t>
  </si>
  <si>
    <t>218/17/ZK</t>
  </si>
  <si>
    <t>úprava ukazatelů v kap. 91405</t>
  </si>
  <si>
    <t>763/17/RK</t>
  </si>
  <si>
    <t>navýšení příjmů 2017 a výdajů 2017 v kap. 91403</t>
  </si>
  <si>
    <t>189/17/ZK</t>
  </si>
  <si>
    <t>navýšení příjmů 2017 a výdajů 2017 v kap. 92304</t>
  </si>
  <si>
    <t>783/17/RK</t>
  </si>
  <si>
    <t>poskytnutí dotací z DF, kap. 92601-podpora JPO</t>
  </si>
  <si>
    <t>185/17/ZK</t>
  </si>
  <si>
    <t>poskytnutí dotací z DF, kap. 92601-podpora SHČMS LK</t>
  </si>
  <si>
    <t>186/17/ZK</t>
  </si>
  <si>
    <t>poskytnutí dotací z DF, kap. 92601-podpora JPO Iik progr. MV</t>
  </si>
  <si>
    <t>187/17/ZK</t>
  </si>
  <si>
    <t>úprava ukazatelů v kap. 91115 a 91415</t>
  </si>
  <si>
    <t>757/17/RK</t>
  </si>
  <si>
    <t>760/17/RK</t>
  </si>
  <si>
    <t>753/17/RK</t>
  </si>
  <si>
    <t>přesun z kap. 92004 do kap. 92014</t>
  </si>
  <si>
    <t>219/17/ZK</t>
  </si>
  <si>
    <t>849/17/RK</t>
  </si>
  <si>
    <t>poskytnutí dotací z kap. 91705 - financování sociálních služeb</t>
  </si>
  <si>
    <t>199/17/ZK</t>
  </si>
  <si>
    <t>poskytnutí dotací z DF, kap. 92601-podpora SDH obcí k progr. MV</t>
  </si>
  <si>
    <t>188/17/ZK</t>
  </si>
  <si>
    <t>895/17/RK</t>
  </si>
  <si>
    <t>878/17/RK</t>
  </si>
  <si>
    <t>navýšení příjmů 2017 a výdajů 2017 v kap. 91206 a 92006</t>
  </si>
  <si>
    <t>227/17/ZK</t>
  </si>
  <si>
    <t>203/17/ZK</t>
  </si>
  <si>
    <t>860/17/RK</t>
  </si>
  <si>
    <t>916/17/mRK</t>
  </si>
  <si>
    <t>861/17/RK</t>
  </si>
  <si>
    <t>862/17/RK</t>
  </si>
  <si>
    <t>863/17/RK</t>
  </si>
  <si>
    <t>847/17/RK</t>
  </si>
  <si>
    <t>875/17/RK</t>
  </si>
  <si>
    <t>220/17/ZK</t>
  </si>
  <si>
    <t>848/17/RK</t>
  </si>
  <si>
    <t>928/17/mRK</t>
  </si>
  <si>
    <t>273/17/ZK</t>
  </si>
  <si>
    <t>přesun z kap. 91704 do kap. 91707 a poskytnutí dotace</t>
  </si>
  <si>
    <t>279/17/ZK</t>
  </si>
  <si>
    <t>257/17/ZK</t>
  </si>
  <si>
    <t>240/17/ZK</t>
  </si>
  <si>
    <t>263/17/ZK</t>
  </si>
  <si>
    <t>267/17/ZK</t>
  </si>
  <si>
    <t>275/17/ZK</t>
  </si>
  <si>
    <t>277/17/ZK</t>
  </si>
  <si>
    <t>285/17/ZK</t>
  </si>
  <si>
    <t>290/17/ZK</t>
  </si>
  <si>
    <t>poskytnutí dotací z kap. 91704 - podpora mládeže</t>
  </si>
  <si>
    <t>přesun z kap. 91903 do kap. 92014</t>
  </si>
  <si>
    <t>přesun z kap. 91701 do kap. 91707 a poskytnutí dotací</t>
  </si>
  <si>
    <t>poskytnutí dotací z kap. 91704 - významné sportovní areály</t>
  </si>
  <si>
    <t>1013/17/RK</t>
  </si>
  <si>
    <t>980/17/RK</t>
  </si>
  <si>
    <t>1036/17/RK</t>
  </si>
  <si>
    <t>1028/17/RK</t>
  </si>
  <si>
    <t>987/17/RK</t>
  </si>
  <si>
    <t>936/17/RK</t>
  </si>
  <si>
    <t>1193/17/RK</t>
  </si>
  <si>
    <t>přesun z kap. 92314 do kap. 92303</t>
  </si>
  <si>
    <t>236/17/ZK</t>
  </si>
  <si>
    <t>poskytnutí dotací z DF, kap. 92602 - mateřská centra</t>
  </si>
  <si>
    <t>293/17/ZK</t>
  </si>
  <si>
    <t>274/17/ZK</t>
  </si>
  <si>
    <t>poskytnutí dotací z DF, kap. 92606 - doprava</t>
  </si>
  <si>
    <t>přesun z kap. 91704 do kap. 91707 a poskytnutí dotací</t>
  </si>
  <si>
    <t>288/17/ZK</t>
  </si>
  <si>
    <t>289/17/ZK</t>
  </si>
  <si>
    <t>286/17/ZK</t>
  </si>
  <si>
    <t>287/17/ZK</t>
  </si>
  <si>
    <t>291/17/ZK</t>
  </si>
  <si>
    <t>poskytnutí dotací z DF, kap. 92604</t>
  </si>
  <si>
    <t>poskytnutí dotací z DF, kap. 92604 - sport handicapovaných</t>
  </si>
  <si>
    <t>1176/17/RK</t>
  </si>
  <si>
    <t>1151/17/RK</t>
  </si>
  <si>
    <t>1109/17/RK</t>
  </si>
  <si>
    <t>1177/17/RK</t>
  </si>
  <si>
    <t>přesun z kap. 91704 do kap. 92604</t>
  </si>
  <si>
    <t>292/17/ZK</t>
  </si>
  <si>
    <t>1133/17/RK</t>
  </si>
  <si>
    <t>1107/17/RK</t>
  </si>
  <si>
    <t>298/17/ZK</t>
  </si>
  <si>
    <t>1198/17/RK</t>
  </si>
  <si>
    <t>1199/17/RK</t>
  </si>
  <si>
    <t>dotace z Mze, zapojení do kap. 91708</t>
  </si>
  <si>
    <t>1203/17/RK</t>
  </si>
  <si>
    <t>dotace z MMR, zapojení do kap. 92304</t>
  </si>
  <si>
    <t>1217/17/mRK</t>
  </si>
  <si>
    <t xml:space="preserve">    Přehled změn rozpočtu a rozpočtových opatření přijatých  v období od 1. ledna do 31. července 2017</t>
  </si>
  <si>
    <t>Čerpání ze závazných a specifických ukazatelů výdajové části rozpočtu kraje za období           01 - 07/2017</t>
  </si>
  <si>
    <t>skut.01-07/2017</t>
  </si>
  <si>
    <t>Plnění závazných a specifických ukazatelů příjmové části rozpočtu kraje za období 01 - 07/2017</t>
  </si>
  <si>
    <t>k 31.7.2017 neprojednáno příslušným orgánem kraje</t>
  </si>
  <si>
    <t>1292/17/RK</t>
  </si>
  <si>
    <t>1284/17/RK</t>
  </si>
  <si>
    <t>1285/17/RK</t>
  </si>
  <si>
    <t>1306/17/RK</t>
  </si>
  <si>
    <t>1298/17/RK</t>
  </si>
  <si>
    <t>1338/17/RK</t>
  </si>
  <si>
    <t>1255/17/RK</t>
  </si>
  <si>
    <t>1287/17/RK</t>
  </si>
  <si>
    <t>1238/15/RK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</si>
</sst>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0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2" fontId="19" fillId="0" borderId="45" xfId="53" quotePrefix="1" applyNumberFormat="1" applyFont="1" applyFill="1" applyBorder="1" applyAlignment="1">
      <alignment horizontal="right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36" borderId="17" xfId="0" applyFont="1" applyFill="1" applyBorder="1" applyAlignment="1">
      <alignment vertical="center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58" xfId="53" applyFont="1" applyFill="1" applyBorder="1" applyAlignment="1">
      <alignment horizontal="left"/>
    </xf>
    <xf numFmtId="0" fontId="19" fillId="0" borderId="27" xfId="53" applyFont="1" applyBorder="1"/>
    <xf numFmtId="0" fontId="19" fillId="0" borderId="17" xfId="53" applyFont="1" applyBorder="1"/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M11" sqref="M11"/>
    </sheetView>
  </sheetViews>
  <sheetFormatPr defaultRowHeight="12.75" x14ac:dyDescent="0.2"/>
  <cols>
    <col min="1" max="1" width="3.7109375" style="27" customWidth="1"/>
    <col min="2" max="2" width="3.140625" style="27" customWidth="1"/>
    <col min="3" max="3" width="36.42578125" style="27" customWidth="1"/>
    <col min="4" max="4" width="13.140625" style="27" bestFit="1" customWidth="1"/>
    <col min="5" max="5" width="13.140625" style="27" customWidth="1"/>
    <col min="6" max="6" width="13.7109375" style="27" customWidth="1"/>
    <col min="7" max="7" width="8.140625" style="27" customWidth="1"/>
    <col min="8" max="16384" width="9.140625" style="27"/>
  </cols>
  <sheetData>
    <row r="1" spans="1:7" ht="15" x14ac:dyDescent="0.25">
      <c r="F1" s="120" t="s">
        <v>56</v>
      </c>
      <c r="G1" s="120"/>
    </row>
    <row r="2" spans="1:7" ht="15" customHeight="1" x14ac:dyDescent="0.2">
      <c r="A2" s="121" t="s">
        <v>430</v>
      </c>
      <c r="B2" s="121"/>
      <c r="C2" s="121"/>
      <c r="D2" s="121"/>
      <c r="E2" s="121"/>
      <c r="F2" s="121"/>
      <c r="G2" s="121"/>
    </row>
    <row r="3" spans="1:7" ht="15.75" customHeight="1" x14ac:dyDescent="0.2">
      <c r="A3" s="121"/>
      <c r="B3" s="121"/>
      <c r="C3" s="121"/>
      <c r="D3" s="121"/>
      <c r="E3" s="121"/>
      <c r="F3" s="121"/>
      <c r="G3" s="121"/>
    </row>
    <row r="4" spans="1:7" ht="16.5" thickBot="1" x14ac:dyDescent="0.25">
      <c r="A4" s="30"/>
      <c r="B4" s="30"/>
      <c r="C4" s="30"/>
      <c r="D4" s="30"/>
      <c r="E4" s="30"/>
      <c r="F4" s="30"/>
      <c r="G4" s="31" t="s">
        <v>54</v>
      </c>
    </row>
    <row r="5" spans="1:7" ht="13.5" customHeight="1" x14ac:dyDescent="0.2">
      <c r="A5" s="122" t="s">
        <v>57</v>
      </c>
      <c r="B5" s="123"/>
      <c r="C5" s="123"/>
      <c r="D5" s="123" t="s">
        <v>127</v>
      </c>
      <c r="E5" s="123" t="s">
        <v>128</v>
      </c>
      <c r="F5" s="126" t="s">
        <v>429</v>
      </c>
      <c r="G5" s="128" t="s">
        <v>58</v>
      </c>
    </row>
    <row r="6" spans="1:7" ht="13.5" customHeight="1" thickBot="1" x14ac:dyDescent="0.25">
      <c r="A6" s="124"/>
      <c r="B6" s="125"/>
      <c r="C6" s="125"/>
      <c r="D6" s="125"/>
      <c r="E6" s="125"/>
      <c r="F6" s="127"/>
      <c r="G6" s="129"/>
    </row>
    <row r="7" spans="1:7" ht="15" customHeight="1" thickBot="1" x14ac:dyDescent="0.25">
      <c r="A7" s="131" t="s">
        <v>59</v>
      </c>
      <c r="B7" s="132"/>
      <c r="C7" s="132"/>
      <c r="D7" s="32">
        <f>D8+D24</f>
        <v>2734356.93</v>
      </c>
      <c r="E7" s="32">
        <f>E8+E24</f>
        <v>2757273.84</v>
      </c>
      <c r="F7" s="32">
        <f>F8+F24</f>
        <v>1852677.1</v>
      </c>
      <c r="G7" s="33">
        <f t="shared" ref="G7:G14" si="0">F7/E7*100</f>
        <v>67.192350397811779</v>
      </c>
    </row>
    <row r="8" spans="1:7" s="36" customFormat="1" ht="15" customHeight="1" thickBot="1" x14ac:dyDescent="0.3">
      <c r="A8" s="133" t="s">
        <v>60</v>
      </c>
      <c r="B8" s="134"/>
      <c r="C8" s="135"/>
      <c r="D8" s="34">
        <f>SUM(D9:D23)</f>
        <v>2734356.93</v>
      </c>
      <c r="E8" s="34">
        <f>SUM(E9:E23)</f>
        <v>2757273.84</v>
      </c>
      <c r="F8" s="34">
        <f>SUM(F9:F23)</f>
        <v>1848478.59</v>
      </c>
      <c r="G8" s="35">
        <f t="shared" si="0"/>
        <v>67.040080066911315</v>
      </c>
    </row>
    <row r="9" spans="1:7" s="36" customFormat="1" ht="15" customHeight="1" x14ac:dyDescent="0.25">
      <c r="A9" s="38" t="s">
        <v>61</v>
      </c>
      <c r="B9" s="136" t="s">
        <v>62</v>
      </c>
      <c r="C9" s="136"/>
      <c r="D9" s="39">
        <v>2660000</v>
      </c>
      <c r="E9" s="39">
        <v>2660000</v>
      </c>
      <c r="F9" s="39">
        <v>1767125.85</v>
      </c>
      <c r="G9" s="40">
        <f t="shared" si="0"/>
        <v>66.433302631578954</v>
      </c>
    </row>
    <row r="10" spans="1:7" s="36" customFormat="1" ht="15" customHeight="1" x14ac:dyDescent="0.25">
      <c r="A10" s="38"/>
      <c r="B10" s="137" t="s">
        <v>63</v>
      </c>
      <c r="C10" s="138"/>
      <c r="D10" s="39">
        <v>0</v>
      </c>
      <c r="E10" s="39">
        <v>8936.4599999999991</v>
      </c>
      <c r="F10" s="39">
        <v>8936.4599999999991</v>
      </c>
      <c r="G10" s="40">
        <f t="shared" si="0"/>
        <v>100</v>
      </c>
    </row>
    <row r="11" spans="1:7" s="36" customFormat="1" ht="15" customHeight="1" x14ac:dyDescent="0.25">
      <c r="A11" s="42" t="s">
        <v>61</v>
      </c>
      <c r="B11" s="130" t="s">
        <v>65</v>
      </c>
      <c r="C11" s="130"/>
      <c r="D11" s="43">
        <v>1000</v>
      </c>
      <c r="E11" s="43">
        <v>1000</v>
      </c>
      <c r="F11" s="43">
        <v>479.32</v>
      </c>
      <c r="G11" s="44">
        <f t="shared" si="0"/>
        <v>47.931999999999995</v>
      </c>
    </row>
    <row r="12" spans="1:7" s="36" customFormat="1" ht="15" customHeight="1" x14ac:dyDescent="0.25">
      <c r="A12" s="45"/>
      <c r="B12" s="139" t="s">
        <v>66</v>
      </c>
      <c r="C12" s="140"/>
      <c r="D12" s="43">
        <v>0</v>
      </c>
      <c r="E12" s="43">
        <v>28.27</v>
      </c>
      <c r="F12" s="43">
        <v>244.93</v>
      </c>
      <c r="G12" s="44">
        <f t="shared" si="0"/>
        <v>866.39547223204806</v>
      </c>
    </row>
    <row r="13" spans="1:7" s="36" customFormat="1" ht="15" x14ac:dyDescent="0.25">
      <c r="A13" s="42" t="s">
        <v>61</v>
      </c>
      <c r="B13" s="130" t="s">
        <v>67</v>
      </c>
      <c r="C13" s="130"/>
      <c r="D13" s="43">
        <v>19500</v>
      </c>
      <c r="E13" s="43">
        <v>19500</v>
      </c>
      <c r="F13" s="43">
        <v>9417</v>
      </c>
      <c r="G13" s="44">
        <f t="shared" si="0"/>
        <v>48.292307692307688</v>
      </c>
    </row>
    <row r="14" spans="1:7" s="36" customFormat="1" ht="15" x14ac:dyDescent="0.25">
      <c r="A14" s="42" t="s">
        <v>61</v>
      </c>
      <c r="B14" s="130" t="s">
        <v>68</v>
      </c>
      <c r="C14" s="130"/>
      <c r="D14" s="43">
        <v>7500</v>
      </c>
      <c r="E14" s="43">
        <v>7500</v>
      </c>
      <c r="F14" s="43">
        <v>3428.22</v>
      </c>
      <c r="G14" s="44">
        <f t="shared" si="0"/>
        <v>45.709599999999995</v>
      </c>
    </row>
    <row r="15" spans="1:7" s="36" customFormat="1" ht="15" x14ac:dyDescent="0.25">
      <c r="A15" s="42" t="s">
        <v>61</v>
      </c>
      <c r="B15" s="130" t="s">
        <v>69</v>
      </c>
      <c r="C15" s="130"/>
      <c r="D15" s="43">
        <v>0</v>
      </c>
      <c r="E15" s="43">
        <v>0</v>
      </c>
      <c r="F15" s="43">
        <v>0</v>
      </c>
      <c r="G15" s="41" t="s">
        <v>64</v>
      </c>
    </row>
    <row r="16" spans="1:7" s="36" customFormat="1" ht="15" x14ac:dyDescent="0.25">
      <c r="A16" s="42" t="s">
        <v>61</v>
      </c>
      <c r="B16" s="130" t="s">
        <v>70</v>
      </c>
      <c r="C16" s="130"/>
      <c r="D16" s="43">
        <v>3700</v>
      </c>
      <c r="E16" s="43">
        <v>3700</v>
      </c>
      <c r="F16" s="43">
        <v>110</v>
      </c>
      <c r="G16" s="44">
        <f>F16/E16*100</f>
        <v>2.9729729729729732</v>
      </c>
    </row>
    <row r="17" spans="1:7" s="36" customFormat="1" ht="15" x14ac:dyDescent="0.25">
      <c r="A17" s="42" t="s">
        <v>61</v>
      </c>
      <c r="B17" s="130" t="s">
        <v>71</v>
      </c>
      <c r="C17" s="130"/>
      <c r="D17" s="43">
        <v>120</v>
      </c>
      <c r="E17" s="43">
        <v>120</v>
      </c>
      <c r="F17" s="43">
        <v>60</v>
      </c>
      <c r="G17" s="44">
        <f>F17/E17*100</f>
        <v>50</v>
      </c>
    </row>
    <row r="18" spans="1:7" s="36" customFormat="1" ht="15" x14ac:dyDescent="0.25">
      <c r="A18" s="42" t="s">
        <v>61</v>
      </c>
      <c r="B18" s="130" t="s">
        <v>72</v>
      </c>
      <c r="C18" s="130"/>
      <c r="D18" s="43">
        <v>0</v>
      </c>
      <c r="E18" s="43">
        <v>0</v>
      </c>
      <c r="F18" s="43">
        <v>0</v>
      </c>
      <c r="G18" s="41" t="s">
        <v>64</v>
      </c>
    </row>
    <row r="19" spans="1:7" s="36" customFormat="1" ht="15" x14ac:dyDescent="0.25">
      <c r="A19" s="42" t="s">
        <v>61</v>
      </c>
      <c r="B19" s="130" t="s">
        <v>73</v>
      </c>
      <c r="C19" s="130"/>
      <c r="D19" s="43">
        <v>0</v>
      </c>
      <c r="E19" s="43">
        <v>2149.33</v>
      </c>
      <c r="F19" s="43">
        <v>749.33</v>
      </c>
      <c r="G19" s="44">
        <f>F19/E19*100</f>
        <v>34.863422554935724</v>
      </c>
    </row>
    <row r="20" spans="1:7" s="36" customFormat="1" ht="15" x14ac:dyDescent="0.25">
      <c r="A20" s="42" t="s">
        <v>61</v>
      </c>
      <c r="B20" s="130" t="s">
        <v>74</v>
      </c>
      <c r="C20" s="130"/>
      <c r="D20" s="43">
        <v>500</v>
      </c>
      <c r="E20" s="43">
        <v>500</v>
      </c>
      <c r="F20" s="43">
        <v>300.75</v>
      </c>
      <c r="G20" s="44">
        <f>F20/E20*100</f>
        <v>60.150000000000006</v>
      </c>
    </row>
    <row r="21" spans="1:7" s="36" customFormat="1" ht="15" x14ac:dyDescent="0.25">
      <c r="A21" s="42" t="s">
        <v>61</v>
      </c>
      <c r="B21" s="130" t="s">
        <v>75</v>
      </c>
      <c r="C21" s="130"/>
      <c r="D21" s="43">
        <v>18000</v>
      </c>
      <c r="E21" s="43">
        <v>18000</v>
      </c>
      <c r="F21" s="43">
        <v>6049.33</v>
      </c>
      <c r="G21" s="44">
        <f>F21/E21*100</f>
        <v>33.607388888888892</v>
      </c>
    </row>
    <row r="22" spans="1:7" s="36" customFormat="1" ht="15.75" customHeight="1" x14ac:dyDescent="0.25">
      <c r="A22" s="42" t="s">
        <v>61</v>
      </c>
      <c r="B22" s="130" t="s">
        <v>76</v>
      </c>
      <c r="C22" s="130"/>
      <c r="D22" s="43">
        <v>0</v>
      </c>
      <c r="E22" s="43">
        <v>0</v>
      </c>
      <c r="F22" s="43">
        <v>0</v>
      </c>
      <c r="G22" s="41" t="s">
        <v>64</v>
      </c>
    </row>
    <row r="23" spans="1:7" s="36" customFormat="1" ht="15.75" thickBot="1" x14ac:dyDescent="0.3">
      <c r="A23" s="42" t="s">
        <v>61</v>
      </c>
      <c r="B23" s="130" t="s">
        <v>77</v>
      </c>
      <c r="C23" s="130"/>
      <c r="D23" s="43">
        <v>24036.93</v>
      </c>
      <c r="E23" s="46">
        <v>35839.78</v>
      </c>
      <c r="F23" s="43">
        <v>51577.4</v>
      </c>
      <c r="G23" s="44">
        <f t="shared" ref="G23:G34" si="1">F23/E23*100</f>
        <v>143.91103963249776</v>
      </c>
    </row>
    <row r="24" spans="1:7" s="36" customFormat="1" ht="15" customHeight="1" thickBot="1" x14ac:dyDescent="0.3">
      <c r="A24" s="133" t="s">
        <v>78</v>
      </c>
      <c r="B24" s="134"/>
      <c r="C24" s="135"/>
      <c r="D24" s="34">
        <f>D25</f>
        <v>0</v>
      </c>
      <c r="E24" s="34">
        <f>E25</f>
        <v>0</v>
      </c>
      <c r="F24" s="34">
        <f>F25</f>
        <v>4198.51</v>
      </c>
      <c r="G24" s="108" t="s">
        <v>64</v>
      </c>
    </row>
    <row r="25" spans="1:7" s="36" customFormat="1" ht="15" customHeight="1" thickBot="1" x14ac:dyDescent="0.3">
      <c r="A25" s="38" t="s">
        <v>61</v>
      </c>
      <c r="B25" s="136" t="s">
        <v>79</v>
      </c>
      <c r="C25" s="136"/>
      <c r="D25" s="39">
        <v>0</v>
      </c>
      <c r="E25" s="39">
        <v>0</v>
      </c>
      <c r="F25" s="39">
        <v>4198.51</v>
      </c>
      <c r="G25" s="108" t="s">
        <v>64</v>
      </c>
    </row>
    <row r="26" spans="1:7" ht="15" customHeight="1" thickBot="1" x14ac:dyDescent="0.25">
      <c r="A26" s="143" t="s">
        <v>80</v>
      </c>
      <c r="B26" s="144"/>
      <c r="C26" s="144"/>
      <c r="D26" s="47">
        <f>D27+D31</f>
        <v>93723.76999999999</v>
      </c>
      <c r="E26" s="47">
        <f>E27+E31</f>
        <v>4749968.0000000009</v>
      </c>
      <c r="F26" s="47">
        <f>F27+F31</f>
        <v>3422471.1999999997</v>
      </c>
      <c r="G26" s="48">
        <f t="shared" si="1"/>
        <v>72.052510669545541</v>
      </c>
    </row>
    <row r="27" spans="1:7" ht="15" customHeight="1" thickBot="1" x14ac:dyDescent="0.3">
      <c r="A27" s="145" t="s">
        <v>81</v>
      </c>
      <c r="B27" s="146"/>
      <c r="C27" s="147"/>
      <c r="D27" s="34">
        <f>SUM(D28:D30)</f>
        <v>93723.76999999999</v>
      </c>
      <c r="E27" s="34">
        <f>SUM(E28:E30)</f>
        <v>4697544.9700000007</v>
      </c>
      <c r="F27" s="34">
        <f>SUM(F28:F30)</f>
        <v>3332191.86</v>
      </c>
      <c r="G27" s="35">
        <f t="shared" si="1"/>
        <v>70.934751690093975</v>
      </c>
    </row>
    <row r="28" spans="1:7" ht="15" customHeight="1" x14ac:dyDescent="0.25">
      <c r="A28" s="42" t="s">
        <v>61</v>
      </c>
      <c r="B28" s="148" t="s">
        <v>82</v>
      </c>
      <c r="C28" s="149"/>
      <c r="D28" s="39">
        <v>67590.7</v>
      </c>
      <c r="E28" s="39">
        <v>67590.7</v>
      </c>
      <c r="F28" s="39">
        <v>39428.019999999997</v>
      </c>
      <c r="G28" s="40">
        <f t="shared" si="1"/>
        <v>58.333498543438665</v>
      </c>
    </row>
    <row r="29" spans="1:7" ht="15" customHeight="1" x14ac:dyDescent="0.25">
      <c r="A29" s="42" t="s">
        <v>61</v>
      </c>
      <c r="B29" s="130" t="s">
        <v>83</v>
      </c>
      <c r="C29" s="130"/>
      <c r="D29" s="43">
        <v>0</v>
      </c>
      <c r="E29" s="43">
        <v>4603821.2</v>
      </c>
      <c r="F29" s="43">
        <v>3271002.5</v>
      </c>
      <c r="G29" s="44">
        <f t="shared" si="1"/>
        <v>71.049729298783362</v>
      </c>
    </row>
    <row r="30" spans="1:7" ht="15" customHeight="1" thickBot="1" x14ac:dyDescent="0.3">
      <c r="A30" s="49" t="s">
        <v>61</v>
      </c>
      <c r="B30" s="141" t="s">
        <v>84</v>
      </c>
      <c r="C30" s="142"/>
      <c r="D30" s="46">
        <v>26133.07</v>
      </c>
      <c r="E30" s="46">
        <v>26133.07</v>
      </c>
      <c r="F30" s="46">
        <v>21761.34</v>
      </c>
      <c r="G30" s="50">
        <f t="shared" si="1"/>
        <v>83.271272758998478</v>
      </c>
    </row>
    <row r="31" spans="1:7" ht="15" customHeight="1" thickBot="1" x14ac:dyDescent="0.3">
      <c r="A31" s="145" t="s">
        <v>85</v>
      </c>
      <c r="B31" s="146"/>
      <c r="C31" s="147"/>
      <c r="D31" s="34">
        <f>SUM(D32:D32)</f>
        <v>0</v>
      </c>
      <c r="E31" s="34">
        <f>SUM(E32:E32)</f>
        <v>52423.03</v>
      </c>
      <c r="F31" s="34">
        <f>F32</f>
        <v>90279.34</v>
      </c>
      <c r="G31" s="35">
        <f t="shared" si="1"/>
        <v>172.21312846663002</v>
      </c>
    </row>
    <row r="32" spans="1:7" ht="15" customHeight="1" thickBot="1" x14ac:dyDescent="0.3">
      <c r="A32" s="51" t="s">
        <v>61</v>
      </c>
      <c r="B32" s="152" t="s">
        <v>86</v>
      </c>
      <c r="C32" s="147"/>
      <c r="D32" s="34">
        <v>0</v>
      </c>
      <c r="E32" s="34">
        <v>52423.03</v>
      </c>
      <c r="F32" s="34">
        <v>90279.34</v>
      </c>
      <c r="G32" s="35">
        <f t="shared" si="1"/>
        <v>172.21312846663002</v>
      </c>
    </row>
    <row r="33" spans="1:7" ht="15" customHeight="1" thickBot="1" x14ac:dyDescent="0.25">
      <c r="A33" s="150" t="s">
        <v>87</v>
      </c>
      <c r="B33" s="151"/>
      <c r="C33" s="151"/>
      <c r="D33" s="52">
        <f>D7+D26</f>
        <v>2828080.7</v>
      </c>
      <c r="E33" s="52">
        <f>E7+E26</f>
        <v>7507241.8400000008</v>
      </c>
      <c r="F33" s="52">
        <f>F7+F26</f>
        <v>5275148.3</v>
      </c>
      <c r="G33" s="53">
        <f t="shared" si="1"/>
        <v>70.267461904490872</v>
      </c>
    </row>
    <row r="34" spans="1:7" ht="14.25" customHeight="1" thickBot="1" x14ac:dyDescent="0.3">
      <c r="A34" s="143" t="s">
        <v>88</v>
      </c>
      <c r="B34" s="144"/>
      <c r="C34" s="144"/>
      <c r="D34" s="47">
        <f>SUM(D35:D36)</f>
        <v>0</v>
      </c>
      <c r="E34" s="47">
        <f>SUM(E35:E36)</f>
        <v>1839571</v>
      </c>
      <c r="F34" s="47">
        <f>SUM(F35:F36)</f>
        <v>0</v>
      </c>
      <c r="G34" s="48">
        <f t="shared" si="1"/>
        <v>0</v>
      </c>
    </row>
    <row r="35" spans="1:7" ht="15" x14ac:dyDescent="0.25">
      <c r="A35" s="54" t="s">
        <v>89</v>
      </c>
      <c r="B35" s="153" t="s">
        <v>129</v>
      </c>
      <c r="C35" s="153"/>
      <c r="D35" s="55">
        <v>0</v>
      </c>
      <c r="E35" s="39">
        <v>100564.53</v>
      </c>
      <c r="F35" s="55">
        <v>0</v>
      </c>
      <c r="G35" s="56">
        <v>0</v>
      </c>
    </row>
    <row r="36" spans="1:7" ht="15.75" thickBot="1" x14ac:dyDescent="0.3">
      <c r="A36" s="57"/>
      <c r="B36" s="154" t="s">
        <v>130</v>
      </c>
      <c r="C36" s="154"/>
      <c r="D36" s="58">
        <v>0</v>
      </c>
      <c r="E36" s="58">
        <f>1739006.47</f>
        <v>1739006.47</v>
      </c>
      <c r="F36" s="58">
        <v>0</v>
      </c>
      <c r="G36" s="59">
        <v>0</v>
      </c>
    </row>
    <row r="37" spans="1:7" ht="14.25" customHeight="1" thickBot="1" x14ac:dyDescent="0.25">
      <c r="A37" s="150" t="s">
        <v>90</v>
      </c>
      <c r="B37" s="151"/>
      <c r="C37" s="151"/>
      <c r="D37" s="52">
        <f>D7+D26+D34</f>
        <v>2828080.7</v>
      </c>
      <c r="E37" s="52">
        <f>E7+E26+E34</f>
        <v>9346812.8399999999</v>
      </c>
      <c r="F37" s="52">
        <f>F7+F26+F34</f>
        <v>5275148.3</v>
      </c>
      <c r="G37" s="53">
        <f>F37/E37*100</f>
        <v>56.437936549075054</v>
      </c>
    </row>
    <row r="39" spans="1:7" x14ac:dyDescent="0.2">
      <c r="E39" s="28"/>
    </row>
    <row r="40" spans="1:7" x14ac:dyDescent="0.2">
      <c r="E40" s="28"/>
    </row>
    <row r="41" spans="1:7" x14ac:dyDescent="0.2">
      <c r="E41" s="60"/>
    </row>
    <row r="42" spans="1:7" x14ac:dyDescent="0.2">
      <c r="D42" s="61"/>
      <c r="E42" s="61"/>
    </row>
    <row r="44" spans="1:7" x14ac:dyDescent="0.2">
      <c r="F44" s="28"/>
    </row>
  </sheetData>
  <mergeCells count="38">
    <mergeCell ref="A37:C37"/>
    <mergeCell ref="A31:C31"/>
    <mergeCell ref="B32:C32"/>
    <mergeCell ref="A33:C33"/>
    <mergeCell ref="A34:C34"/>
    <mergeCell ref="B35:C35"/>
    <mergeCell ref="B36:C36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7" customWidth="1"/>
    <col min="2" max="2" width="18.28515625" style="27" customWidth="1"/>
    <col min="3" max="4" width="12.7109375" style="27" customWidth="1"/>
    <col min="5" max="5" width="17.85546875" style="27" customWidth="1"/>
    <col min="6" max="6" width="10.42578125" style="27" bestFit="1" customWidth="1"/>
    <col min="7" max="7" width="9.140625" style="27"/>
    <col min="8" max="8" width="14" style="36" customWidth="1"/>
    <col min="9" max="9" width="20" style="36" customWidth="1"/>
    <col min="10" max="10" width="16.5703125" style="36" customWidth="1"/>
    <col min="11" max="16384" width="9.140625" style="27"/>
  </cols>
  <sheetData>
    <row r="1" spans="1:10" ht="15" x14ac:dyDescent="0.25">
      <c r="F1" s="120" t="s">
        <v>91</v>
      </c>
      <c r="G1" s="120"/>
    </row>
    <row r="2" spans="1:10" ht="15.75" customHeight="1" x14ac:dyDescent="0.2">
      <c r="A2" s="121" t="s">
        <v>428</v>
      </c>
      <c r="B2" s="121"/>
      <c r="C2" s="121"/>
      <c r="D2" s="121"/>
      <c r="E2" s="121"/>
      <c r="F2" s="121"/>
      <c r="G2" s="121"/>
    </row>
    <row r="3" spans="1:10" ht="15.75" customHeight="1" x14ac:dyDescent="0.2">
      <c r="A3" s="121"/>
      <c r="B3" s="121"/>
      <c r="C3" s="121"/>
      <c r="D3" s="121"/>
      <c r="E3" s="121"/>
      <c r="F3" s="121"/>
      <c r="G3" s="121"/>
    </row>
    <row r="4" spans="1:10" ht="13.5" thickBot="1" x14ac:dyDescent="0.25">
      <c r="F4" s="31" t="s">
        <v>54</v>
      </c>
    </row>
    <row r="5" spans="1:10" ht="15" thickBot="1" x14ac:dyDescent="0.25">
      <c r="B5" s="158" t="s">
        <v>92</v>
      </c>
      <c r="C5" s="159"/>
      <c r="D5" s="159"/>
      <c r="E5" s="159"/>
      <c r="F5" s="160"/>
    </row>
    <row r="6" spans="1:10" ht="15" x14ac:dyDescent="0.25">
      <c r="B6" s="62" t="s">
        <v>93</v>
      </c>
      <c r="C6" s="63" t="s">
        <v>127</v>
      </c>
      <c r="D6" s="63" t="s">
        <v>128</v>
      </c>
      <c r="E6" s="63" t="s">
        <v>429</v>
      </c>
      <c r="F6" s="64" t="s">
        <v>94</v>
      </c>
    </row>
    <row r="7" spans="1:10" ht="15" x14ac:dyDescent="0.25">
      <c r="B7" s="65" t="s">
        <v>17</v>
      </c>
      <c r="C7" s="66">
        <v>5500</v>
      </c>
      <c r="D7" s="66">
        <v>5500</v>
      </c>
      <c r="E7" s="66">
        <v>1641.5</v>
      </c>
      <c r="F7" s="67">
        <f>E7/D7*100</f>
        <v>29.845454545454547</v>
      </c>
      <c r="H7" s="68"/>
      <c r="I7" s="69"/>
    </row>
    <row r="8" spans="1:10" ht="15.75" thickBot="1" x14ac:dyDescent="0.3">
      <c r="B8" s="70" t="s">
        <v>26</v>
      </c>
      <c r="C8" s="71">
        <v>23996.959999999999</v>
      </c>
      <c r="D8" s="71">
        <v>23996.959999999999</v>
      </c>
      <c r="E8" s="71">
        <v>11840.62</v>
      </c>
      <c r="F8" s="67">
        <f>E8/D8*100</f>
        <v>49.342166674445437</v>
      </c>
      <c r="H8" s="68"/>
      <c r="I8" s="69"/>
    </row>
    <row r="9" spans="1:10" ht="15.75" thickBot="1" x14ac:dyDescent="0.3">
      <c r="B9" s="73" t="s">
        <v>95</v>
      </c>
      <c r="C9" s="74">
        <f>SUM(C7:C8)</f>
        <v>29496.959999999999</v>
      </c>
      <c r="D9" s="74">
        <f>SUM(D7:D8)</f>
        <v>29496.959999999999</v>
      </c>
      <c r="E9" s="74">
        <f>SUM(E7:E8)</f>
        <v>13482.12</v>
      </c>
      <c r="F9" s="75">
        <f>E9/D9*100</f>
        <v>45.706811820607953</v>
      </c>
      <c r="H9" s="68"/>
      <c r="I9" s="69"/>
    </row>
    <row r="10" spans="1:10" ht="15.75" thickBot="1" x14ac:dyDescent="0.3">
      <c r="B10" s="158" t="s">
        <v>96</v>
      </c>
      <c r="C10" s="159"/>
      <c r="D10" s="159"/>
      <c r="E10" s="159"/>
      <c r="F10" s="160"/>
      <c r="I10" s="69"/>
    </row>
    <row r="11" spans="1:10" ht="15" x14ac:dyDescent="0.25">
      <c r="B11" s="76" t="s">
        <v>93</v>
      </c>
      <c r="C11" s="63" t="s">
        <v>127</v>
      </c>
      <c r="D11" s="63" t="s">
        <v>128</v>
      </c>
      <c r="E11" s="63" t="s">
        <v>429</v>
      </c>
      <c r="F11" s="77" t="s">
        <v>94</v>
      </c>
      <c r="I11" s="69"/>
    </row>
    <row r="12" spans="1:10" ht="15.75" thickBot="1" x14ac:dyDescent="0.3">
      <c r="B12" s="78" t="s">
        <v>26</v>
      </c>
      <c r="C12" s="79">
        <v>258091.53</v>
      </c>
      <c r="D12" s="80">
        <v>260591.53</v>
      </c>
      <c r="E12" s="80">
        <v>138660.87</v>
      </c>
      <c r="F12" s="81">
        <f>E12/D12*100</f>
        <v>53.210044854489325</v>
      </c>
      <c r="H12" s="68"/>
      <c r="I12" s="69"/>
      <c r="J12" s="69"/>
    </row>
    <row r="13" spans="1:10" ht="15.75" thickBot="1" x14ac:dyDescent="0.3">
      <c r="B13" s="155" t="s">
        <v>97</v>
      </c>
      <c r="C13" s="156"/>
      <c r="D13" s="156"/>
      <c r="E13" s="156"/>
      <c r="F13" s="157"/>
      <c r="H13" s="68"/>
      <c r="I13" s="69"/>
      <c r="J13" s="69"/>
    </row>
    <row r="14" spans="1:10" ht="15" x14ac:dyDescent="0.25">
      <c r="B14" s="62" t="s">
        <v>93</v>
      </c>
      <c r="C14" s="63" t="s">
        <v>127</v>
      </c>
      <c r="D14" s="63" t="s">
        <v>128</v>
      </c>
      <c r="E14" s="63" t="s">
        <v>429</v>
      </c>
      <c r="F14" s="64" t="s">
        <v>94</v>
      </c>
      <c r="H14" s="68"/>
      <c r="I14" s="69"/>
      <c r="J14" s="69"/>
    </row>
    <row r="15" spans="1:10" ht="15" x14ac:dyDescent="0.25">
      <c r="B15" s="65" t="s">
        <v>98</v>
      </c>
      <c r="C15" s="66">
        <v>22020</v>
      </c>
      <c r="D15" s="66">
        <v>70984.009999999995</v>
      </c>
      <c r="E15" s="66">
        <v>42883.19</v>
      </c>
      <c r="F15" s="67">
        <f t="shared" ref="F15:F21" si="0">E15/D15*100</f>
        <v>60.412464722688966</v>
      </c>
      <c r="H15" s="68"/>
      <c r="I15" s="69"/>
      <c r="J15" s="69"/>
    </row>
    <row r="16" spans="1:10" ht="15" x14ac:dyDescent="0.25">
      <c r="B16" s="65" t="s">
        <v>99</v>
      </c>
      <c r="C16" s="66">
        <v>0</v>
      </c>
      <c r="D16" s="66">
        <v>835</v>
      </c>
      <c r="E16" s="66">
        <v>417.5</v>
      </c>
      <c r="F16" s="67">
        <f t="shared" si="0"/>
        <v>50</v>
      </c>
      <c r="H16" s="68"/>
      <c r="I16" s="69"/>
      <c r="J16" s="69"/>
    </row>
    <row r="17" spans="2:10" ht="15" x14ac:dyDescent="0.25">
      <c r="B17" s="65" t="s">
        <v>100</v>
      </c>
      <c r="C17" s="66">
        <v>0</v>
      </c>
      <c r="D17" s="66">
        <v>65099.73</v>
      </c>
      <c r="E17" s="66">
        <v>11228.92</v>
      </c>
      <c r="F17" s="67">
        <f t="shared" si="0"/>
        <v>17.248796577190102</v>
      </c>
      <c r="H17" s="68"/>
      <c r="I17" s="69"/>
      <c r="J17" s="69"/>
    </row>
    <row r="18" spans="2:10" ht="15" x14ac:dyDescent="0.25">
      <c r="B18" s="65" t="s">
        <v>101</v>
      </c>
      <c r="C18" s="66">
        <v>200</v>
      </c>
      <c r="D18" s="66">
        <v>700</v>
      </c>
      <c r="E18" s="66">
        <v>0</v>
      </c>
      <c r="F18" s="67">
        <f t="shared" si="0"/>
        <v>0</v>
      </c>
      <c r="H18" s="68"/>
      <c r="I18" s="69"/>
      <c r="J18" s="69"/>
    </row>
    <row r="19" spans="2:10" ht="15" x14ac:dyDescent="0.25">
      <c r="B19" s="65" t="s">
        <v>102</v>
      </c>
      <c r="C19" s="66">
        <v>1000</v>
      </c>
      <c r="D19" s="66">
        <v>1000</v>
      </c>
      <c r="E19" s="66">
        <v>1000</v>
      </c>
      <c r="F19" s="82" t="s">
        <v>64</v>
      </c>
      <c r="H19" s="68"/>
      <c r="I19" s="69"/>
      <c r="J19" s="69"/>
    </row>
    <row r="20" spans="2:10" ht="15.75" thickBot="1" x14ac:dyDescent="0.3">
      <c r="B20" s="70" t="s">
        <v>103</v>
      </c>
      <c r="C20" s="71">
        <v>3097</v>
      </c>
      <c r="D20" s="71">
        <v>7327</v>
      </c>
      <c r="E20" s="71">
        <v>0</v>
      </c>
      <c r="F20" s="72">
        <f t="shared" si="0"/>
        <v>0</v>
      </c>
      <c r="H20" s="68"/>
      <c r="I20" s="69"/>
      <c r="J20" s="69"/>
    </row>
    <row r="21" spans="2:10" ht="15.75" thickBot="1" x14ac:dyDescent="0.3">
      <c r="B21" s="83" t="s">
        <v>95</v>
      </c>
      <c r="C21" s="84">
        <f>SUM(C15:C20)</f>
        <v>26317</v>
      </c>
      <c r="D21" s="84">
        <f>SUM(D15:D20)</f>
        <v>145945.74</v>
      </c>
      <c r="E21" s="84">
        <f>SUM(E15:E20)</f>
        <v>55529.61</v>
      </c>
      <c r="F21" s="85">
        <f t="shared" si="0"/>
        <v>38.048119801235728</v>
      </c>
      <c r="H21" s="68"/>
      <c r="I21" s="69"/>
      <c r="J21" s="69"/>
    </row>
    <row r="22" spans="2:10" ht="15.75" thickBot="1" x14ac:dyDescent="0.3">
      <c r="B22" s="155" t="s">
        <v>104</v>
      </c>
      <c r="C22" s="156"/>
      <c r="D22" s="156"/>
      <c r="E22" s="156"/>
      <c r="F22" s="157"/>
      <c r="I22" s="69"/>
    </row>
    <row r="23" spans="2:10" ht="15" x14ac:dyDescent="0.25">
      <c r="B23" s="62" t="s">
        <v>93</v>
      </c>
      <c r="C23" s="63" t="s">
        <v>127</v>
      </c>
      <c r="D23" s="63" t="s">
        <v>128</v>
      </c>
      <c r="E23" s="63" t="s">
        <v>429</v>
      </c>
      <c r="F23" s="64" t="s">
        <v>94</v>
      </c>
      <c r="I23" s="69"/>
    </row>
    <row r="24" spans="2:10" ht="15" x14ac:dyDescent="0.25">
      <c r="B24" s="65" t="s">
        <v>98</v>
      </c>
      <c r="C24" s="66">
        <v>266313</v>
      </c>
      <c r="D24" s="66">
        <v>265413</v>
      </c>
      <c r="E24" s="66">
        <v>158794</v>
      </c>
      <c r="F24" s="67">
        <f t="shared" ref="F24:F31" si="1">E24/D24*100</f>
        <v>59.829021185849975</v>
      </c>
      <c r="H24" s="68"/>
      <c r="I24" s="69"/>
    </row>
    <row r="25" spans="2:10" ht="15" x14ac:dyDescent="0.25">
      <c r="B25" s="65" t="s">
        <v>99</v>
      </c>
      <c r="C25" s="66">
        <v>136500</v>
      </c>
      <c r="D25" s="66">
        <v>147000</v>
      </c>
      <c r="E25" s="66">
        <v>82521.460000000006</v>
      </c>
      <c r="F25" s="67">
        <f t="shared" si="1"/>
        <v>56.137047619047621</v>
      </c>
      <c r="H25" s="68"/>
      <c r="I25" s="69"/>
    </row>
    <row r="26" spans="2:10" ht="15" x14ac:dyDescent="0.25">
      <c r="B26" s="65" t="s">
        <v>100</v>
      </c>
      <c r="C26" s="66">
        <v>297320</v>
      </c>
      <c r="D26" s="66">
        <v>317320</v>
      </c>
      <c r="E26" s="66">
        <v>188468.67</v>
      </c>
      <c r="F26" s="67">
        <f t="shared" si="1"/>
        <v>59.393883146350689</v>
      </c>
      <c r="H26" s="68"/>
      <c r="I26" s="69"/>
    </row>
    <row r="27" spans="2:10" ht="15" x14ac:dyDescent="0.25">
      <c r="B27" s="65" t="s">
        <v>101</v>
      </c>
      <c r="C27" s="66">
        <v>105543</v>
      </c>
      <c r="D27" s="66">
        <v>111943</v>
      </c>
      <c r="E27" s="66">
        <v>63175</v>
      </c>
      <c r="F27" s="67">
        <f t="shared" si="1"/>
        <v>56.434971369357626</v>
      </c>
      <c r="H27" s="68"/>
      <c r="I27" s="69"/>
    </row>
    <row r="28" spans="2:10" ht="15" x14ac:dyDescent="0.25">
      <c r="B28" s="65" t="s">
        <v>102</v>
      </c>
      <c r="C28" s="66">
        <v>4924</v>
      </c>
      <c r="D28" s="66">
        <v>4924</v>
      </c>
      <c r="E28" s="66">
        <v>4000</v>
      </c>
      <c r="F28" s="67">
        <f t="shared" si="1"/>
        <v>81.234768480909821</v>
      </c>
      <c r="H28" s="68"/>
      <c r="I28" s="69"/>
    </row>
    <row r="29" spans="2:10" ht="15" x14ac:dyDescent="0.25">
      <c r="B29" s="70" t="s">
        <v>103</v>
      </c>
      <c r="C29" s="71">
        <v>154700</v>
      </c>
      <c r="D29" s="71">
        <v>166700</v>
      </c>
      <c r="E29" s="71">
        <v>110334.8</v>
      </c>
      <c r="F29" s="72">
        <f t="shared" ref="F29:F30" si="2">E29/D29*100</f>
        <v>66.187642471505697</v>
      </c>
      <c r="H29" s="68"/>
      <c r="I29" s="69"/>
    </row>
    <row r="30" spans="2:10" ht="15.75" thickBot="1" x14ac:dyDescent="0.3">
      <c r="B30" s="70" t="s">
        <v>112</v>
      </c>
      <c r="C30" s="71">
        <v>11500</v>
      </c>
      <c r="D30" s="71">
        <v>11500</v>
      </c>
      <c r="E30" s="71">
        <v>5406.12</v>
      </c>
      <c r="F30" s="72">
        <f t="shared" si="2"/>
        <v>47.009739130434781</v>
      </c>
      <c r="H30" s="68"/>
      <c r="I30" s="69"/>
    </row>
    <row r="31" spans="2:10" ht="15.75" thickBot="1" x14ac:dyDescent="0.3">
      <c r="B31" s="83" t="s">
        <v>95</v>
      </c>
      <c r="C31" s="84">
        <f>SUM(C24:C30)</f>
        <v>976800</v>
      </c>
      <c r="D31" s="84">
        <f>SUM(D24:D30)</f>
        <v>1024800</v>
      </c>
      <c r="E31" s="84">
        <f>SUM(E24:E30)</f>
        <v>612700.05000000005</v>
      </c>
      <c r="F31" s="85">
        <f t="shared" si="1"/>
        <v>59.787280444964871</v>
      </c>
      <c r="H31" s="68"/>
      <c r="I31" s="69"/>
    </row>
    <row r="32" spans="2:10" ht="15.75" thickBot="1" x14ac:dyDescent="0.3">
      <c r="B32" s="155" t="s">
        <v>105</v>
      </c>
      <c r="C32" s="156"/>
      <c r="D32" s="156"/>
      <c r="E32" s="156"/>
      <c r="F32" s="157"/>
      <c r="I32" s="69"/>
    </row>
    <row r="33" spans="2:9" ht="15" x14ac:dyDescent="0.25">
      <c r="B33" s="62" t="s">
        <v>93</v>
      </c>
      <c r="C33" s="63" t="s">
        <v>127</v>
      </c>
      <c r="D33" s="63" t="s">
        <v>128</v>
      </c>
      <c r="E33" s="63" t="s">
        <v>429</v>
      </c>
      <c r="F33" s="64" t="s">
        <v>94</v>
      </c>
      <c r="I33" s="69"/>
    </row>
    <row r="34" spans="2:9" ht="15" x14ac:dyDescent="0.25">
      <c r="B34" s="65" t="s">
        <v>17</v>
      </c>
      <c r="C34" s="66">
        <v>13288.7</v>
      </c>
      <c r="D34" s="66">
        <v>13514.2</v>
      </c>
      <c r="E34" s="66">
        <v>5300.31</v>
      </c>
      <c r="F34" s="67">
        <f t="shared" ref="F34:F49" si="3">E34/D34*100</f>
        <v>39.220301608678284</v>
      </c>
      <c r="H34" s="68"/>
      <c r="I34" s="69"/>
    </row>
    <row r="35" spans="2:9" ht="15" x14ac:dyDescent="0.25">
      <c r="B35" s="65" t="s">
        <v>106</v>
      </c>
      <c r="C35" s="66">
        <v>4005</v>
      </c>
      <c r="D35" s="66">
        <v>4658.22</v>
      </c>
      <c r="E35" s="66">
        <v>584.16999999999996</v>
      </c>
      <c r="F35" s="67">
        <f t="shared" si="3"/>
        <v>12.54062710649132</v>
      </c>
      <c r="H35" s="68"/>
      <c r="I35" s="69"/>
    </row>
    <row r="36" spans="2:9" ht="15" x14ac:dyDescent="0.25">
      <c r="B36" s="65" t="s">
        <v>107</v>
      </c>
      <c r="C36" s="66">
        <v>11540</v>
      </c>
      <c r="D36" s="66">
        <v>21754.19</v>
      </c>
      <c r="E36" s="66">
        <v>11643.97</v>
      </c>
      <c r="F36" s="67">
        <f t="shared" si="3"/>
        <v>53.525182964752993</v>
      </c>
      <c r="H36" s="68"/>
      <c r="I36" s="69"/>
    </row>
    <row r="37" spans="2:9" ht="15" x14ac:dyDescent="0.25">
      <c r="B37" s="65" t="s">
        <v>98</v>
      </c>
      <c r="C37" s="66">
        <v>5750</v>
      </c>
      <c r="D37" s="66">
        <v>6628.43</v>
      </c>
      <c r="E37" s="66">
        <v>3640.58</v>
      </c>
      <c r="F37" s="67">
        <f t="shared" si="3"/>
        <v>54.923714967194336</v>
      </c>
      <c r="H37" s="68"/>
      <c r="I37" s="69"/>
    </row>
    <row r="38" spans="2:9" ht="15" x14ac:dyDescent="0.25">
      <c r="B38" s="65" t="s">
        <v>99</v>
      </c>
      <c r="C38" s="66">
        <v>2165</v>
      </c>
      <c r="D38" s="66">
        <v>29724.69</v>
      </c>
      <c r="E38" s="66">
        <v>1133.19</v>
      </c>
      <c r="F38" s="67">
        <f t="shared" si="3"/>
        <v>3.8122853425889391</v>
      </c>
      <c r="H38" s="68"/>
      <c r="I38" s="69"/>
    </row>
    <row r="39" spans="2:9" ht="15" x14ac:dyDescent="0.25">
      <c r="B39" s="65" t="s">
        <v>100</v>
      </c>
      <c r="C39" s="66">
        <v>551619.18000000005</v>
      </c>
      <c r="D39" s="86">
        <v>620630.48</v>
      </c>
      <c r="E39" s="66">
        <v>375692.87</v>
      </c>
      <c r="F39" s="67">
        <f t="shared" si="3"/>
        <v>60.534066905640863</v>
      </c>
      <c r="H39" s="68"/>
      <c r="I39" s="69"/>
    </row>
    <row r="40" spans="2:9" ht="15" x14ac:dyDescent="0.25">
      <c r="B40" s="65" t="s">
        <v>101</v>
      </c>
      <c r="C40" s="66">
        <v>4187.1899999999996</v>
      </c>
      <c r="D40" s="86">
        <v>6285.19</v>
      </c>
      <c r="E40" s="66">
        <v>2078.88</v>
      </c>
      <c r="F40" s="67">
        <f t="shared" si="3"/>
        <v>33.075849735648411</v>
      </c>
      <c r="H40" s="68"/>
      <c r="I40" s="69"/>
    </row>
    <row r="41" spans="2:9" ht="15" x14ac:dyDescent="0.25">
      <c r="B41" s="65" t="s">
        <v>102</v>
      </c>
      <c r="C41" s="66">
        <v>7151</v>
      </c>
      <c r="D41" s="86">
        <v>9588</v>
      </c>
      <c r="E41" s="66">
        <v>1516.99</v>
      </c>
      <c r="F41" s="67">
        <f t="shared" si="3"/>
        <v>15.821756362119316</v>
      </c>
      <c r="H41" s="68"/>
      <c r="I41" s="69"/>
    </row>
    <row r="42" spans="2:9" ht="15" x14ac:dyDescent="0.25">
      <c r="B42" s="65" t="s">
        <v>103</v>
      </c>
      <c r="C42" s="66">
        <v>8298.15</v>
      </c>
      <c r="D42" s="86">
        <v>10954.03</v>
      </c>
      <c r="E42" s="66">
        <v>4805.78</v>
      </c>
      <c r="F42" s="67">
        <f t="shared" si="3"/>
        <v>43.872255233918473</v>
      </c>
      <c r="H42" s="68"/>
      <c r="I42" s="69"/>
    </row>
    <row r="43" spans="2:9" ht="15" x14ac:dyDescent="0.25">
      <c r="B43" s="65" t="s">
        <v>108</v>
      </c>
      <c r="C43" s="66">
        <v>3000</v>
      </c>
      <c r="D43" s="66">
        <v>3000</v>
      </c>
      <c r="E43" s="66">
        <v>1336.08</v>
      </c>
      <c r="F43" s="67">
        <f t="shared" si="3"/>
        <v>44.536000000000001</v>
      </c>
      <c r="H43" s="68"/>
      <c r="I43" s="69"/>
    </row>
    <row r="44" spans="2:9" ht="15" x14ac:dyDescent="0.25">
      <c r="B44" s="65" t="s">
        <v>109</v>
      </c>
      <c r="C44" s="66">
        <v>601</v>
      </c>
      <c r="D44" s="66">
        <v>601</v>
      </c>
      <c r="E44" s="66">
        <v>4.88</v>
      </c>
      <c r="F44" s="67">
        <f t="shared" si="3"/>
        <v>0.81198003327787016</v>
      </c>
      <c r="H44" s="68"/>
      <c r="I44" s="69"/>
    </row>
    <row r="45" spans="2:9" ht="15" x14ac:dyDescent="0.25">
      <c r="B45" s="65" t="s">
        <v>110</v>
      </c>
      <c r="C45" s="66">
        <v>34377.089999999997</v>
      </c>
      <c r="D45" s="66">
        <v>35506.89</v>
      </c>
      <c r="E45" s="66">
        <v>17540.849999999999</v>
      </c>
      <c r="F45" s="87">
        <f t="shared" si="3"/>
        <v>49.401257051800371</v>
      </c>
      <c r="H45" s="68"/>
      <c r="I45" s="69"/>
    </row>
    <row r="46" spans="2:9" ht="15" x14ac:dyDescent="0.25">
      <c r="B46" s="70" t="s">
        <v>111</v>
      </c>
      <c r="C46" s="71">
        <v>4000</v>
      </c>
      <c r="D46" s="71">
        <v>6300</v>
      </c>
      <c r="E46" s="71">
        <v>420.71</v>
      </c>
      <c r="F46" s="72">
        <f t="shared" si="3"/>
        <v>6.6779365079365078</v>
      </c>
      <c r="H46" s="68"/>
      <c r="I46" s="69"/>
    </row>
    <row r="47" spans="2:9" ht="15" x14ac:dyDescent="0.25">
      <c r="B47" s="70" t="s">
        <v>26</v>
      </c>
      <c r="C47" s="71">
        <v>12400</v>
      </c>
      <c r="D47" s="71">
        <v>12400</v>
      </c>
      <c r="E47" s="71">
        <v>2786.27</v>
      </c>
      <c r="F47" s="72">
        <f t="shared" ref="F47" si="4">E47/D47*100</f>
        <v>22.469919354838712</v>
      </c>
      <c r="H47" s="68"/>
      <c r="I47" s="69"/>
    </row>
    <row r="48" spans="2:9" ht="15.75" thickBot="1" x14ac:dyDescent="0.3">
      <c r="B48" s="70" t="s">
        <v>112</v>
      </c>
      <c r="C48" s="71">
        <v>1200</v>
      </c>
      <c r="D48" s="71">
        <v>1200</v>
      </c>
      <c r="E48" s="71">
        <v>279.68</v>
      </c>
      <c r="F48" s="72">
        <f>E48/D48*100</f>
        <v>23.306666666666668</v>
      </c>
      <c r="H48" s="68"/>
      <c r="I48" s="69"/>
    </row>
    <row r="49" spans="1:13" ht="15.75" thickBot="1" x14ac:dyDescent="0.3">
      <c r="B49" s="83" t="s">
        <v>95</v>
      </c>
      <c r="C49" s="84">
        <f>SUM(C34:C48)</f>
        <v>663582.30999999994</v>
      </c>
      <c r="D49" s="84">
        <f>SUM(D34:D48)</f>
        <v>782745.32</v>
      </c>
      <c r="E49" s="84">
        <f>SUM(E34:E48)</f>
        <v>428765.21</v>
      </c>
      <c r="F49" s="85">
        <f t="shared" si="3"/>
        <v>54.777102979037942</v>
      </c>
      <c r="H49" s="68"/>
      <c r="I49" s="69"/>
    </row>
    <row r="50" spans="1:13" s="93" customFormat="1" ht="15" x14ac:dyDescent="0.25">
      <c r="B50" s="88"/>
      <c r="C50" s="89"/>
      <c r="D50" s="89"/>
      <c r="E50" s="89"/>
      <c r="F50" s="120" t="s">
        <v>113</v>
      </c>
      <c r="G50" s="120"/>
      <c r="H50" s="90"/>
      <c r="I50" s="91"/>
      <c r="J50" s="92"/>
    </row>
    <row r="51" spans="1:13" s="36" customFormat="1" ht="13.5" thickBot="1" x14ac:dyDescent="0.25">
      <c r="A51" s="27"/>
      <c r="B51" s="27"/>
      <c r="C51" s="27"/>
      <c r="D51" s="27"/>
      <c r="E51" s="27"/>
      <c r="F51" s="31" t="s">
        <v>54</v>
      </c>
      <c r="G51" s="27"/>
      <c r="K51" s="27"/>
      <c r="L51" s="27"/>
      <c r="M51" s="27"/>
    </row>
    <row r="52" spans="1:13" s="36" customFormat="1" ht="15.75" thickBot="1" x14ac:dyDescent="0.3">
      <c r="A52" s="27"/>
      <c r="B52" s="155" t="s">
        <v>114</v>
      </c>
      <c r="C52" s="156"/>
      <c r="D52" s="156"/>
      <c r="E52" s="156"/>
      <c r="F52" s="157"/>
      <c r="G52" s="27"/>
      <c r="I52" s="69"/>
      <c r="K52" s="27"/>
      <c r="L52" s="27"/>
      <c r="M52" s="27"/>
    </row>
    <row r="53" spans="1:13" s="36" customFormat="1" ht="15" x14ac:dyDescent="0.25">
      <c r="A53" s="27"/>
      <c r="B53" s="62" t="s">
        <v>93</v>
      </c>
      <c r="C53" s="63" t="s">
        <v>127</v>
      </c>
      <c r="D53" s="63" t="s">
        <v>128</v>
      </c>
      <c r="E53" s="63" t="s">
        <v>429</v>
      </c>
      <c r="F53" s="64" t="s">
        <v>94</v>
      </c>
      <c r="G53" s="27"/>
      <c r="I53" s="69"/>
      <c r="K53" s="27"/>
      <c r="L53" s="27"/>
      <c r="M53" s="27"/>
    </row>
    <row r="54" spans="1:13" s="36" customFormat="1" ht="15.75" thickBot="1" x14ac:dyDescent="0.3">
      <c r="A54" s="27"/>
      <c r="B54" s="94" t="s">
        <v>98</v>
      </c>
      <c r="C54" s="95">
        <v>0</v>
      </c>
      <c r="D54" s="96">
        <v>4136508.83</v>
      </c>
      <c r="E54" s="95">
        <v>2783732.99</v>
      </c>
      <c r="F54" s="97">
        <f>E54/D54*100</f>
        <v>67.296677086991735</v>
      </c>
      <c r="G54" s="27"/>
      <c r="H54" s="68"/>
      <c r="I54" s="69"/>
      <c r="K54" s="27"/>
      <c r="L54" s="27"/>
      <c r="M54" s="27"/>
    </row>
    <row r="55" spans="1:13" s="36" customFormat="1" ht="15.75" thickBot="1" x14ac:dyDescent="0.3">
      <c r="A55" s="27"/>
      <c r="B55" s="155" t="s">
        <v>115</v>
      </c>
      <c r="C55" s="156"/>
      <c r="D55" s="156"/>
      <c r="E55" s="156"/>
      <c r="F55" s="157"/>
      <c r="G55" s="27"/>
      <c r="I55" s="69"/>
      <c r="K55" s="27"/>
      <c r="L55" s="27"/>
      <c r="M55" s="27"/>
    </row>
    <row r="56" spans="1:13" s="36" customFormat="1" ht="15" x14ac:dyDescent="0.25">
      <c r="A56" s="27"/>
      <c r="B56" s="62" t="s">
        <v>93</v>
      </c>
      <c r="C56" s="63" t="s">
        <v>127</v>
      </c>
      <c r="D56" s="63" t="s">
        <v>128</v>
      </c>
      <c r="E56" s="63" t="s">
        <v>429</v>
      </c>
      <c r="F56" s="77" t="s">
        <v>94</v>
      </c>
      <c r="G56" s="27"/>
      <c r="I56" s="69"/>
      <c r="K56" s="27"/>
      <c r="L56" s="27"/>
      <c r="M56" s="27"/>
    </row>
    <row r="57" spans="1:13" s="36" customFormat="1" ht="15" x14ac:dyDescent="0.25">
      <c r="A57" s="27"/>
      <c r="B57" s="98" t="s">
        <v>17</v>
      </c>
      <c r="C57" s="66">
        <v>10512</v>
      </c>
      <c r="D57" s="66">
        <v>12553.5</v>
      </c>
      <c r="E57" s="66">
        <v>11738.5</v>
      </c>
      <c r="F57" s="67">
        <f t="shared" ref="F57:F66" si="5">E57/D57*100</f>
        <v>93.507786673039391</v>
      </c>
      <c r="G57" s="27"/>
      <c r="H57" s="68"/>
      <c r="I57" s="69"/>
      <c r="K57" s="27"/>
      <c r="L57" s="27"/>
      <c r="M57" s="27"/>
    </row>
    <row r="58" spans="1:13" s="36" customFormat="1" ht="15" x14ac:dyDescent="0.25">
      <c r="A58" s="27"/>
      <c r="B58" s="98" t="s">
        <v>106</v>
      </c>
      <c r="C58" s="66">
        <v>2100</v>
      </c>
      <c r="D58" s="66">
        <v>3268.46</v>
      </c>
      <c r="E58" s="66">
        <v>2714</v>
      </c>
      <c r="F58" s="67">
        <f t="shared" si="5"/>
        <v>83.03604755756534</v>
      </c>
      <c r="G58" s="27"/>
      <c r="H58" s="68"/>
      <c r="I58" s="69"/>
      <c r="K58" s="27"/>
      <c r="L58" s="27"/>
      <c r="M58" s="27"/>
    </row>
    <row r="59" spans="1:13" s="36" customFormat="1" ht="15" x14ac:dyDescent="0.25">
      <c r="A59" s="27"/>
      <c r="B59" s="65" t="s">
        <v>98</v>
      </c>
      <c r="C59" s="66">
        <v>21994.15</v>
      </c>
      <c r="D59" s="66">
        <v>51967.98</v>
      </c>
      <c r="E59" s="66">
        <v>7877.8</v>
      </c>
      <c r="F59" s="67">
        <f t="shared" si="5"/>
        <v>15.158949799472673</v>
      </c>
      <c r="G59" s="27"/>
      <c r="H59" s="68"/>
      <c r="I59" s="69"/>
      <c r="K59" s="27"/>
      <c r="L59" s="27"/>
      <c r="M59" s="27"/>
    </row>
    <row r="60" spans="1:13" s="36" customFormat="1" ht="15" x14ac:dyDescent="0.25">
      <c r="A60" s="27"/>
      <c r="B60" s="65" t="s">
        <v>99</v>
      </c>
      <c r="C60" s="66">
        <v>9220</v>
      </c>
      <c r="D60" s="66">
        <v>388246.72</v>
      </c>
      <c r="E60" s="66">
        <v>371647.28</v>
      </c>
      <c r="F60" s="67">
        <f t="shared" si="5"/>
        <v>95.724512495559537</v>
      </c>
      <c r="G60" s="27"/>
      <c r="H60" s="68"/>
      <c r="I60" s="69"/>
      <c r="K60" s="27"/>
      <c r="L60" s="27"/>
      <c r="M60" s="27"/>
    </row>
    <row r="61" spans="1:13" s="36" customFormat="1" ht="15" x14ac:dyDescent="0.25">
      <c r="A61" s="27"/>
      <c r="B61" s="65" t="s">
        <v>100</v>
      </c>
      <c r="C61" s="66">
        <v>11020</v>
      </c>
      <c r="D61" s="86">
        <v>16156</v>
      </c>
      <c r="E61" s="66">
        <v>5543.6</v>
      </c>
      <c r="F61" s="67">
        <f t="shared" si="5"/>
        <v>34.31294874969052</v>
      </c>
      <c r="G61" s="27"/>
      <c r="H61" s="68"/>
      <c r="I61" s="69"/>
      <c r="K61" s="27"/>
      <c r="L61" s="27"/>
      <c r="M61" s="27"/>
    </row>
    <row r="62" spans="1:13" s="36" customFormat="1" ht="15" x14ac:dyDescent="0.25">
      <c r="A62" s="27"/>
      <c r="B62" s="65" t="s">
        <v>101</v>
      </c>
      <c r="C62" s="66">
        <v>9926</v>
      </c>
      <c r="D62" s="66">
        <v>18521</v>
      </c>
      <c r="E62" s="66">
        <v>11137</v>
      </c>
      <c r="F62" s="67">
        <f t="shared" si="5"/>
        <v>60.131742346525563</v>
      </c>
      <c r="G62" s="27"/>
      <c r="H62" s="68"/>
      <c r="I62" s="69"/>
      <c r="K62" s="27"/>
      <c r="L62" s="27"/>
      <c r="M62" s="27"/>
    </row>
    <row r="63" spans="1:13" s="36" customFormat="1" ht="15" x14ac:dyDescent="0.25">
      <c r="A63" s="27"/>
      <c r="B63" s="65" t="s">
        <v>102</v>
      </c>
      <c r="C63" s="66">
        <v>3174</v>
      </c>
      <c r="D63" s="66">
        <v>7291.15</v>
      </c>
      <c r="E63" s="66">
        <v>3744.5</v>
      </c>
      <c r="F63" s="67">
        <f t="shared" si="5"/>
        <v>51.35678185197122</v>
      </c>
      <c r="G63" s="27"/>
      <c r="H63" s="68"/>
      <c r="I63" s="69"/>
      <c r="K63" s="27"/>
      <c r="L63" s="27"/>
      <c r="M63" s="27"/>
    </row>
    <row r="64" spans="1:13" s="36" customFormat="1" ht="15" x14ac:dyDescent="0.25">
      <c r="A64" s="27"/>
      <c r="B64" s="65" t="s">
        <v>103</v>
      </c>
      <c r="C64" s="66">
        <v>24200</v>
      </c>
      <c r="D64" s="66">
        <v>28326.23</v>
      </c>
      <c r="E64" s="86">
        <v>27126.03</v>
      </c>
      <c r="F64" s="67">
        <f t="shared" si="5"/>
        <v>95.762937743568415</v>
      </c>
      <c r="G64" s="27"/>
      <c r="H64" s="68"/>
      <c r="I64" s="69"/>
      <c r="K64" s="27"/>
      <c r="L64" s="27"/>
      <c r="M64" s="27"/>
    </row>
    <row r="65" spans="1:13" s="36" customFormat="1" ht="15.75" thickBot="1" x14ac:dyDescent="0.3">
      <c r="A65" s="27"/>
      <c r="B65" s="65" t="s">
        <v>110</v>
      </c>
      <c r="C65" s="66">
        <v>50</v>
      </c>
      <c r="D65" s="66">
        <v>50</v>
      </c>
      <c r="E65" s="66">
        <v>0</v>
      </c>
      <c r="F65" s="87">
        <f t="shared" si="5"/>
        <v>0</v>
      </c>
      <c r="G65" s="27"/>
      <c r="H65" s="68"/>
      <c r="I65" s="69"/>
      <c r="K65" s="27"/>
      <c r="L65" s="27"/>
      <c r="M65" s="27"/>
    </row>
    <row r="66" spans="1:13" s="36" customFormat="1" ht="15.75" thickBot="1" x14ac:dyDescent="0.3">
      <c r="A66" s="27"/>
      <c r="B66" s="83" t="s">
        <v>95</v>
      </c>
      <c r="C66" s="84">
        <f>SUM(C57:C65)</f>
        <v>92196.15</v>
      </c>
      <c r="D66" s="84">
        <f>SUM(D57:D65)</f>
        <v>526381.04</v>
      </c>
      <c r="E66" s="84">
        <f>SUM(E57:E65)</f>
        <v>441528.70999999996</v>
      </c>
      <c r="F66" s="85">
        <f t="shared" si="5"/>
        <v>83.880055786203826</v>
      </c>
      <c r="G66" s="27"/>
      <c r="H66" s="68"/>
      <c r="I66" s="69"/>
      <c r="K66" s="27"/>
      <c r="L66" s="27"/>
      <c r="M66" s="27"/>
    </row>
    <row r="67" spans="1:13" s="36" customFormat="1" ht="15.75" thickBot="1" x14ac:dyDescent="0.3">
      <c r="A67" s="27"/>
      <c r="B67" s="155" t="s">
        <v>116</v>
      </c>
      <c r="C67" s="156"/>
      <c r="D67" s="156"/>
      <c r="E67" s="156"/>
      <c r="F67" s="157"/>
      <c r="G67" s="27"/>
      <c r="H67" s="68"/>
      <c r="I67" s="69"/>
      <c r="K67" s="27"/>
      <c r="L67" s="27"/>
      <c r="M67" s="27"/>
    </row>
    <row r="68" spans="1:13" ht="15" x14ac:dyDescent="0.25">
      <c r="B68" s="62" t="s">
        <v>93</v>
      </c>
      <c r="C68" s="63" t="s">
        <v>127</v>
      </c>
      <c r="D68" s="63" t="s">
        <v>128</v>
      </c>
      <c r="E68" s="63" t="s">
        <v>429</v>
      </c>
      <c r="F68" s="99" t="s">
        <v>94</v>
      </c>
      <c r="H68" s="68"/>
      <c r="I68" s="69"/>
    </row>
    <row r="69" spans="1:13" ht="15.75" thickBot="1" x14ac:dyDescent="0.3">
      <c r="B69" s="94" t="s">
        <v>107</v>
      </c>
      <c r="C69" s="95">
        <v>26600</v>
      </c>
      <c r="D69" s="96">
        <v>12074</v>
      </c>
      <c r="E69" s="95">
        <v>0</v>
      </c>
      <c r="F69" s="97">
        <v>0</v>
      </c>
      <c r="H69" s="68"/>
      <c r="I69" s="69"/>
    </row>
    <row r="70" spans="1:13" ht="15.75" thickBot="1" x14ac:dyDescent="0.3">
      <c r="B70" s="155" t="s">
        <v>117</v>
      </c>
      <c r="C70" s="156"/>
      <c r="D70" s="156"/>
      <c r="E70" s="156"/>
      <c r="F70" s="157"/>
      <c r="I70" s="69"/>
    </row>
    <row r="71" spans="1:13" ht="15" x14ac:dyDescent="0.25">
      <c r="B71" s="62" t="s">
        <v>93</v>
      </c>
      <c r="C71" s="63" t="s">
        <v>127</v>
      </c>
      <c r="D71" s="63" t="s">
        <v>128</v>
      </c>
      <c r="E71" s="63" t="s">
        <v>429</v>
      </c>
      <c r="F71" s="77" t="s">
        <v>94</v>
      </c>
      <c r="I71" s="69"/>
    </row>
    <row r="72" spans="1:13" ht="15" x14ac:dyDescent="0.25">
      <c r="B72" s="98" t="s">
        <v>17</v>
      </c>
      <c r="C72" s="66">
        <v>10000</v>
      </c>
      <c r="D72" s="66">
        <v>10000</v>
      </c>
      <c r="E72" s="66">
        <v>0</v>
      </c>
      <c r="F72" s="67">
        <f>E72/D72*100</f>
        <v>0</v>
      </c>
      <c r="H72" s="68"/>
      <c r="I72" s="69"/>
    </row>
    <row r="73" spans="1:13" ht="15" x14ac:dyDescent="0.25">
      <c r="B73" s="65" t="s">
        <v>98</v>
      </c>
      <c r="C73" s="66">
        <v>34982</v>
      </c>
      <c r="D73" s="66">
        <v>23812</v>
      </c>
      <c r="E73" s="66">
        <v>0</v>
      </c>
      <c r="F73" s="67">
        <f>E73/D73*100</f>
        <v>0</v>
      </c>
      <c r="H73" s="68"/>
      <c r="I73" s="69"/>
    </row>
    <row r="74" spans="1:13" ht="15" x14ac:dyDescent="0.25">
      <c r="B74" s="65" t="s">
        <v>100</v>
      </c>
      <c r="C74" s="66">
        <v>104000</v>
      </c>
      <c r="D74" s="86">
        <v>490524.05</v>
      </c>
      <c r="E74" s="66">
        <v>35144.559999999998</v>
      </c>
      <c r="F74" s="67">
        <f>E74/D74*100</f>
        <v>7.1646966137542085</v>
      </c>
      <c r="H74" s="68"/>
      <c r="I74" s="69"/>
    </row>
    <row r="75" spans="1:13" ht="15" x14ac:dyDescent="0.25">
      <c r="B75" s="65" t="s">
        <v>102</v>
      </c>
      <c r="C75" s="66">
        <v>400</v>
      </c>
      <c r="D75" s="66">
        <v>900</v>
      </c>
      <c r="E75" s="66">
        <v>500</v>
      </c>
      <c r="F75" s="67">
        <f t="shared" ref="F75:F82" si="6">E75/D75*100</f>
        <v>55.555555555555557</v>
      </c>
      <c r="H75" s="68"/>
      <c r="I75" s="69"/>
    </row>
    <row r="76" spans="1:13" ht="15" x14ac:dyDescent="0.25">
      <c r="B76" s="65" t="s">
        <v>103</v>
      </c>
      <c r="C76" s="66">
        <v>80000</v>
      </c>
      <c r="D76" s="66">
        <v>145354.1</v>
      </c>
      <c r="E76" s="66">
        <v>49999.99</v>
      </c>
      <c r="F76" s="67">
        <f t="shared" si="6"/>
        <v>34.398747610146529</v>
      </c>
      <c r="H76" s="68"/>
      <c r="I76" s="69"/>
    </row>
    <row r="77" spans="1:13" ht="15" x14ac:dyDescent="0.25">
      <c r="B77" s="65" t="s">
        <v>109</v>
      </c>
      <c r="C77" s="66">
        <v>1150</v>
      </c>
      <c r="D77" s="66">
        <v>1150</v>
      </c>
      <c r="E77" s="66">
        <v>0</v>
      </c>
      <c r="F77" s="67">
        <f t="shared" si="6"/>
        <v>0</v>
      </c>
      <c r="H77" s="68"/>
      <c r="I77" s="69"/>
    </row>
    <row r="78" spans="1:13" ht="15" x14ac:dyDescent="0.25">
      <c r="B78" s="65" t="s">
        <v>110</v>
      </c>
      <c r="C78" s="66">
        <v>4000</v>
      </c>
      <c r="D78" s="66">
        <v>6416.09</v>
      </c>
      <c r="E78" s="66">
        <v>3345.1</v>
      </c>
      <c r="F78" s="67">
        <f t="shared" si="6"/>
        <v>52.136114050769237</v>
      </c>
      <c r="H78" s="68"/>
      <c r="I78" s="69"/>
      <c r="M78" s="29"/>
    </row>
    <row r="79" spans="1:13" ht="15" x14ac:dyDescent="0.25">
      <c r="B79" s="65" t="s">
        <v>111</v>
      </c>
      <c r="C79" s="66">
        <v>70000</v>
      </c>
      <c r="D79" s="66">
        <v>224671.57</v>
      </c>
      <c r="E79" s="66">
        <v>27978.98</v>
      </c>
      <c r="F79" s="67">
        <f t="shared" si="6"/>
        <v>12.45328013686823</v>
      </c>
      <c r="H79" s="68"/>
      <c r="I79" s="69"/>
    </row>
    <row r="80" spans="1:13" ht="15" x14ac:dyDescent="0.25">
      <c r="B80" s="70" t="s">
        <v>26</v>
      </c>
      <c r="C80" s="71">
        <v>4000</v>
      </c>
      <c r="D80" s="71">
        <v>13341.76</v>
      </c>
      <c r="E80" s="71">
        <v>1698.03</v>
      </c>
      <c r="F80" s="67">
        <f t="shared" si="6"/>
        <v>12.727181421341713</v>
      </c>
      <c r="H80" s="68"/>
      <c r="I80" s="69"/>
    </row>
    <row r="81" spans="1:13" ht="15.75" thickBot="1" x14ac:dyDescent="0.3">
      <c r="B81" s="70" t="s">
        <v>112</v>
      </c>
      <c r="C81" s="71">
        <v>65</v>
      </c>
      <c r="D81" s="71">
        <v>65</v>
      </c>
      <c r="E81" s="71">
        <v>0</v>
      </c>
      <c r="F81" s="72">
        <f t="shared" si="6"/>
        <v>0</v>
      </c>
      <c r="H81" s="68"/>
      <c r="I81" s="69"/>
    </row>
    <row r="82" spans="1:13" ht="15.75" thickBot="1" x14ac:dyDescent="0.3">
      <c r="B82" s="83" t="s">
        <v>95</v>
      </c>
      <c r="C82" s="84">
        <f>SUM(C72:C81)</f>
        <v>308597</v>
      </c>
      <c r="D82" s="84">
        <f>SUM(D72:D81)</f>
        <v>916234.57000000007</v>
      </c>
      <c r="E82" s="84">
        <f>SUM(E72:E81)</f>
        <v>118666.65999999999</v>
      </c>
      <c r="F82" s="85">
        <f t="shared" si="6"/>
        <v>12.951558900468029</v>
      </c>
      <c r="H82" s="68"/>
      <c r="I82" s="69"/>
    </row>
    <row r="83" spans="1:13" s="36" customFormat="1" ht="15.75" thickBot="1" x14ac:dyDescent="0.3">
      <c r="A83" s="27"/>
      <c r="B83" s="155" t="s">
        <v>118</v>
      </c>
      <c r="C83" s="156"/>
      <c r="D83" s="156"/>
      <c r="E83" s="156"/>
      <c r="F83" s="157"/>
      <c r="G83" s="27"/>
      <c r="H83" s="68"/>
      <c r="I83" s="69"/>
      <c r="K83" s="27"/>
      <c r="L83" s="27"/>
      <c r="M83" s="27"/>
    </row>
    <row r="84" spans="1:13" s="36" customFormat="1" ht="15" x14ac:dyDescent="0.25">
      <c r="A84" s="27"/>
      <c r="B84" s="62" t="s">
        <v>93</v>
      </c>
      <c r="C84" s="63" t="s">
        <v>127</v>
      </c>
      <c r="D84" s="63" t="s">
        <v>128</v>
      </c>
      <c r="E84" s="63" t="s">
        <v>429</v>
      </c>
      <c r="F84" s="64" t="s">
        <v>94</v>
      </c>
      <c r="G84" s="27"/>
      <c r="H84" s="68"/>
      <c r="I84" s="69"/>
      <c r="K84" s="27"/>
      <c r="L84" s="27"/>
      <c r="M84" s="27"/>
    </row>
    <row r="85" spans="1:13" s="36" customFormat="1" ht="15" x14ac:dyDescent="0.25">
      <c r="A85" s="27"/>
      <c r="B85" s="98" t="s">
        <v>17</v>
      </c>
      <c r="C85" s="66">
        <v>0</v>
      </c>
      <c r="D85" s="66">
        <v>0</v>
      </c>
      <c r="E85" s="66">
        <v>0</v>
      </c>
      <c r="F85" s="82" t="s">
        <v>64</v>
      </c>
      <c r="G85" s="27"/>
      <c r="H85" s="68"/>
      <c r="I85" s="69"/>
      <c r="K85" s="27"/>
      <c r="L85" s="27"/>
      <c r="M85" s="27"/>
    </row>
    <row r="86" spans="1:13" s="36" customFormat="1" ht="15" x14ac:dyDescent="0.25">
      <c r="A86" s="27"/>
      <c r="B86" s="98" t="s">
        <v>106</v>
      </c>
      <c r="C86" s="66">
        <v>25505.03</v>
      </c>
      <c r="D86" s="66">
        <v>126441.18</v>
      </c>
      <c r="E86" s="66">
        <v>80933.440000000002</v>
      </c>
      <c r="F86" s="67">
        <f t="shared" ref="F86:F93" si="7">E86/D86*100</f>
        <v>64.008766764119102</v>
      </c>
      <c r="G86" s="27"/>
      <c r="H86" s="68"/>
      <c r="I86" s="69"/>
      <c r="K86" s="27"/>
      <c r="L86" s="27"/>
      <c r="M86" s="27"/>
    </row>
    <row r="87" spans="1:13" s="36" customFormat="1" ht="15" x14ac:dyDescent="0.25">
      <c r="A87" s="27"/>
      <c r="B87" s="98" t="s">
        <v>107</v>
      </c>
      <c r="C87" s="66">
        <v>0</v>
      </c>
      <c r="D87" s="66">
        <v>43773.17</v>
      </c>
      <c r="E87" s="66">
        <v>194.51</v>
      </c>
      <c r="F87" s="67">
        <f t="shared" si="7"/>
        <v>0.44435895321266428</v>
      </c>
      <c r="G87" s="27"/>
      <c r="H87" s="68"/>
      <c r="I87" s="69"/>
      <c r="K87" s="27"/>
      <c r="L87" s="27"/>
      <c r="M87" s="27"/>
    </row>
    <row r="88" spans="1:13" s="36" customFormat="1" ht="15" x14ac:dyDescent="0.25">
      <c r="A88" s="27"/>
      <c r="B88" s="98" t="s">
        <v>98</v>
      </c>
      <c r="C88" s="66">
        <v>667</v>
      </c>
      <c r="D88" s="66">
        <v>4756.62</v>
      </c>
      <c r="E88" s="66">
        <v>2443.87</v>
      </c>
      <c r="F88" s="67">
        <f t="shared" si="7"/>
        <v>51.378289625826746</v>
      </c>
      <c r="G88" s="27"/>
      <c r="H88" s="68"/>
      <c r="I88" s="69"/>
      <c r="K88" s="27"/>
      <c r="L88" s="27"/>
      <c r="M88" s="27"/>
    </row>
    <row r="89" spans="1:13" s="36" customFormat="1" ht="15" x14ac:dyDescent="0.25">
      <c r="A89" s="27"/>
      <c r="B89" s="98" t="s">
        <v>99</v>
      </c>
      <c r="C89" s="66">
        <v>3771.62</v>
      </c>
      <c r="D89" s="66">
        <f>3771.62+75761.09</f>
        <v>79532.709999999992</v>
      </c>
      <c r="E89" s="66">
        <v>12829.5</v>
      </c>
      <c r="F89" s="67">
        <f t="shared" si="7"/>
        <v>16.131098764269446</v>
      </c>
      <c r="G89" s="27"/>
      <c r="H89" s="68"/>
      <c r="I89" s="69"/>
      <c r="K89" s="27"/>
      <c r="L89" s="27"/>
      <c r="M89" s="27"/>
    </row>
    <row r="90" spans="1:13" s="36" customFormat="1" ht="15" x14ac:dyDescent="0.25">
      <c r="A90" s="27"/>
      <c r="B90" s="98" t="s">
        <v>100</v>
      </c>
      <c r="C90" s="66">
        <v>44977.5</v>
      </c>
      <c r="D90" s="86">
        <v>429163.54</v>
      </c>
      <c r="E90" s="66">
        <v>95522.44</v>
      </c>
      <c r="F90" s="67">
        <f t="shared" si="7"/>
        <v>22.257818080259103</v>
      </c>
      <c r="G90" s="27"/>
      <c r="H90" s="68"/>
      <c r="I90" s="69"/>
      <c r="K90" s="27"/>
      <c r="L90" s="27"/>
      <c r="M90" s="27"/>
    </row>
    <row r="91" spans="1:13" s="36" customFormat="1" ht="15" x14ac:dyDescent="0.25">
      <c r="A91" s="27"/>
      <c r="B91" s="98" t="s">
        <v>101</v>
      </c>
      <c r="C91" s="66">
        <v>4361.3100000000004</v>
      </c>
      <c r="D91" s="66">
        <v>5569.78</v>
      </c>
      <c r="E91" s="66">
        <v>773.26</v>
      </c>
      <c r="F91" s="67">
        <f t="shared" si="7"/>
        <v>13.883133624667401</v>
      </c>
      <c r="G91" s="27"/>
      <c r="H91" s="68"/>
      <c r="I91" s="69"/>
      <c r="K91" s="27"/>
      <c r="L91" s="27"/>
      <c r="M91" s="27"/>
    </row>
    <row r="92" spans="1:13" s="36" customFormat="1" ht="15" x14ac:dyDescent="0.25">
      <c r="A92" s="27"/>
      <c r="B92" s="98" t="s">
        <v>102</v>
      </c>
      <c r="C92" s="66">
        <v>0</v>
      </c>
      <c r="D92" s="66">
        <f>0+720</f>
        <v>720</v>
      </c>
      <c r="E92" s="66">
        <v>0</v>
      </c>
      <c r="F92" s="82" t="s">
        <v>64</v>
      </c>
      <c r="G92" s="27"/>
      <c r="H92" s="68"/>
      <c r="I92" s="69"/>
      <c r="K92" s="27"/>
      <c r="L92" s="27"/>
      <c r="M92" s="27"/>
    </row>
    <row r="93" spans="1:13" s="36" customFormat="1" ht="15" x14ac:dyDescent="0.25">
      <c r="A93" s="27"/>
      <c r="B93" s="98" t="s">
        <v>103</v>
      </c>
      <c r="C93" s="66">
        <v>0</v>
      </c>
      <c r="D93" s="66">
        <v>2157.77</v>
      </c>
      <c r="E93" s="66">
        <v>2157.77</v>
      </c>
      <c r="F93" s="67">
        <f t="shared" si="7"/>
        <v>100</v>
      </c>
      <c r="H93" s="68"/>
      <c r="I93" s="69"/>
      <c r="K93" s="27"/>
      <c r="L93" s="27"/>
      <c r="M93" s="27"/>
    </row>
    <row r="94" spans="1:13" s="36" customFormat="1" ht="15.75" thickBot="1" x14ac:dyDescent="0.3">
      <c r="A94" s="27"/>
      <c r="B94" s="98" t="s">
        <v>111</v>
      </c>
      <c r="C94" s="66">
        <v>152534.54</v>
      </c>
      <c r="D94" s="66">
        <v>454473.49</v>
      </c>
      <c r="E94" s="66">
        <v>82470.320000000007</v>
      </c>
      <c r="F94" s="100">
        <f>E94/D94*100</f>
        <v>18.146343365374296</v>
      </c>
      <c r="G94" s="27"/>
      <c r="H94" s="68"/>
      <c r="I94" s="69"/>
      <c r="K94" s="27"/>
      <c r="L94" s="27"/>
      <c r="M94" s="27"/>
    </row>
    <row r="95" spans="1:13" s="36" customFormat="1" ht="15.75" thickBot="1" x14ac:dyDescent="0.3">
      <c r="A95" s="27"/>
      <c r="B95" s="83" t="s">
        <v>95</v>
      </c>
      <c r="C95" s="84">
        <f>SUM(C85:C94)</f>
        <v>231817</v>
      </c>
      <c r="D95" s="84">
        <f>SUM(D85:D94)</f>
        <v>1146588.26</v>
      </c>
      <c r="E95" s="84">
        <f>SUM(E85:E94)</f>
        <v>277325.11</v>
      </c>
      <c r="F95" s="85">
        <f>E95/D95*100</f>
        <v>24.186983215753489</v>
      </c>
      <c r="G95" s="27"/>
      <c r="H95" s="68"/>
      <c r="I95" s="69"/>
      <c r="K95" s="27"/>
      <c r="L95" s="27"/>
      <c r="M95" s="27"/>
    </row>
    <row r="96" spans="1:13" s="92" customFormat="1" ht="15" x14ac:dyDescent="0.25">
      <c r="B96" s="101"/>
      <c r="C96" s="102"/>
      <c r="D96" s="102"/>
      <c r="E96" s="102"/>
      <c r="F96" s="103"/>
      <c r="H96" s="68"/>
      <c r="I96" s="69"/>
    </row>
    <row r="97" spans="1:13" s="36" customFormat="1" ht="15" x14ac:dyDescent="0.25">
      <c r="A97" s="27"/>
      <c r="B97" s="93"/>
      <c r="C97" s="104"/>
      <c r="D97" s="104"/>
      <c r="E97" s="104"/>
      <c r="F97" s="120" t="s">
        <v>119</v>
      </c>
      <c r="G97" s="120"/>
      <c r="H97" s="68"/>
      <c r="I97" s="69"/>
      <c r="K97" s="27"/>
      <c r="L97" s="27"/>
      <c r="M97" s="27"/>
    </row>
    <row r="98" spans="1:13" s="36" customFormat="1" ht="15" x14ac:dyDescent="0.25">
      <c r="A98" s="27"/>
      <c r="B98" s="93"/>
      <c r="C98" s="104"/>
      <c r="D98" s="104"/>
      <c r="E98" s="104"/>
      <c r="F98" s="105"/>
      <c r="H98" s="68"/>
      <c r="I98" s="69"/>
      <c r="K98" s="27"/>
      <c r="L98" s="27"/>
      <c r="M98" s="27"/>
    </row>
    <row r="99" spans="1:13" s="36" customFormat="1" ht="15.75" thickBot="1" x14ac:dyDescent="0.3">
      <c r="A99" s="27"/>
      <c r="B99" s="93"/>
      <c r="C99" s="104"/>
      <c r="D99" s="104"/>
      <c r="E99" s="104"/>
      <c r="F99" s="31" t="s">
        <v>54</v>
      </c>
      <c r="H99" s="68"/>
      <c r="I99" s="69"/>
      <c r="K99" s="27"/>
      <c r="L99" s="27"/>
      <c r="M99" s="27"/>
    </row>
    <row r="100" spans="1:13" s="36" customFormat="1" ht="15.75" thickBot="1" x14ac:dyDescent="0.3">
      <c r="A100" s="27"/>
      <c r="B100" s="155" t="s">
        <v>120</v>
      </c>
      <c r="C100" s="156"/>
      <c r="D100" s="156"/>
      <c r="E100" s="156"/>
      <c r="F100" s="157"/>
      <c r="G100" s="27"/>
      <c r="H100" s="68"/>
      <c r="I100" s="69"/>
      <c r="K100" s="27"/>
      <c r="L100" s="27"/>
      <c r="M100" s="27"/>
    </row>
    <row r="101" spans="1:13" s="36" customFormat="1" ht="15" x14ac:dyDescent="0.25">
      <c r="A101" s="27"/>
      <c r="B101" s="62" t="s">
        <v>93</v>
      </c>
      <c r="C101" s="63" t="s">
        <v>127</v>
      </c>
      <c r="D101" s="63" t="s">
        <v>128</v>
      </c>
      <c r="E101" s="63" t="s">
        <v>429</v>
      </c>
      <c r="F101" s="64" t="s">
        <v>94</v>
      </c>
      <c r="G101" s="27"/>
      <c r="H101" s="68"/>
      <c r="I101" s="69"/>
      <c r="K101" s="27"/>
      <c r="L101" s="27"/>
      <c r="M101" s="27"/>
    </row>
    <row r="102" spans="1:13" s="36" customFormat="1" ht="15.75" thickBot="1" x14ac:dyDescent="0.3">
      <c r="A102" s="27"/>
      <c r="B102" s="70" t="s">
        <v>107</v>
      </c>
      <c r="C102" s="71">
        <v>17500</v>
      </c>
      <c r="D102" s="71">
        <v>17500</v>
      </c>
      <c r="E102" s="71">
        <v>3887.86</v>
      </c>
      <c r="F102" s="72">
        <f>E102/D102*100</f>
        <v>22.216342857142855</v>
      </c>
      <c r="G102" s="27"/>
      <c r="H102" s="68"/>
      <c r="I102" s="69"/>
      <c r="K102" s="27"/>
      <c r="L102" s="27"/>
      <c r="M102" s="27"/>
    </row>
    <row r="103" spans="1:13" s="36" customFormat="1" ht="15.75" thickBot="1" x14ac:dyDescent="0.3">
      <c r="A103" s="27"/>
      <c r="B103" s="155" t="s">
        <v>121</v>
      </c>
      <c r="C103" s="156"/>
      <c r="D103" s="156"/>
      <c r="E103" s="156"/>
      <c r="F103" s="157"/>
      <c r="G103" s="27"/>
      <c r="H103" s="68"/>
      <c r="I103" s="69"/>
      <c r="K103" s="27"/>
      <c r="L103" s="27"/>
      <c r="M103" s="27"/>
    </row>
    <row r="104" spans="1:13" s="36" customFormat="1" ht="15" x14ac:dyDescent="0.25">
      <c r="A104" s="27"/>
      <c r="B104" s="62" t="s">
        <v>93</v>
      </c>
      <c r="C104" s="63" t="s">
        <v>127</v>
      </c>
      <c r="D104" s="63" t="s">
        <v>128</v>
      </c>
      <c r="E104" s="63" t="s">
        <v>429</v>
      </c>
      <c r="F104" s="64" t="s">
        <v>94</v>
      </c>
      <c r="G104" s="27"/>
      <c r="H104" s="68"/>
      <c r="I104" s="69"/>
      <c r="K104" s="27"/>
      <c r="L104" s="27"/>
      <c r="M104" s="27"/>
    </row>
    <row r="105" spans="1:13" s="36" customFormat="1" ht="15.75" thickBot="1" x14ac:dyDescent="0.3">
      <c r="A105" s="27"/>
      <c r="B105" s="106" t="s">
        <v>26</v>
      </c>
      <c r="C105" s="95">
        <v>6207.75</v>
      </c>
      <c r="D105" s="95">
        <v>9541.25</v>
      </c>
      <c r="E105" s="95">
        <v>3367.61</v>
      </c>
      <c r="F105" s="97">
        <f>E105/D105*100</f>
        <v>35.295270535831257</v>
      </c>
      <c r="G105" s="27"/>
      <c r="H105" s="68"/>
      <c r="I105" s="69"/>
      <c r="K105" s="27"/>
      <c r="L105" s="27"/>
      <c r="M105" s="27"/>
    </row>
    <row r="106" spans="1:13" s="36" customFormat="1" ht="15.75" thickBot="1" x14ac:dyDescent="0.3">
      <c r="A106" s="27"/>
      <c r="B106" s="155" t="s">
        <v>122</v>
      </c>
      <c r="C106" s="156"/>
      <c r="D106" s="156"/>
      <c r="E106" s="156"/>
      <c r="F106" s="157"/>
      <c r="G106" s="27"/>
      <c r="H106" s="68"/>
      <c r="I106" s="69"/>
      <c r="K106" s="27"/>
      <c r="L106" s="27"/>
      <c r="M106" s="27"/>
    </row>
    <row r="107" spans="1:13" s="36" customFormat="1" ht="15" x14ac:dyDescent="0.25">
      <c r="A107" s="27"/>
      <c r="B107" s="62" t="s">
        <v>93</v>
      </c>
      <c r="C107" s="63" t="s">
        <v>127</v>
      </c>
      <c r="D107" s="63" t="s">
        <v>128</v>
      </c>
      <c r="E107" s="63" t="s">
        <v>429</v>
      </c>
      <c r="F107" s="64" t="s">
        <v>94</v>
      </c>
      <c r="G107" s="27"/>
      <c r="H107" s="68"/>
      <c r="I107" s="69"/>
      <c r="K107" s="27"/>
      <c r="L107" s="27"/>
      <c r="M107" s="27"/>
    </row>
    <row r="108" spans="1:13" s="36" customFormat="1" ht="15" x14ac:dyDescent="0.25">
      <c r="A108" s="27"/>
      <c r="B108" s="98" t="s">
        <v>17</v>
      </c>
      <c r="C108" s="66">
        <v>15000</v>
      </c>
      <c r="D108" s="66">
        <v>18969.810000000001</v>
      </c>
      <c r="E108" s="66">
        <v>13786.13</v>
      </c>
      <c r="F108" s="67">
        <f t="shared" ref="F108:F115" si="8">E108/D108*100</f>
        <v>72.674054194533298</v>
      </c>
      <c r="G108" s="27"/>
      <c r="H108" s="68"/>
      <c r="I108" s="69"/>
      <c r="K108" s="27"/>
      <c r="L108" s="27"/>
      <c r="M108" s="27"/>
    </row>
    <row r="109" spans="1:13" s="36" customFormat="1" ht="15" x14ac:dyDescent="0.25">
      <c r="A109" s="27"/>
      <c r="B109" s="98" t="s">
        <v>106</v>
      </c>
      <c r="C109" s="66">
        <v>16000</v>
      </c>
      <c r="D109" s="66">
        <v>35375.800000000003</v>
      </c>
      <c r="E109" s="66">
        <v>4349.53</v>
      </c>
      <c r="F109" s="67">
        <f t="shared" si="8"/>
        <v>12.295213111788284</v>
      </c>
      <c r="G109" s="27"/>
      <c r="H109" s="68"/>
      <c r="I109" s="69"/>
      <c r="K109" s="27"/>
      <c r="L109" s="27"/>
      <c r="M109" s="27"/>
    </row>
    <row r="110" spans="1:13" s="36" customFormat="1" ht="15" x14ac:dyDescent="0.25">
      <c r="A110" s="27"/>
      <c r="B110" s="65" t="s">
        <v>98</v>
      </c>
      <c r="C110" s="66">
        <v>19000</v>
      </c>
      <c r="D110" s="66">
        <v>41312.019999999997</v>
      </c>
      <c r="E110" s="66">
        <v>3856.44</v>
      </c>
      <c r="F110" s="67">
        <f t="shared" si="8"/>
        <v>9.3349102755081947</v>
      </c>
      <c r="G110" s="27"/>
      <c r="H110" s="68"/>
      <c r="I110" s="69"/>
      <c r="K110" s="27"/>
      <c r="L110" s="27"/>
      <c r="M110" s="27"/>
    </row>
    <row r="111" spans="1:13" s="36" customFormat="1" ht="15" x14ac:dyDescent="0.25">
      <c r="A111" s="27"/>
      <c r="B111" s="98" t="s">
        <v>100</v>
      </c>
      <c r="C111" s="66">
        <v>5000</v>
      </c>
      <c r="D111" s="66">
        <v>11979.13</v>
      </c>
      <c r="E111" s="66">
        <v>1213.28</v>
      </c>
      <c r="F111" s="67">
        <f t="shared" si="8"/>
        <v>10.128281436131005</v>
      </c>
      <c r="G111" s="27"/>
      <c r="H111" s="68"/>
      <c r="I111" s="69"/>
      <c r="K111" s="27"/>
      <c r="L111" s="27"/>
      <c r="M111" s="27"/>
    </row>
    <row r="112" spans="1:13" s="36" customFormat="1" ht="15" x14ac:dyDescent="0.25">
      <c r="A112" s="27"/>
      <c r="B112" s="65" t="s">
        <v>101</v>
      </c>
      <c r="C112" s="66">
        <v>5500</v>
      </c>
      <c r="D112" s="66">
        <v>17780.099999999999</v>
      </c>
      <c r="E112" s="66">
        <v>2667.78</v>
      </c>
      <c r="F112" s="67">
        <f t="shared" si="8"/>
        <v>15.004302562977715</v>
      </c>
      <c r="G112" s="27"/>
      <c r="H112" s="68"/>
      <c r="I112" s="69"/>
      <c r="K112" s="27"/>
      <c r="L112" s="27"/>
      <c r="M112" s="27"/>
    </row>
    <row r="113" spans="1:13" s="36" customFormat="1" ht="15" x14ac:dyDescent="0.25">
      <c r="A113" s="27"/>
      <c r="B113" s="98" t="s">
        <v>102</v>
      </c>
      <c r="C113" s="66">
        <v>4500</v>
      </c>
      <c r="D113" s="66">
        <v>11310.73</v>
      </c>
      <c r="E113" s="66">
        <v>1007.75</v>
      </c>
      <c r="F113" s="67">
        <f>E113/D113*100</f>
        <v>8.909681337986143</v>
      </c>
      <c r="G113" s="27"/>
      <c r="H113" s="68"/>
      <c r="I113" s="69"/>
      <c r="K113" s="27"/>
      <c r="L113" s="27"/>
      <c r="M113" s="27"/>
    </row>
    <row r="114" spans="1:13" s="36" customFormat="1" ht="15.75" thickBot="1" x14ac:dyDescent="0.3">
      <c r="A114" s="27"/>
      <c r="B114" s="65" t="s">
        <v>103</v>
      </c>
      <c r="C114" s="66">
        <v>2000</v>
      </c>
      <c r="D114" s="66">
        <v>3218.64</v>
      </c>
      <c r="E114" s="66">
        <v>507.31</v>
      </c>
      <c r="F114" s="67">
        <f t="shared" si="8"/>
        <v>15.76162602838466</v>
      </c>
      <c r="G114" s="27"/>
      <c r="H114" s="68"/>
      <c r="I114" s="69"/>
      <c r="K114" s="27"/>
      <c r="L114" s="27"/>
      <c r="M114" s="27"/>
    </row>
    <row r="115" spans="1:13" s="36" customFormat="1" ht="15.75" thickBot="1" x14ac:dyDescent="0.3">
      <c r="A115" s="27"/>
      <c r="B115" s="83" t="s">
        <v>95</v>
      </c>
      <c r="C115" s="84">
        <f>SUM(C108:C114)</f>
        <v>67000</v>
      </c>
      <c r="D115" s="84">
        <f>SUM(D108:D114)</f>
        <v>139946.23000000004</v>
      </c>
      <c r="E115" s="84">
        <f>SUM(E108:E114)</f>
        <v>27388.219999999998</v>
      </c>
      <c r="F115" s="85">
        <f t="shared" si="8"/>
        <v>19.570530767424025</v>
      </c>
      <c r="G115" s="27"/>
      <c r="H115" s="68"/>
      <c r="I115" s="69"/>
      <c r="K115" s="27"/>
      <c r="L115" s="27"/>
      <c r="M115" s="27"/>
    </row>
    <row r="116" spans="1:13" s="36" customFormat="1" ht="15.75" thickBot="1" x14ac:dyDescent="0.3">
      <c r="A116" s="27"/>
      <c r="B116" s="155" t="s">
        <v>123</v>
      </c>
      <c r="C116" s="156"/>
      <c r="D116" s="156"/>
      <c r="E116" s="156"/>
      <c r="F116" s="157"/>
      <c r="G116" s="27"/>
      <c r="H116" s="68"/>
      <c r="I116" s="69"/>
      <c r="K116" s="27"/>
      <c r="L116" s="27"/>
      <c r="M116" s="27"/>
    </row>
    <row r="117" spans="1:13" s="36" customFormat="1" ht="15" x14ac:dyDescent="0.25">
      <c r="A117" s="27"/>
      <c r="B117" s="62" t="s">
        <v>93</v>
      </c>
      <c r="C117" s="63" t="s">
        <v>127</v>
      </c>
      <c r="D117" s="63" t="s">
        <v>128</v>
      </c>
      <c r="E117" s="63" t="s">
        <v>429</v>
      </c>
      <c r="F117" s="64" t="s">
        <v>94</v>
      </c>
      <c r="G117" s="27"/>
      <c r="H117" s="68"/>
      <c r="I117" s="69"/>
      <c r="K117" s="27"/>
      <c r="L117" s="27"/>
      <c r="M117" s="27"/>
    </row>
    <row r="118" spans="1:13" s="36" customFormat="1" ht="15.75" thickBot="1" x14ac:dyDescent="0.3">
      <c r="A118" s="27"/>
      <c r="B118" s="106" t="s">
        <v>17</v>
      </c>
      <c r="C118" s="95">
        <v>5000</v>
      </c>
      <c r="D118" s="95">
        <v>11471.73</v>
      </c>
      <c r="E118" s="95">
        <v>2208.19</v>
      </c>
      <c r="F118" s="97">
        <f>E118/D118*100</f>
        <v>19.248971166511065</v>
      </c>
      <c r="G118" s="27"/>
      <c r="H118" s="68"/>
      <c r="I118" s="69"/>
      <c r="K118" s="27"/>
      <c r="L118" s="27"/>
      <c r="M118" s="27"/>
    </row>
    <row r="119" spans="1:13" s="36" customFormat="1" ht="15.75" thickBot="1" x14ac:dyDescent="0.3">
      <c r="A119" s="27"/>
      <c r="B119" s="155" t="s">
        <v>124</v>
      </c>
      <c r="C119" s="156"/>
      <c r="D119" s="156"/>
      <c r="E119" s="156"/>
      <c r="F119" s="157"/>
      <c r="G119" s="27"/>
      <c r="H119" s="68"/>
      <c r="I119" s="69"/>
      <c r="K119" s="27"/>
      <c r="L119" s="27"/>
      <c r="M119" s="27"/>
    </row>
    <row r="120" spans="1:13" s="36" customFormat="1" ht="15" x14ac:dyDescent="0.25">
      <c r="A120" s="27"/>
      <c r="B120" s="62" t="s">
        <v>93</v>
      </c>
      <c r="C120" s="63" t="s">
        <v>127</v>
      </c>
      <c r="D120" s="63" t="s">
        <v>128</v>
      </c>
      <c r="E120" s="63" t="s">
        <v>429</v>
      </c>
      <c r="F120" s="64" t="s">
        <v>94</v>
      </c>
      <c r="G120" s="27"/>
      <c r="H120" s="68"/>
      <c r="I120" s="69"/>
      <c r="K120" s="27"/>
      <c r="L120" s="27"/>
      <c r="M120" s="27"/>
    </row>
    <row r="121" spans="1:13" s="36" customFormat="1" ht="15.75" thickBot="1" x14ac:dyDescent="0.3">
      <c r="A121" s="27"/>
      <c r="B121" s="106" t="s">
        <v>102</v>
      </c>
      <c r="C121" s="95">
        <v>18000</v>
      </c>
      <c r="D121" s="95">
        <v>79990.17</v>
      </c>
      <c r="E121" s="95">
        <v>6485.91</v>
      </c>
      <c r="F121" s="97">
        <f>E121/D121*100</f>
        <v>8.1083838176615952</v>
      </c>
      <c r="G121" s="27"/>
      <c r="H121" s="68"/>
      <c r="I121" s="69"/>
      <c r="K121" s="27"/>
      <c r="L121" s="27"/>
      <c r="M121" s="27"/>
    </row>
    <row r="122" spans="1:13" s="36" customFormat="1" ht="15.75" thickBot="1" x14ac:dyDescent="0.3">
      <c r="A122" s="27"/>
      <c r="B122" s="155" t="s">
        <v>125</v>
      </c>
      <c r="C122" s="156"/>
      <c r="D122" s="156"/>
      <c r="E122" s="156"/>
      <c r="F122" s="157"/>
      <c r="G122" s="27"/>
      <c r="H122" s="68"/>
      <c r="I122" s="69"/>
      <c r="K122" s="27"/>
      <c r="L122" s="27"/>
      <c r="M122" s="27"/>
    </row>
    <row r="123" spans="1:13" s="36" customFormat="1" ht="15" x14ac:dyDescent="0.25">
      <c r="A123" s="27"/>
      <c r="B123" s="62" t="s">
        <v>93</v>
      </c>
      <c r="C123" s="63" t="s">
        <v>127</v>
      </c>
      <c r="D123" s="63" t="s">
        <v>128</v>
      </c>
      <c r="E123" s="63" t="s">
        <v>429</v>
      </c>
      <c r="F123" s="64" t="s">
        <v>94</v>
      </c>
      <c r="G123" s="27"/>
      <c r="H123" s="68"/>
      <c r="I123" s="69"/>
      <c r="K123" s="27"/>
      <c r="L123" s="27"/>
      <c r="M123" s="27"/>
    </row>
    <row r="124" spans="1:13" s="36" customFormat="1" ht="15.75" thickBot="1" x14ac:dyDescent="0.3">
      <c r="A124" s="27"/>
      <c r="B124" s="106" t="s">
        <v>102</v>
      </c>
      <c r="C124" s="95">
        <v>4000</v>
      </c>
      <c r="D124" s="95">
        <v>10122.209999999999</v>
      </c>
      <c r="E124" s="95">
        <v>4238.3900000000003</v>
      </c>
      <c r="F124" s="97">
        <f>E124/D124*100</f>
        <v>41.872180087154888</v>
      </c>
      <c r="G124" s="27"/>
      <c r="H124" s="68"/>
      <c r="I124" s="69"/>
      <c r="K124" s="27"/>
      <c r="L124" s="27"/>
      <c r="M124" s="27"/>
    </row>
    <row r="125" spans="1:13" s="36" customFormat="1" ht="15.75" thickBot="1" x14ac:dyDescent="0.3">
      <c r="A125" s="27"/>
      <c r="B125" s="155" t="s">
        <v>126</v>
      </c>
      <c r="C125" s="156"/>
      <c r="D125" s="156"/>
      <c r="E125" s="156"/>
      <c r="F125" s="157"/>
      <c r="G125" s="27"/>
      <c r="H125" s="68"/>
      <c r="I125" s="69"/>
      <c r="K125" s="27"/>
      <c r="L125" s="27"/>
      <c r="M125" s="27"/>
    </row>
    <row r="126" spans="1:13" s="36" customFormat="1" ht="15" x14ac:dyDescent="0.25">
      <c r="A126" s="27"/>
      <c r="B126" s="62" t="s">
        <v>93</v>
      </c>
      <c r="C126" s="63" t="s">
        <v>127</v>
      </c>
      <c r="D126" s="63" t="s">
        <v>128</v>
      </c>
      <c r="E126" s="63" t="s">
        <v>429</v>
      </c>
      <c r="F126" s="64" t="s">
        <v>94</v>
      </c>
      <c r="G126" s="27"/>
      <c r="H126" s="68"/>
      <c r="I126" s="69"/>
      <c r="K126" s="27"/>
      <c r="L126" s="27"/>
      <c r="M126" s="27"/>
    </row>
    <row r="127" spans="1:13" s="36" customFormat="1" ht="15.75" thickBot="1" x14ac:dyDescent="0.3">
      <c r="A127" s="27"/>
      <c r="B127" s="94" t="s">
        <v>107</v>
      </c>
      <c r="C127" s="95">
        <v>96875</v>
      </c>
      <c r="D127" s="95">
        <v>96875</v>
      </c>
      <c r="E127" s="95">
        <v>25000</v>
      </c>
      <c r="F127" s="97">
        <f>E127/D127*100</f>
        <v>25.806451612903224</v>
      </c>
      <c r="G127" s="27"/>
      <c r="H127" s="68"/>
      <c r="I127" s="69"/>
      <c r="K127" s="27"/>
      <c r="L127" s="27"/>
      <c r="M127" s="27"/>
    </row>
    <row r="128" spans="1:13" s="36" customFormat="1" ht="15" x14ac:dyDescent="0.25">
      <c r="A128" s="27"/>
      <c r="B128" s="107"/>
      <c r="C128" s="107"/>
      <c r="D128" s="107"/>
      <c r="E128" s="107"/>
      <c r="F128" s="107"/>
      <c r="G128" s="27"/>
      <c r="K128" s="27"/>
      <c r="L128" s="27"/>
      <c r="M128" s="27"/>
    </row>
    <row r="130" spans="3:8" x14ac:dyDescent="0.2">
      <c r="C130" s="28"/>
      <c r="D130" s="28"/>
      <c r="E130" s="28"/>
      <c r="H130" s="37"/>
    </row>
    <row r="131" spans="3:8" x14ac:dyDescent="0.2">
      <c r="C131" s="28"/>
      <c r="D131" s="28"/>
      <c r="E131" s="28"/>
    </row>
    <row r="132" spans="3:8" x14ac:dyDescent="0.2">
      <c r="C132" s="28"/>
      <c r="D132" s="28"/>
    </row>
    <row r="133" spans="3:8" x14ac:dyDescent="0.2">
      <c r="D133" s="28"/>
    </row>
    <row r="134" spans="3:8" x14ac:dyDescent="0.2">
      <c r="D134" s="28"/>
    </row>
    <row r="137" spans="3:8" x14ac:dyDescent="0.2">
      <c r="D137" s="28"/>
    </row>
  </sheetData>
  <mergeCells count="21"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1" t="s">
        <v>226</v>
      </c>
      <c r="H1" s="161"/>
    </row>
    <row r="2" spans="1:8" ht="33.75" customHeight="1" thickBot="1" x14ac:dyDescent="0.3">
      <c r="C2" s="165" t="s">
        <v>427</v>
      </c>
      <c r="D2" s="165"/>
      <c r="E2" s="165"/>
      <c r="F2" s="165"/>
      <c r="G2" s="165"/>
      <c r="H2" s="165"/>
    </row>
    <row r="3" spans="1:8" ht="18.95" customHeight="1" x14ac:dyDescent="0.25">
      <c r="A3" s="166" t="s">
        <v>0</v>
      </c>
      <c r="B3" s="167"/>
      <c r="C3" s="168"/>
      <c r="D3" s="174" t="s">
        <v>1</v>
      </c>
      <c r="E3" s="174" t="s">
        <v>2</v>
      </c>
      <c r="F3" s="174" t="s">
        <v>3</v>
      </c>
      <c r="G3" s="174" t="s">
        <v>4</v>
      </c>
      <c r="H3" s="177" t="s">
        <v>5</v>
      </c>
    </row>
    <row r="4" spans="1:8" ht="18.95" customHeight="1" x14ac:dyDescent="0.25">
      <c r="A4" s="169"/>
      <c r="B4" s="165"/>
      <c r="C4" s="170"/>
      <c r="D4" s="175"/>
      <c r="E4" s="175"/>
      <c r="F4" s="175"/>
      <c r="G4" s="175"/>
      <c r="H4" s="178"/>
    </row>
    <row r="5" spans="1:8" ht="18.95" customHeight="1" thickBot="1" x14ac:dyDescent="0.3">
      <c r="A5" s="171"/>
      <c r="B5" s="172"/>
      <c r="C5" s="173"/>
      <c r="D5" s="176"/>
      <c r="E5" s="176"/>
      <c r="F5" s="176"/>
      <c r="G5" s="176"/>
      <c r="H5" s="179"/>
    </row>
    <row r="6" spans="1:8" s="10" customFormat="1" ht="14.25" customHeight="1" x14ac:dyDescent="0.2">
      <c r="A6" s="2">
        <v>1</v>
      </c>
      <c r="B6" s="3" t="s">
        <v>6</v>
      </c>
      <c r="C6" s="4" t="s">
        <v>55</v>
      </c>
      <c r="D6" s="20" t="s">
        <v>48</v>
      </c>
      <c r="E6" s="6">
        <v>42745</v>
      </c>
      <c r="F6" s="7" t="s">
        <v>131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55</v>
      </c>
      <c r="D7" s="5" t="s">
        <v>8</v>
      </c>
      <c r="E7" s="6">
        <v>42766</v>
      </c>
      <c r="F7" s="13" t="s">
        <v>176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55</v>
      </c>
      <c r="D8" s="20" t="s">
        <v>174</v>
      </c>
      <c r="E8" s="6">
        <v>42766</v>
      </c>
      <c r="F8" s="13" t="s">
        <v>175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55</v>
      </c>
      <c r="D9" s="20" t="s">
        <v>143</v>
      </c>
      <c r="E9" s="6">
        <v>42745</v>
      </c>
      <c r="F9" s="13" t="s">
        <v>144</v>
      </c>
      <c r="G9" s="16">
        <v>90515.13</v>
      </c>
      <c r="H9" s="17" t="s">
        <v>15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55</v>
      </c>
      <c r="D10" s="20" t="s">
        <v>22</v>
      </c>
      <c r="E10" s="6">
        <v>42745</v>
      </c>
      <c r="F10" s="18" t="s">
        <v>145</v>
      </c>
      <c r="G10" s="16">
        <v>0</v>
      </c>
      <c r="H10" s="17" t="s">
        <v>15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55</v>
      </c>
      <c r="D11" s="20" t="s">
        <v>47</v>
      </c>
      <c r="E11" s="6">
        <v>42745</v>
      </c>
      <c r="F11" s="18" t="s">
        <v>146</v>
      </c>
      <c r="G11" s="16">
        <v>0</v>
      </c>
      <c r="H11" s="17" t="s">
        <v>17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55</v>
      </c>
      <c r="D12" s="20" t="s">
        <v>147</v>
      </c>
      <c r="E12" s="6">
        <v>42745</v>
      </c>
      <c r="F12" s="18" t="s">
        <v>148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55</v>
      </c>
      <c r="D13" s="20" t="s">
        <v>177</v>
      </c>
      <c r="E13" s="6">
        <v>42766</v>
      </c>
      <c r="F13" s="18" t="s">
        <v>178</v>
      </c>
      <c r="G13" s="16">
        <v>250</v>
      </c>
      <c r="H13" s="17" t="s">
        <v>20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55</v>
      </c>
      <c r="D14" s="5" t="s">
        <v>31</v>
      </c>
      <c r="E14" s="6">
        <v>42766</v>
      </c>
      <c r="F14" s="18" t="s">
        <v>179</v>
      </c>
      <c r="G14" s="16">
        <v>0</v>
      </c>
      <c r="H14" s="17" t="s">
        <v>15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55</v>
      </c>
      <c r="D15" s="20" t="s">
        <v>132</v>
      </c>
      <c r="E15" s="6">
        <v>42745</v>
      </c>
      <c r="F15" s="18" t="s">
        <v>133</v>
      </c>
      <c r="G15" s="16">
        <v>1118.6400000000001</v>
      </c>
      <c r="H15" s="17" t="s">
        <v>13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55</v>
      </c>
      <c r="D16" s="20" t="s">
        <v>134</v>
      </c>
      <c r="E16" s="6">
        <v>42745</v>
      </c>
      <c r="F16" s="13" t="s">
        <v>135</v>
      </c>
      <c r="G16" s="16">
        <v>3456.15</v>
      </c>
      <c r="H16" s="17" t="s">
        <v>17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55</v>
      </c>
      <c r="D17" s="20" t="s">
        <v>136</v>
      </c>
      <c r="E17" s="6">
        <v>42745</v>
      </c>
      <c r="F17" s="18" t="s">
        <v>137</v>
      </c>
      <c r="G17" s="16">
        <v>6471.73</v>
      </c>
      <c r="H17" s="17" t="s">
        <v>17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55</v>
      </c>
      <c r="D18" s="20" t="s">
        <v>149</v>
      </c>
      <c r="E18" s="6">
        <v>42759</v>
      </c>
      <c r="F18" s="18" t="s">
        <v>150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55</v>
      </c>
      <c r="D19" s="20" t="s">
        <v>139</v>
      </c>
      <c r="E19" s="6">
        <v>42745</v>
      </c>
      <c r="F19" s="18" t="s">
        <v>138</v>
      </c>
      <c r="G19" s="16">
        <v>47018.86</v>
      </c>
      <c r="H19" s="17" t="s">
        <v>18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55</v>
      </c>
      <c r="D20" s="20" t="s">
        <v>172</v>
      </c>
      <c r="E20" s="6">
        <v>42766</v>
      </c>
      <c r="F20" s="18" t="s">
        <v>173</v>
      </c>
      <c r="G20" s="16">
        <v>25667.08</v>
      </c>
      <c r="H20" s="17" t="s">
        <v>18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55</v>
      </c>
      <c r="D21" s="5" t="s">
        <v>140</v>
      </c>
      <c r="E21" s="6">
        <v>42745</v>
      </c>
      <c r="F21" s="13" t="s">
        <v>141</v>
      </c>
      <c r="G21" s="16">
        <v>139.88</v>
      </c>
      <c r="H21" s="17" t="s">
        <v>19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55</v>
      </c>
      <c r="D22" s="20" t="s">
        <v>139</v>
      </c>
      <c r="E22" s="6">
        <v>42745</v>
      </c>
      <c r="F22" s="13" t="s">
        <v>142</v>
      </c>
      <c r="G22" s="16">
        <v>1919.07</v>
      </c>
      <c r="H22" s="17" t="s">
        <v>20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55</v>
      </c>
      <c r="D23" s="20" t="s">
        <v>151</v>
      </c>
      <c r="E23" s="6">
        <v>42759</v>
      </c>
      <c r="F23" s="18" t="s">
        <v>152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55</v>
      </c>
      <c r="D24" s="5" t="s">
        <v>12</v>
      </c>
      <c r="E24" s="6">
        <v>42759</v>
      </c>
      <c r="F24" s="18" t="s">
        <v>153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55</v>
      </c>
      <c r="D25" s="20" t="s">
        <v>180</v>
      </c>
      <c r="E25" s="6">
        <v>42766</v>
      </c>
      <c r="F25" s="13" t="s">
        <v>181</v>
      </c>
      <c r="G25" s="16">
        <v>366460</v>
      </c>
      <c r="H25" s="17" t="s">
        <v>182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55</v>
      </c>
      <c r="D26" s="20" t="s">
        <v>155</v>
      </c>
      <c r="E26" s="6">
        <v>42759</v>
      </c>
      <c r="F26" s="18" t="s">
        <v>154</v>
      </c>
      <c r="G26" s="16">
        <v>460.79</v>
      </c>
      <c r="H26" s="17" t="s">
        <v>46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55</v>
      </c>
      <c r="D27" s="5" t="s">
        <v>267</v>
      </c>
      <c r="E27" s="6">
        <v>42794</v>
      </c>
      <c r="F27" s="18" t="s">
        <v>205</v>
      </c>
      <c r="G27" s="16">
        <v>0</v>
      </c>
      <c r="H27" s="17" t="s">
        <v>15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55</v>
      </c>
      <c r="D28" s="20" t="s">
        <v>156</v>
      </c>
      <c r="E28" s="6">
        <v>42759</v>
      </c>
      <c r="F28" s="18" t="s">
        <v>157</v>
      </c>
      <c r="G28" s="16">
        <v>98478.32</v>
      </c>
      <c r="H28" s="17" t="s">
        <v>19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55</v>
      </c>
      <c r="D29" s="20" t="s">
        <v>45</v>
      </c>
      <c r="E29" s="6">
        <v>42759</v>
      </c>
      <c r="F29" s="18" t="s">
        <v>158</v>
      </c>
      <c r="G29" s="16">
        <v>0</v>
      </c>
      <c r="H29" s="17" t="s">
        <v>15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55</v>
      </c>
      <c r="D30" s="20" t="s">
        <v>159</v>
      </c>
      <c r="E30" s="6">
        <v>42759</v>
      </c>
      <c r="F30" s="18" t="s">
        <v>160</v>
      </c>
      <c r="G30" s="16">
        <v>198.72</v>
      </c>
      <c r="H30" s="17" t="s">
        <v>15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55</v>
      </c>
      <c r="D31" s="5" t="s">
        <v>140</v>
      </c>
      <c r="E31" s="6">
        <v>42759</v>
      </c>
      <c r="F31" s="18" t="s">
        <v>161</v>
      </c>
      <c r="G31" s="16">
        <v>84.45</v>
      </c>
      <c r="H31" s="17" t="s">
        <v>19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55</v>
      </c>
      <c r="D32" s="5" t="s">
        <v>10</v>
      </c>
      <c r="E32" s="6">
        <v>42759</v>
      </c>
      <c r="F32" s="18" t="s">
        <v>162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55</v>
      </c>
      <c r="D33" s="20" t="s">
        <v>164</v>
      </c>
      <c r="E33" s="6">
        <v>42759</v>
      </c>
      <c r="F33" s="18" t="s">
        <v>163</v>
      </c>
      <c r="G33" s="16">
        <v>315</v>
      </c>
      <c r="H33" s="17" t="s">
        <v>18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55</v>
      </c>
      <c r="D34" s="20" t="s">
        <v>165</v>
      </c>
      <c r="E34" s="6">
        <v>42759</v>
      </c>
      <c r="F34" s="18" t="s">
        <v>166</v>
      </c>
      <c r="G34" s="16">
        <v>1831.03</v>
      </c>
      <c r="H34" s="17" t="s">
        <v>20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55</v>
      </c>
      <c r="D35" s="5" t="s">
        <v>23</v>
      </c>
      <c r="E35" s="6">
        <v>42766</v>
      </c>
      <c r="F35" s="18" t="s">
        <v>183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55</v>
      </c>
      <c r="D36" s="5" t="s">
        <v>34</v>
      </c>
      <c r="E36" s="19">
        <v>42794</v>
      </c>
      <c r="F36" s="18" t="s">
        <v>206</v>
      </c>
      <c r="G36" s="16">
        <v>0</v>
      </c>
      <c r="H36" s="17" t="s">
        <v>15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55</v>
      </c>
      <c r="D37" s="5" t="s">
        <v>16</v>
      </c>
      <c r="E37" s="6">
        <v>42759</v>
      </c>
      <c r="F37" s="18" t="s">
        <v>167</v>
      </c>
      <c r="G37" s="16">
        <v>0</v>
      </c>
      <c r="H37" s="17" t="s">
        <v>17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55</v>
      </c>
      <c r="D38" s="20" t="s">
        <v>36</v>
      </c>
      <c r="E38" s="6">
        <v>42759</v>
      </c>
      <c r="F38" s="18" t="s">
        <v>168</v>
      </c>
      <c r="G38" s="16">
        <v>0</v>
      </c>
      <c r="H38" s="17" t="s">
        <v>15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55</v>
      </c>
      <c r="D39" s="20" t="s">
        <v>169</v>
      </c>
      <c r="E39" s="6">
        <v>42759</v>
      </c>
      <c r="F39" s="18" t="s">
        <v>170</v>
      </c>
      <c r="G39" s="16">
        <v>100</v>
      </c>
      <c r="H39" s="17" t="s">
        <v>17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55</v>
      </c>
      <c r="D40" s="5" t="s">
        <v>21</v>
      </c>
      <c r="E40" s="6">
        <v>42759</v>
      </c>
      <c r="F40" s="18" t="s">
        <v>171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55</v>
      </c>
      <c r="D41" s="5" t="s">
        <v>184</v>
      </c>
      <c r="E41" s="19">
        <v>42773</v>
      </c>
      <c r="F41" s="18" t="s">
        <v>185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55</v>
      </c>
      <c r="D42" s="20" t="s">
        <v>186</v>
      </c>
      <c r="E42" s="19">
        <v>42773</v>
      </c>
      <c r="F42" s="18" t="s">
        <v>187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55</v>
      </c>
      <c r="D43" s="20" t="s">
        <v>207</v>
      </c>
      <c r="E43" s="19">
        <v>42794</v>
      </c>
      <c r="F43" s="18" t="s">
        <v>208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55</v>
      </c>
      <c r="D44" s="20" t="s">
        <v>186</v>
      </c>
      <c r="E44" s="19">
        <v>42773</v>
      </c>
      <c r="F44" s="18" t="s">
        <v>188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55</v>
      </c>
      <c r="D45" s="5" t="s">
        <v>39</v>
      </c>
      <c r="E45" s="19">
        <v>42794</v>
      </c>
      <c r="F45" s="18" t="s">
        <v>209</v>
      </c>
      <c r="G45" s="16">
        <v>0</v>
      </c>
      <c r="H45" s="17" t="s">
        <v>13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55</v>
      </c>
      <c r="D46" s="20" t="s">
        <v>210</v>
      </c>
      <c r="E46" s="19">
        <v>42794</v>
      </c>
      <c r="F46" s="18" t="s">
        <v>211</v>
      </c>
      <c r="G46" s="16">
        <v>3035</v>
      </c>
      <c r="H46" s="17" t="s">
        <v>7</v>
      </c>
    </row>
    <row r="47" spans="1:8" s="10" customFormat="1" ht="14.25" customHeight="1" x14ac:dyDescent="0.2">
      <c r="A47" s="21">
        <v>42</v>
      </c>
      <c r="B47" s="22" t="s">
        <v>6</v>
      </c>
      <c r="C47" s="4" t="s">
        <v>55</v>
      </c>
      <c r="D47" s="20" t="s">
        <v>212</v>
      </c>
      <c r="E47" s="19">
        <v>42794</v>
      </c>
      <c r="F47" s="18" t="s">
        <v>214</v>
      </c>
      <c r="G47" s="16">
        <v>23754.1</v>
      </c>
      <c r="H47" s="17" t="s">
        <v>13</v>
      </c>
    </row>
    <row r="48" spans="1:8" s="10" customFormat="1" ht="14.25" customHeight="1" x14ac:dyDescent="0.2">
      <c r="A48" s="11">
        <v>43</v>
      </c>
      <c r="B48" s="22" t="s">
        <v>6</v>
      </c>
      <c r="C48" s="4" t="s">
        <v>55</v>
      </c>
      <c r="D48" s="5" t="s">
        <v>21</v>
      </c>
      <c r="E48" s="19">
        <v>42773</v>
      </c>
      <c r="F48" s="18" t="s">
        <v>189</v>
      </c>
      <c r="G48" s="16">
        <v>6592.83</v>
      </c>
      <c r="H48" s="17" t="s">
        <v>11</v>
      </c>
    </row>
    <row r="49" spans="1:8" s="10" customFormat="1" ht="14.25" customHeight="1" x14ac:dyDescent="0.2">
      <c r="A49" s="21">
        <v>44</v>
      </c>
      <c r="B49" s="22" t="s">
        <v>6</v>
      </c>
      <c r="C49" s="4" t="s">
        <v>55</v>
      </c>
      <c r="D49" s="5" t="s">
        <v>190</v>
      </c>
      <c r="E49" s="19">
        <v>42773</v>
      </c>
      <c r="F49" s="18" t="s">
        <v>191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2" t="s">
        <v>6</v>
      </c>
      <c r="C50" s="4" t="s">
        <v>55</v>
      </c>
      <c r="D50" s="20" t="s">
        <v>192</v>
      </c>
      <c r="E50" s="19">
        <v>42773</v>
      </c>
      <c r="F50" s="18" t="s">
        <v>193</v>
      </c>
      <c r="G50" s="16">
        <v>230</v>
      </c>
      <c r="H50" s="17" t="s">
        <v>13</v>
      </c>
    </row>
    <row r="51" spans="1:8" s="10" customFormat="1" ht="14.25" customHeight="1" x14ac:dyDescent="0.2">
      <c r="A51" s="21">
        <v>46</v>
      </c>
      <c r="B51" s="22" t="s">
        <v>6</v>
      </c>
      <c r="C51" s="4" t="s">
        <v>55</v>
      </c>
      <c r="D51" s="20" t="s">
        <v>134</v>
      </c>
      <c r="E51" s="19">
        <v>42773</v>
      </c>
      <c r="F51" s="18" t="s">
        <v>194</v>
      </c>
      <c r="G51" s="16">
        <v>513.65</v>
      </c>
      <c r="H51" s="17" t="s">
        <v>17</v>
      </c>
    </row>
    <row r="52" spans="1:8" s="10" customFormat="1" ht="14.25" customHeight="1" x14ac:dyDescent="0.2">
      <c r="A52" s="11">
        <v>47</v>
      </c>
      <c r="B52" s="22" t="s">
        <v>6</v>
      </c>
      <c r="C52" s="4" t="s">
        <v>55</v>
      </c>
      <c r="D52" s="20" t="s">
        <v>195</v>
      </c>
      <c r="E52" s="19">
        <v>42773</v>
      </c>
      <c r="F52" s="18" t="s">
        <v>196</v>
      </c>
      <c r="G52" s="16">
        <v>4841.76</v>
      </c>
      <c r="H52" s="17" t="s">
        <v>26</v>
      </c>
    </row>
    <row r="53" spans="1:8" s="10" customFormat="1" ht="14.25" customHeight="1" x14ac:dyDescent="0.2">
      <c r="A53" s="21">
        <v>48</v>
      </c>
      <c r="B53" s="22" t="s">
        <v>6</v>
      </c>
      <c r="C53" s="4" t="s">
        <v>55</v>
      </c>
      <c r="D53" s="5" t="s">
        <v>10</v>
      </c>
      <c r="E53" s="19">
        <v>42794</v>
      </c>
      <c r="F53" s="18" t="s">
        <v>213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2" t="s">
        <v>6</v>
      </c>
      <c r="C54" s="4" t="s">
        <v>55</v>
      </c>
      <c r="D54" s="20" t="s">
        <v>36</v>
      </c>
      <c r="E54" s="19">
        <v>42773</v>
      </c>
      <c r="F54" s="18" t="s">
        <v>197</v>
      </c>
      <c r="G54" s="16">
        <v>0</v>
      </c>
      <c r="H54" s="17" t="s">
        <v>15</v>
      </c>
    </row>
    <row r="55" spans="1:8" s="10" customFormat="1" ht="29.25" customHeight="1" x14ac:dyDescent="0.2">
      <c r="A55" s="21">
        <v>50</v>
      </c>
      <c r="B55" s="22" t="s">
        <v>6</v>
      </c>
      <c r="C55" s="4" t="s">
        <v>55</v>
      </c>
      <c r="D55" s="20" t="s">
        <v>198</v>
      </c>
      <c r="E55" s="19">
        <v>42773</v>
      </c>
      <c r="F55" s="18" t="s">
        <v>199</v>
      </c>
      <c r="G55" s="16">
        <v>10931.32</v>
      </c>
      <c r="H55" s="17" t="s">
        <v>37</v>
      </c>
    </row>
    <row r="56" spans="1:8" s="10" customFormat="1" ht="14.25" customHeight="1" x14ac:dyDescent="0.2">
      <c r="A56" s="11">
        <v>51</v>
      </c>
      <c r="B56" s="22" t="s">
        <v>6</v>
      </c>
      <c r="C56" s="4" t="s">
        <v>55</v>
      </c>
      <c r="D56" s="20" t="s">
        <v>200</v>
      </c>
      <c r="E56" s="19">
        <v>42773</v>
      </c>
      <c r="F56" s="18" t="s">
        <v>201</v>
      </c>
      <c r="G56" s="16">
        <v>28732.03</v>
      </c>
      <c r="H56" s="17" t="s">
        <v>18</v>
      </c>
    </row>
    <row r="57" spans="1:8" s="10" customFormat="1" ht="14.25" customHeight="1" x14ac:dyDescent="0.2">
      <c r="A57" s="21">
        <v>52</v>
      </c>
      <c r="B57" s="22" t="s">
        <v>6</v>
      </c>
      <c r="C57" s="4" t="s">
        <v>55</v>
      </c>
      <c r="D57" s="5" t="s">
        <v>215</v>
      </c>
      <c r="E57" s="19">
        <v>42794</v>
      </c>
      <c r="F57" s="18" t="s">
        <v>216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2" t="s">
        <v>6</v>
      </c>
      <c r="C58" s="4" t="s">
        <v>55</v>
      </c>
      <c r="D58" s="5" t="s">
        <v>266</v>
      </c>
      <c r="E58" s="19">
        <v>42794</v>
      </c>
      <c r="F58" s="18" t="s">
        <v>217</v>
      </c>
      <c r="G58" s="16">
        <v>0</v>
      </c>
      <c r="H58" s="17" t="s">
        <v>15</v>
      </c>
    </row>
    <row r="59" spans="1:8" s="10" customFormat="1" ht="28.5" customHeight="1" x14ac:dyDescent="0.2">
      <c r="A59" s="21">
        <v>54</v>
      </c>
      <c r="B59" s="22" t="s">
        <v>6</v>
      </c>
      <c r="C59" s="4" t="s">
        <v>55</v>
      </c>
      <c r="D59" s="20" t="s">
        <v>218</v>
      </c>
      <c r="E59" s="19">
        <v>42794</v>
      </c>
      <c r="F59" s="18" t="s">
        <v>219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2" t="s">
        <v>6</v>
      </c>
      <c r="C60" s="4" t="s">
        <v>55</v>
      </c>
      <c r="D60" s="5" t="s">
        <v>220</v>
      </c>
      <c r="E60" s="19">
        <v>42794</v>
      </c>
      <c r="F60" s="18" t="s">
        <v>221</v>
      </c>
      <c r="G60" s="16">
        <v>0</v>
      </c>
      <c r="H60" s="17" t="s">
        <v>20</v>
      </c>
    </row>
    <row r="61" spans="1:8" s="10" customFormat="1" ht="14.25" customHeight="1" x14ac:dyDescent="0.2">
      <c r="A61" s="21">
        <v>56</v>
      </c>
      <c r="B61" s="22" t="s">
        <v>6</v>
      </c>
      <c r="C61" s="4" t="s">
        <v>55</v>
      </c>
      <c r="D61" s="5" t="s">
        <v>223</v>
      </c>
      <c r="E61" s="19">
        <v>42794</v>
      </c>
      <c r="F61" s="18" t="s">
        <v>222</v>
      </c>
      <c r="G61" s="16">
        <v>0</v>
      </c>
      <c r="H61" s="17" t="s">
        <v>15</v>
      </c>
    </row>
    <row r="62" spans="1:8" s="10" customFormat="1" ht="14.25" customHeight="1" x14ac:dyDescent="0.2">
      <c r="A62" s="11">
        <v>57</v>
      </c>
      <c r="B62" s="22" t="s">
        <v>6</v>
      </c>
      <c r="C62" s="4" t="s">
        <v>55</v>
      </c>
      <c r="D62" s="5" t="s">
        <v>223</v>
      </c>
      <c r="E62" s="19">
        <v>42794</v>
      </c>
      <c r="F62" s="18" t="s">
        <v>224</v>
      </c>
      <c r="G62" s="16">
        <v>0</v>
      </c>
      <c r="H62" s="17" t="s">
        <v>15</v>
      </c>
    </row>
    <row r="63" spans="1:8" s="10" customFormat="1" ht="14.25" customHeight="1" x14ac:dyDescent="0.2">
      <c r="A63" s="21">
        <v>58</v>
      </c>
      <c r="B63" s="22" t="s">
        <v>6</v>
      </c>
      <c r="C63" s="4" t="s">
        <v>55</v>
      </c>
      <c r="D63" s="5" t="s">
        <v>223</v>
      </c>
      <c r="E63" s="19">
        <v>42794</v>
      </c>
      <c r="F63" s="18" t="s">
        <v>225</v>
      </c>
      <c r="G63" s="16">
        <v>0</v>
      </c>
      <c r="H63" s="17" t="s">
        <v>15</v>
      </c>
    </row>
    <row r="64" spans="1:8" s="10" customFormat="1" ht="14.25" customHeight="1" x14ac:dyDescent="0.2">
      <c r="A64" s="23">
        <v>59</v>
      </c>
      <c r="B64" s="24" t="s">
        <v>6</v>
      </c>
      <c r="C64" s="4" t="s">
        <v>55</v>
      </c>
      <c r="D64" s="20" t="s">
        <v>164</v>
      </c>
      <c r="E64" s="19">
        <v>42773</v>
      </c>
      <c r="F64" s="18" t="s">
        <v>202</v>
      </c>
      <c r="G64" s="16">
        <v>17371.43</v>
      </c>
      <c r="H64" s="17" t="s">
        <v>11</v>
      </c>
    </row>
    <row r="65" spans="1:8" s="10" customFormat="1" ht="14.25" customHeight="1" x14ac:dyDescent="0.2">
      <c r="A65" s="21">
        <v>60</v>
      </c>
      <c r="B65" s="22" t="s">
        <v>6</v>
      </c>
      <c r="C65" s="4" t="s">
        <v>55</v>
      </c>
      <c r="D65" s="20" t="s">
        <v>203</v>
      </c>
      <c r="E65" s="19">
        <v>42773</v>
      </c>
      <c r="F65" s="18" t="s">
        <v>204</v>
      </c>
      <c r="G65" s="16">
        <v>0</v>
      </c>
      <c r="H65" s="17" t="s">
        <v>13</v>
      </c>
    </row>
    <row r="66" spans="1:8" s="10" customFormat="1" ht="14.25" customHeight="1" x14ac:dyDescent="0.2">
      <c r="A66" s="21">
        <v>61</v>
      </c>
      <c r="B66" s="22" t="s">
        <v>6</v>
      </c>
      <c r="C66" s="4" t="s">
        <v>55</v>
      </c>
      <c r="D66" s="20" t="s">
        <v>258</v>
      </c>
      <c r="E66" s="19">
        <v>42822</v>
      </c>
      <c r="F66" s="18" t="s">
        <v>268</v>
      </c>
      <c r="G66" s="16">
        <v>0</v>
      </c>
      <c r="H66" s="17" t="s">
        <v>13</v>
      </c>
    </row>
    <row r="67" spans="1:8" s="10" customFormat="1" ht="14.25" customHeight="1" x14ac:dyDescent="0.2">
      <c r="A67" s="23">
        <v>62</v>
      </c>
      <c r="B67" s="22" t="s">
        <v>6</v>
      </c>
      <c r="C67" s="4" t="s">
        <v>55</v>
      </c>
      <c r="D67" s="20" t="s">
        <v>43</v>
      </c>
      <c r="E67" s="19">
        <v>42801</v>
      </c>
      <c r="F67" s="18" t="s">
        <v>228</v>
      </c>
      <c r="G67" s="16">
        <v>0</v>
      </c>
      <c r="H67" s="17" t="s">
        <v>11</v>
      </c>
    </row>
    <row r="68" spans="1:8" s="10" customFormat="1" ht="14.25" customHeight="1" x14ac:dyDescent="0.2">
      <c r="A68" s="21">
        <v>63</v>
      </c>
      <c r="B68" s="22" t="s">
        <v>6</v>
      </c>
      <c r="C68" s="4" t="s">
        <v>55</v>
      </c>
      <c r="D68" s="5" t="s">
        <v>259</v>
      </c>
      <c r="E68" s="19">
        <v>42822</v>
      </c>
      <c r="F68" s="18" t="s">
        <v>269</v>
      </c>
      <c r="G68" s="16">
        <v>0</v>
      </c>
      <c r="H68" s="17" t="s">
        <v>240</v>
      </c>
    </row>
    <row r="69" spans="1:8" s="10" customFormat="1" ht="14.25" customHeight="1" x14ac:dyDescent="0.2">
      <c r="A69" s="21">
        <v>64</v>
      </c>
      <c r="B69" s="22" t="s">
        <v>6</v>
      </c>
      <c r="C69" s="4" t="s">
        <v>55</v>
      </c>
      <c r="D69" s="20" t="s">
        <v>241</v>
      </c>
      <c r="E69" s="19">
        <v>42801</v>
      </c>
      <c r="F69" s="18" t="s">
        <v>229</v>
      </c>
      <c r="G69" s="16">
        <v>143.26</v>
      </c>
      <c r="H69" s="17" t="s">
        <v>15</v>
      </c>
    </row>
    <row r="70" spans="1:8" s="10" customFormat="1" ht="14.25" customHeight="1" x14ac:dyDescent="0.2">
      <c r="A70" s="23">
        <v>65</v>
      </c>
      <c r="B70" s="22" t="s">
        <v>6</v>
      </c>
      <c r="C70" s="4" t="s">
        <v>55</v>
      </c>
      <c r="D70" s="5" t="s">
        <v>265</v>
      </c>
      <c r="E70" s="19">
        <v>42822</v>
      </c>
      <c r="F70" s="18" t="s">
        <v>270</v>
      </c>
      <c r="G70" s="16">
        <v>0</v>
      </c>
      <c r="H70" s="17" t="s">
        <v>240</v>
      </c>
    </row>
    <row r="71" spans="1:8" s="10" customFormat="1" ht="14.25" customHeight="1" x14ac:dyDescent="0.2">
      <c r="A71" s="21">
        <v>66</v>
      </c>
      <c r="B71" s="22" t="s">
        <v>6</v>
      </c>
      <c r="C71" s="4" t="s">
        <v>55</v>
      </c>
      <c r="D71" s="20" t="s">
        <v>242</v>
      </c>
      <c r="E71" s="19">
        <v>42801</v>
      </c>
      <c r="F71" s="18" t="s">
        <v>230</v>
      </c>
      <c r="G71" s="16">
        <v>448.43</v>
      </c>
      <c r="H71" s="17" t="s">
        <v>11</v>
      </c>
    </row>
    <row r="72" spans="1:8" s="10" customFormat="1" ht="14.25" customHeight="1" x14ac:dyDescent="0.2">
      <c r="A72" s="21">
        <v>67</v>
      </c>
      <c r="B72" s="22" t="s">
        <v>6</v>
      </c>
      <c r="C72" s="4" t="s">
        <v>55</v>
      </c>
      <c r="D72" s="5" t="s">
        <v>24</v>
      </c>
      <c r="E72" s="19">
        <v>42822</v>
      </c>
      <c r="F72" s="18" t="s">
        <v>271</v>
      </c>
      <c r="G72" s="16">
        <v>297.45</v>
      </c>
      <c r="H72" s="17" t="s">
        <v>11</v>
      </c>
    </row>
    <row r="73" spans="1:8" s="10" customFormat="1" ht="14.25" customHeight="1" x14ac:dyDescent="0.2">
      <c r="A73" s="23">
        <v>68</v>
      </c>
      <c r="B73" s="22" t="s">
        <v>6</v>
      </c>
      <c r="C73" s="4" t="s">
        <v>55</v>
      </c>
      <c r="D73" s="5" t="s">
        <v>10</v>
      </c>
      <c r="E73" s="19">
        <v>42822</v>
      </c>
      <c r="F73" s="18" t="s">
        <v>272</v>
      </c>
      <c r="G73" s="16">
        <v>0</v>
      </c>
      <c r="H73" s="17" t="s">
        <v>11</v>
      </c>
    </row>
    <row r="74" spans="1:8" s="10" customFormat="1" ht="14.25" customHeight="1" x14ac:dyDescent="0.2">
      <c r="A74" s="21">
        <v>69</v>
      </c>
      <c r="B74" s="22" t="s">
        <v>6</v>
      </c>
      <c r="C74" s="4" t="s">
        <v>55</v>
      </c>
      <c r="D74" s="20" t="s">
        <v>243</v>
      </c>
      <c r="E74" s="19">
        <v>42801</v>
      </c>
      <c r="F74" s="18" t="s">
        <v>231</v>
      </c>
      <c r="G74" s="16">
        <v>106.25</v>
      </c>
      <c r="H74" s="17" t="s">
        <v>7</v>
      </c>
    </row>
    <row r="75" spans="1:8" s="10" customFormat="1" ht="28.5" customHeight="1" x14ac:dyDescent="0.2">
      <c r="A75" s="21">
        <v>70</v>
      </c>
      <c r="B75" s="22" t="s">
        <v>6</v>
      </c>
      <c r="C75" s="4" t="s">
        <v>55</v>
      </c>
      <c r="D75" s="20" t="s">
        <v>260</v>
      </c>
      <c r="E75" s="19">
        <v>42822</v>
      </c>
      <c r="F75" s="18" t="s">
        <v>273</v>
      </c>
      <c r="G75" s="16">
        <v>782691.42</v>
      </c>
      <c r="H75" s="17" t="s">
        <v>182</v>
      </c>
    </row>
    <row r="76" spans="1:8" s="10" customFormat="1" ht="14.25" customHeight="1" x14ac:dyDescent="0.2">
      <c r="A76" s="23">
        <v>71</v>
      </c>
      <c r="B76" s="22" t="s">
        <v>6</v>
      </c>
      <c r="C76" s="4" t="s">
        <v>55</v>
      </c>
      <c r="D76" s="20" t="s">
        <v>36</v>
      </c>
      <c r="E76" s="19">
        <v>42801</v>
      </c>
      <c r="F76" s="18" t="s">
        <v>232</v>
      </c>
      <c r="G76" s="16">
        <v>0</v>
      </c>
      <c r="H76" s="17" t="s">
        <v>15</v>
      </c>
    </row>
    <row r="77" spans="1:8" s="10" customFormat="1" ht="14.25" customHeight="1" x14ac:dyDescent="0.2">
      <c r="A77" s="21">
        <v>72</v>
      </c>
      <c r="B77" s="22" t="s">
        <v>6</v>
      </c>
      <c r="C77" s="4" t="s">
        <v>55</v>
      </c>
      <c r="D77" s="5" t="s">
        <v>244</v>
      </c>
      <c r="E77" s="19">
        <v>42801</v>
      </c>
      <c r="F77" s="18" t="s">
        <v>233</v>
      </c>
      <c r="G77" s="16">
        <v>26.82</v>
      </c>
      <c r="H77" s="17" t="s">
        <v>15</v>
      </c>
    </row>
    <row r="78" spans="1:8" s="10" customFormat="1" ht="14.25" customHeight="1" x14ac:dyDescent="0.2">
      <c r="A78" s="21">
        <v>73</v>
      </c>
      <c r="B78" s="22" t="s">
        <v>6</v>
      </c>
      <c r="C78" s="4" t="s">
        <v>55</v>
      </c>
      <c r="D78" s="5" t="s">
        <v>264</v>
      </c>
      <c r="E78" s="19">
        <v>42822</v>
      </c>
      <c r="F78" s="18" t="s">
        <v>274</v>
      </c>
      <c r="G78" s="16">
        <v>0</v>
      </c>
      <c r="H78" s="17" t="s">
        <v>15</v>
      </c>
    </row>
    <row r="79" spans="1:8" s="10" customFormat="1" ht="14.25" customHeight="1" x14ac:dyDescent="0.2">
      <c r="A79" s="23">
        <v>74</v>
      </c>
      <c r="B79" s="22" t="s">
        <v>6</v>
      </c>
      <c r="C79" s="4" t="s">
        <v>55</v>
      </c>
      <c r="D79" s="20" t="s">
        <v>254</v>
      </c>
      <c r="E79" s="19">
        <v>42815</v>
      </c>
      <c r="F79" s="18" t="s">
        <v>249</v>
      </c>
      <c r="G79" s="16">
        <v>578.5</v>
      </c>
      <c r="H79" s="17" t="s">
        <v>11</v>
      </c>
    </row>
    <row r="80" spans="1:8" s="10" customFormat="1" ht="14.25" customHeight="1" x14ac:dyDescent="0.2">
      <c r="A80" s="21">
        <v>75</v>
      </c>
      <c r="B80" s="22" t="s">
        <v>6</v>
      </c>
      <c r="C80" s="4" t="s">
        <v>55</v>
      </c>
      <c r="D80" s="5" t="s">
        <v>140</v>
      </c>
      <c r="E80" s="19">
        <v>42794</v>
      </c>
      <c r="F80" s="18" t="s">
        <v>275</v>
      </c>
      <c r="G80" s="16">
        <v>563</v>
      </c>
      <c r="H80" s="17" t="s">
        <v>7</v>
      </c>
    </row>
    <row r="81" spans="1:8" s="10" customFormat="1" ht="14.25" customHeight="1" x14ac:dyDescent="0.2">
      <c r="A81" s="21">
        <v>76</v>
      </c>
      <c r="B81" s="22" t="s">
        <v>6</v>
      </c>
      <c r="C81" s="4" t="s">
        <v>55</v>
      </c>
      <c r="D81" s="5" t="s">
        <v>21</v>
      </c>
      <c r="E81" s="19">
        <v>42801</v>
      </c>
      <c r="F81" s="18" t="s">
        <v>234</v>
      </c>
      <c r="G81" s="16">
        <v>24273.58</v>
      </c>
      <c r="H81" s="17" t="s">
        <v>11</v>
      </c>
    </row>
    <row r="82" spans="1:8" s="10" customFormat="1" ht="14.25" customHeight="1" x14ac:dyDescent="0.2">
      <c r="A82" s="23">
        <v>77</v>
      </c>
      <c r="B82" s="22" t="s">
        <v>6</v>
      </c>
      <c r="C82" s="4" t="s">
        <v>55</v>
      </c>
      <c r="D82" s="5" t="s">
        <v>21</v>
      </c>
      <c r="E82" s="19">
        <v>42801</v>
      </c>
      <c r="F82" s="18" t="s">
        <v>235</v>
      </c>
      <c r="G82" s="16">
        <v>9976.09</v>
      </c>
      <c r="H82" s="17" t="s">
        <v>11</v>
      </c>
    </row>
    <row r="83" spans="1:8" s="10" customFormat="1" ht="14.25" customHeight="1" x14ac:dyDescent="0.2">
      <c r="A83" s="21">
        <v>78</v>
      </c>
      <c r="B83" s="22" t="s">
        <v>6</v>
      </c>
      <c r="C83" s="4" t="s">
        <v>55</v>
      </c>
      <c r="D83" s="20" t="s">
        <v>41</v>
      </c>
      <c r="E83" s="19">
        <v>42801</v>
      </c>
      <c r="F83" s="18" t="s">
        <v>236</v>
      </c>
      <c r="G83" s="16">
        <v>140.87</v>
      </c>
      <c r="H83" s="17" t="s">
        <v>13</v>
      </c>
    </row>
    <row r="84" spans="1:8" s="10" customFormat="1" ht="14.25" customHeight="1" x14ac:dyDescent="0.2">
      <c r="A84" s="21">
        <v>79</v>
      </c>
      <c r="B84" s="22" t="s">
        <v>6</v>
      </c>
      <c r="C84" s="4" t="s">
        <v>55</v>
      </c>
      <c r="D84" s="20" t="s">
        <v>25</v>
      </c>
      <c r="E84" s="19">
        <v>42822</v>
      </c>
      <c r="F84" s="18" t="s">
        <v>276</v>
      </c>
      <c r="G84" s="16">
        <v>0</v>
      </c>
      <c r="H84" s="17" t="s">
        <v>7</v>
      </c>
    </row>
    <row r="85" spans="1:8" s="10" customFormat="1" ht="14.25" customHeight="1" x14ac:dyDescent="0.2">
      <c r="A85" s="23">
        <v>80</v>
      </c>
      <c r="B85" s="22" t="s">
        <v>6</v>
      </c>
      <c r="C85" s="4" t="s">
        <v>55</v>
      </c>
      <c r="D85" s="20" t="s">
        <v>262</v>
      </c>
      <c r="E85" s="19">
        <v>42822</v>
      </c>
      <c r="F85" s="18" t="s">
        <v>277</v>
      </c>
      <c r="G85" s="16">
        <v>0</v>
      </c>
      <c r="H85" s="17" t="s">
        <v>20</v>
      </c>
    </row>
    <row r="86" spans="1:8" s="10" customFormat="1" ht="14.25" customHeight="1" x14ac:dyDescent="0.2">
      <c r="A86" s="21">
        <v>81</v>
      </c>
      <c r="B86" s="22" t="s">
        <v>6</v>
      </c>
      <c r="C86" s="4" t="s">
        <v>55</v>
      </c>
      <c r="D86" s="5" t="s">
        <v>30</v>
      </c>
      <c r="E86" s="19">
        <v>42822</v>
      </c>
      <c r="F86" s="18" t="s">
        <v>278</v>
      </c>
      <c r="G86" s="16">
        <v>0</v>
      </c>
      <c r="H86" s="17" t="s">
        <v>20</v>
      </c>
    </row>
    <row r="87" spans="1:8" s="10" customFormat="1" ht="14.25" customHeight="1" x14ac:dyDescent="0.2">
      <c r="A87" s="21">
        <v>82</v>
      </c>
      <c r="B87" s="22" t="s">
        <v>6</v>
      </c>
      <c r="C87" s="4" t="s">
        <v>55</v>
      </c>
      <c r="D87" s="20" t="s">
        <v>262</v>
      </c>
      <c r="E87" s="19">
        <v>42822</v>
      </c>
      <c r="F87" s="18" t="s">
        <v>279</v>
      </c>
      <c r="G87" s="16">
        <v>0</v>
      </c>
      <c r="H87" s="17" t="s">
        <v>20</v>
      </c>
    </row>
    <row r="88" spans="1:8" s="10" customFormat="1" ht="14.25" customHeight="1" x14ac:dyDescent="0.2">
      <c r="A88" s="23">
        <v>83</v>
      </c>
      <c r="B88" s="22" t="s">
        <v>6</v>
      </c>
      <c r="C88" s="4" t="s">
        <v>55</v>
      </c>
      <c r="D88" s="20" t="s">
        <v>245</v>
      </c>
      <c r="E88" s="19">
        <v>42801</v>
      </c>
      <c r="F88" s="18" t="s">
        <v>237</v>
      </c>
      <c r="G88" s="16">
        <v>0</v>
      </c>
      <c r="H88" s="17" t="s">
        <v>240</v>
      </c>
    </row>
    <row r="89" spans="1:8" s="10" customFormat="1" ht="14.25" customHeight="1" x14ac:dyDescent="0.2">
      <c r="A89" s="21">
        <v>84</v>
      </c>
      <c r="B89" s="22" t="s">
        <v>6</v>
      </c>
      <c r="C89" s="4" t="s">
        <v>55</v>
      </c>
      <c r="D89" s="5" t="s">
        <v>16</v>
      </c>
      <c r="E89" s="19">
        <v>42801</v>
      </c>
      <c r="F89" s="18" t="s">
        <v>238</v>
      </c>
      <c r="G89" s="16">
        <v>0</v>
      </c>
      <c r="H89" s="17" t="s">
        <v>17</v>
      </c>
    </row>
    <row r="90" spans="1:8" s="10" customFormat="1" ht="14.25" customHeight="1" x14ac:dyDescent="0.2">
      <c r="A90" s="21">
        <v>85</v>
      </c>
      <c r="B90" s="22" t="s">
        <v>6</v>
      </c>
      <c r="C90" s="4" t="s">
        <v>55</v>
      </c>
      <c r="D90" s="20" t="s">
        <v>246</v>
      </c>
      <c r="E90" s="19">
        <v>42801</v>
      </c>
      <c r="F90" s="18" t="s">
        <v>239</v>
      </c>
      <c r="G90" s="16">
        <v>0</v>
      </c>
      <c r="H90" s="17" t="s">
        <v>19</v>
      </c>
    </row>
    <row r="91" spans="1:8" s="10" customFormat="1" ht="14.25" customHeight="1" x14ac:dyDescent="0.2">
      <c r="A91" s="23">
        <v>86</v>
      </c>
      <c r="B91" s="22" t="s">
        <v>6</v>
      </c>
      <c r="C91" s="4" t="s">
        <v>55</v>
      </c>
      <c r="D91" s="20" t="s">
        <v>263</v>
      </c>
      <c r="E91" s="19">
        <v>42822</v>
      </c>
      <c r="F91" s="18" t="s">
        <v>280</v>
      </c>
      <c r="G91" s="16">
        <v>0</v>
      </c>
      <c r="H91" s="17" t="s">
        <v>20</v>
      </c>
    </row>
    <row r="92" spans="1:8" s="10" customFormat="1" ht="14.25" customHeight="1" x14ac:dyDescent="0.2">
      <c r="A92" s="21">
        <v>87</v>
      </c>
      <c r="B92" s="22" t="s">
        <v>6</v>
      </c>
      <c r="C92" s="4" t="s">
        <v>55</v>
      </c>
      <c r="D92" s="5" t="s">
        <v>261</v>
      </c>
      <c r="E92" s="19">
        <v>42822</v>
      </c>
      <c r="F92" s="18" t="s">
        <v>281</v>
      </c>
      <c r="G92" s="16">
        <v>0</v>
      </c>
      <c r="H92" s="17" t="s">
        <v>15</v>
      </c>
    </row>
    <row r="93" spans="1:8" s="10" customFormat="1" ht="14.25" customHeight="1" x14ac:dyDescent="0.2">
      <c r="A93" s="21">
        <v>88</v>
      </c>
      <c r="B93" s="22" t="s">
        <v>6</v>
      </c>
      <c r="C93" s="4" t="s">
        <v>55</v>
      </c>
      <c r="D93" s="5" t="s">
        <v>44</v>
      </c>
      <c r="E93" s="19">
        <v>42815</v>
      </c>
      <c r="F93" s="18" t="s">
        <v>247</v>
      </c>
      <c r="G93" s="16">
        <v>2137.5</v>
      </c>
      <c r="H93" s="17" t="s">
        <v>11</v>
      </c>
    </row>
    <row r="94" spans="1:8" s="10" customFormat="1" ht="14.25" customHeight="1" x14ac:dyDescent="0.2">
      <c r="A94" s="23">
        <v>89</v>
      </c>
      <c r="B94" s="22" t="s">
        <v>6</v>
      </c>
      <c r="C94" s="4" t="s">
        <v>55</v>
      </c>
      <c r="D94" s="5" t="s">
        <v>32</v>
      </c>
      <c r="E94" s="19">
        <v>42815</v>
      </c>
      <c r="F94" s="18" t="s">
        <v>248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1">
        <v>90</v>
      </c>
      <c r="B95" s="22" t="s">
        <v>6</v>
      </c>
      <c r="C95" s="4" t="s">
        <v>55</v>
      </c>
      <c r="D95" s="20" t="s">
        <v>255</v>
      </c>
      <c r="E95" s="19">
        <v>42815</v>
      </c>
      <c r="F95" s="18" t="s">
        <v>250</v>
      </c>
      <c r="G95" s="16">
        <v>3502.59</v>
      </c>
      <c r="H95" s="17" t="s">
        <v>37</v>
      </c>
    </row>
    <row r="96" spans="1:8" s="10" customFormat="1" ht="14.25" customHeight="1" x14ac:dyDescent="0.2">
      <c r="A96" s="21">
        <v>91</v>
      </c>
      <c r="B96" s="22" t="s">
        <v>6</v>
      </c>
      <c r="C96" s="4" t="s">
        <v>55</v>
      </c>
      <c r="D96" s="20" t="s">
        <v>36</v>
      </c>
      <c r="E96" s="19">
        <v>42815</v>
      </c>
      <c r="F96" s="18" t="s">
        <v>251</v>
      </c>
      <c r="G96" s="16">
        <v>0</v>
      </c>
      <c r="H96" s="17" t="s">
        <v>15</v>
      </c>
    </row>
    <row r="97" spans="1:8" s="10" customFormat="1" ht="14.25" customHeight="1" x14ac:dyDescent="0.2">
      <c r="A97" s="11">
        <v>92</v>
      </c>
      <c r="B97" s="22" t="s">
        <v>6</v>
      </c>
      <c r="C97" s="4" t="s">
        <v>55</v>
      </c>
      <c r="D97" s="5" t="s">
        <v>304</v>
      </c>
      <c r="E97" s="19">
        <v>42850</v>
      </c>
      <c r="F97" s="18" t="s">
        <v>313</v>
      </c>
      <c r="G97" s="16">
        <v>0</v>
      </c>
      <c r="H97" s="17" t="s">
        <v>7</v>
      </c>
    </row>
    <row r="98" spans="1:8" s="10" customFormat="1" ht="14.25" customHeight="1" x14ac:dyDescent="0.2">
      <c r="A98" s="21">
        <v>93</v>
      </c>
      <c r="B98" s="22" t="s">
        <v>6</v>
      </c>
      <c r="C98" s="4" t="s">
        <v>55</v>
      </c>
      <c r="D98" s="20" t="s">
        <v>256</v>
      </c>
      <c r="E98" s="19">
        <v>42815</v>
      </c>
      <c r="F98" s="18" t="s">
        <v>252</v>
      </c>
      <c r="G98" s="16">
        <v>3085.1</v>
      </c>
      <c r="H98" s="17" t="s">
        <v>46</v>
      </c>
    </row>
    <row r="99" spans="1:8" s="10" customFormat="1" ht="14.25" customHeight="1" x14ac:dyDescent="0.2">
      <c r="A99" s="21">
        <v>94</v>
      </c>
      <c r="B99" s="22" t="s">
        <v>6</v>
      </c>
      <c r="C99" s="4" t="s">
        <v>55</v>
      </c>
      <c r="D99" s="5" t="s">
        <v>305</v>
      </c>
      <c r="E99" s="19">
        <v>42850</v>
      </c>
      <c r="F99" s="18" t="s">
        <v>314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2" t="s">
        <v>6</v>
      </c>
      <c r="C100" s="4" t="s">
        <v>55</v>
      </c>
      <c r="D100" s="5" t="s">
        <v>16</v>
      </c>
      <c r="E100" s="19">
        <v>42829</v>
      </c>
      <c r="F100" s="18" t="s">
        <v>284</v>
      </c>
      <c r="G100" s="16">
        <v>0</v>
      </c>
      <c r="H100" s="17" t="s">
        <v>17</v>
      </c>
    </row>
    <row r="101" spans="1:8" s="10" customFormat="1" ht="14.25" customHeight="1" x14ac:dyDescent="0.2">
      <c r="A101" s="21">
        <v>96</v>
      </c>
      <c r="B101" s="22" t="s">
        <v>6</v>
      </c>
      <c r="C101" s="4" t="s">
        <v>55</v>
      </c>
      <c r="D101" s="20" t="s">
        <v>257</v>
      </c>
      <c r="E101" s="19">
        <v>42815</v>
      </c>
      <c r="F101" s="18" t="s">
        <v>253</v>
      </c>
      <c r="G101" s="16">
        <v>0</v>
      </c>
      <c r="H101" s="17" t="s">
        <v>18</v>
      </c>
    </row>
    <row r="102" spans="1:8" s="10" customFormat="1" ht="14.25" customHeight="1" x14ac:dyDescent="0.2">
      <c r="A102" s="21">
        <v>97</v>
      </c>
      <c r="B102" s="22" t="s">
        <v>6</v>
      </c>
      <c r="C102" s="4" t="s">
        <v>55</v>
      </c>
      <c r="D102" s="5" t="s">
        <v>306</v>
      </c>
      <c r="E102" s="19">
        <v>42850</v>
      </c>
      <c r="F102" s="18" t="s">
        <v>315</v>
      </c>
      <c r="G102" s="16">
        <v>1386.11</v>
      </c>
      <c r="H102" s="17" t="s">
        <v>18</v>
      </c>
    </row>
    <row r="103" spans="1:8" s="10" customFormat="1" ht="14.25" customHeight="1" x14ac:dyDescent="0.2">
      <c r="A103" s="21">
        <v>98</v>
      </c>
      <c r="B103" s="22" t="s">
        <v>6</v>
      </c>
      <c r="C103" s="4" t="s">
        <v>55</v>
      </c>
      <c r="D103" s="20" t="s">
        <v>36</v>
      </c>
      <c r="E103" s="19">
        <v>42829</v>
      </c>
      <c r="F103" s="18" t="s">
        <v>283</v>
      </c>
      <c r="G103" s="16">
        <v>0</v>
      </c>
      <c r="H103" s="17" t="s">
        <v>15</v>
      </c>
    </row>
    <row r="104" spans="1:8" s="10" customFormat="1" ht="14.25" customHeight="1" x14ac:dyDescent="0.2">
      <c r="A104" s="21">
        <v>99</v>
      </c>
      <c r="B104" s="22" t="s">
        <v>6</v>
      </c>
      <c r="C104" s="4" t="s">
        <v>55</v>
      </c>
      <c r="D104" s="5" t="s">
        <v>307</v>
      </c>
      <c r="E104" s="19">
        <v>42850</v>
      </c>
      <c r="F104" s="18" t="s">
        <v>316</v>
      </c>
      <c r="G104" s="16">
        <v>0</v>
      </c>
      <c r="H104" s="17" t="s">
        <v>11</v>
      </c>
    </row>
    <row r="105" spans="1:8" s="10" customFormat="1" ht="14.25" customHeight="1" x14ac:dyDescent="0.2">
      <c r="A105" s="21">
        <v>100</v>
      </c>
      <c r="B105" s="22" t="s">
        <v>6</v>
      </c>
      <c r="C105" s="4" t="s">
        <v>55</v>
      </c>
      <c r="D105" s="5" t="s">
        <v>184</v>
      </c>
      <c r="E105" s="19">
        <v>42850</v>
      </c>
      <c r="F105" s="18" t="s">
        <v>317</v>
      </c>
      <c r="G105" s="16">
        <v>333.17</v>
      </c>
      <c r="H105" s="17" t="s">
        <v>7</v>
      </c>
    </row>
    <row r="106" spans="1:8" s="10" customFormat="1" ht="14.25" customHeight="1" x14ac:dyDescent="0.2">
      <c r="A106" s="21">
        <v>101</v>
      </c>
      <c r="B106" s="22" t="s">
        <v>6</v>
      </c>
      <c r="C106" s="4" t="s">
        <v>55</v>
      </c>
      <c r="D106" s="5" t="s">
        <v>308</v>
      </c>
      <c r="E106" s="19">
        <v>42850</v>
      </c>
      <c r="F106" s="18" t="s">
        <v>318</v>
      </c>
      <c r="G106" s="16">
        <v>0</v>
      </c>
      <c r="H106" s="17" t="s">
        <v>11</v>
      </c>
    </row>
    <row r="107" spans="1:8" s="10" customFormat="1" ht="14.25" customHeight="1" x14ac:dyDescent="0.2">
      <c r="A107" s="21">
        <v>102</v>
      </c>
      <c r="B107" s="22" t="s">
        <v>6</v>
      </c>
      <c r="C107" s="4" t="s">
        <v>55</v>
      </c>
      <c r="D107" s="20" t="s">
        <v>257</v>
      </c>
      <c r="E107" s="19">
        <v>42829</v>
      </c>
      <c r="F107" s="18" t="s">
        <v>282</v>
      </c>
      <c r="G107" s="16">
        <v>0</v>
      </c>
      <c r="H107" s="17" t="s">
        <v>18</v>
      </c>
    </row>
    <row r="108" spans="1:8" s="10" customFormat="1" ht="14.25" customHeight="1" x14ac:dyDescent="0.2">
      <c r="A108" s="21">
        <v>103</v>
      </c>
      <c r="B108" s="22" t="s">
        <v>6</v>
      </c>
      <c r="C108" s="4" t="s">
        <v>55</v>
      </c>
      <c r="D108" s="20" t="s">
        <v>43</v>
      </c>
      <c r="E108" s="19">
        <v>42829</v>
      </c>
      <c r="F108" s="18" t="s">
        <v>285</v>
      </c>
      <c r="G108" s="16">
        <v>0</v>
      </c>
      <c r="H108" s="17" t="s">
        <v>11</v>
      </c>
    </row>
    <row r="109" spans="1:8" s="10" customFormat="1" ht="14.25" customHeight="1" x14ac:dyDescent="0.2">
      <c r="A109" s="21">
        <v>104</v>
      </c>
      <c r="B109" s="22" t="s">
        <v>6</v>
      </c>
      <c r="C109" s="4" t="s">
        <v>55</v>
      </c>
      <c r="D109" s="5" t="s">
        <v>310</v>
      </c>
      <c r="E109" s="19">
        <v>42850</v>
      </c>
      <c r="F109" s="18" t="s">
        <v>319</v>
      </c>
      <c r="G109" s="16">
        <v>0</v>
      </c>
      <c r="H109" s="17" t="s">
        <v>20</v>
      </c>
    </row>
    <row r="110" spans="1:8" s="10" customFormat="1" ht="14.25" customHeight="1" x14ac:dyDescent="0.2">
      <c r="A110" s="21">
        <v>105</v>
      </c>
      <c r="B110" s="22" t="s">
        <v>6</v>
      </c>
      <c r="C110" s="4" t="s">
        <v>55</v>
      </c>
      <c r="D110" s="5" t="s">
        <v>35</v>
      </c>
      <c r="E110" s="19">
        <v>42829</v>
      </c>
      <c r="F110" s="18" t="s">
        <v>286</v>
      </c>
      <c r="G110" s="16">
        <v>1796</v>
      </c>
      <c r="H110" s="17" t="s">
        <v>20</v>
      </c>
    </row>
    <row r="111" spans="1:8" s="10" customFormat="1" ht="14.25" customHeight="1" x14ac:dyDescent="0.2">
      <c r="A111" s="21">
        <v>106</v>
      </c>
      <c r="B111" s="22" t="s">
        <v>6</v>
      </c>
      <c r="C111" s="4" t="s">
        <v>55</v>
      </c>
      <c r="D111" s="5" t="s">
        <v>288</v>
      </c>
      <c r="E111" s="19">
        <v>42829</v>
      </c>
      <c r="F111" s="18" t="s">
        <v>287</v>
      </c>
      <c r="G111" s="16">
        <v>2805</v>
      </c>
      <c r="H111" s="17" t="s">
        <v>15</v>
      </c>
    </row>
    <row r="112" spans="1:8" s="10" customFormat="1" ht="14.25" customHeight="1" x14ac:dyDescent="0.2">
      <c r="A112" s="21">
        <v>107</v>
      </c>
      <c r="B112" s="22" t="s">
        <v>6</v>
      </c>
      <c r="C112" s="4" t="s">
        <v>55</v>
      </c>
      <c r="D112" s="20" t="s">
        <v>43</v>
      </c>
      <c r="E112" s="19">
        <v>42829</v>
      </c>
      <c r="F112" s="18" t="s">
        <v>287</v>
      </c>
      <c r="G112" s="16">
        <v>0</v>
      </c>
      <c r="H112" s="17" t="s">
        <v>11</v>
      </c>
    </row>
    <row r="113" spans="1:8" s="10" customFormat="1" ht="14.25" customHeight="1" x14ac:dyDescent="0.2">
      <c r="A113" s="21">
        <v>108</v>
      </c>
      <c r="B113" s="22" t="s">
        <v>6</v>
      </c>
      <c r="C113" s="4" t="s">
        <v>55</v>
      </c>
      <c r="D113" s="5" t="s">
        <v>309</v>
      </c>
      <c r="E113" s="19">
        <v>42829</v>
      </c>
      <c r="F113" s="18" t="s">
        <v>289</v>
      </c>
      <c r="G113" s="16">
        <v>0</v>
      </c>
      <c r="H113" s="17" t="s">
        <v>18</v>
      </c>
    </row>
    <row r="114" spans="1:8" s="10" customFormat="1" ht="14.25" customHeight="1" x14ac:dyDescent="0.2">
      <c r="A114" s="21">
        <v>109</v>
      </c>
      <c r="B114" s="22" t="s">
        <v>6</v>
      </c>
      <c r="C114" s="4" t="s">
        <v>55</v>
      </c>
      <c r="D114" s="5" t="s">
        <v>21</v>
      </c>
      <c r="E114" s="19">
        <v>42829</v>
      </c>
      <c r="F114" s="18" t="s">
        <v>290</v>
      </c>
      <c r="G114" s="16">
        <v>6128.22</v>
      </c>
      <c r="H114" s="17" t="s">
        <v>11</v>
      </c>
    </row>
    <row r="115" spans="1:8" s="10" customFormat="1" ht="14.25" customHeight="1" x14ac:dyDescent="0.2">
      <c r="A115" s="21">
        <v>110</v>
      </c>
      <c r="B115" s="22" t="s">
        <v>6</v>
      </c>
      <c r="C115" s="4" t="s">
        <v>55</v>
      </c>
      <c r="D115" s="20" t="s">
        <v>52</v>
      </c>
      <c r="E115" s="19">
        <v>42829</v>
      </c>
      <c r="F115" s="18" t="s">
        <v>291</v>
      </c>
      <c r="G115" s="16">
        <v>318.73</v>
      </c>
      <c r="H115" s="17" t="s">
        <v>13</v>
      </c>
    </row>
    <row r="116" spans="1:8" s="10" customFormat="1" ht="14.25" customHeight="1" x14ac:dyDescent="0.2">
      <c r="A116" s="21">
        <v>111</v>
      </c>
      <c r="B116" s="22" t="s">
        <v>6</v>
      </c>
      <c r="C116" s="4" t="s">
        <v>55</v>
      </c>
      <c r="D116" s="20" t="s">
        <v>292</v>
      </c>
      <c r="E116" s="19">
        <v>42829</v>
      </c>
      <c r="F116" s="18" t="s">
        <v>293</v>
      </c>
      <c r="G116" s="16">
        <v>2157.77</v>
      </c>
      <c r="H116" s="17" t="s">
        <v>13</v>
      </c>
    </row>
    <row r="117" spans="1:8" s="10" customFormat="1" ht="14.25" customHeight="1" x14ac:dyDescent="0.2">
      <c r="A117" s="21">
        <v>112</v>
      </c>
      <c r="B117" s="22" t="s">
        <v>6</v>
      </c>
      <c r="C117" s="4" t="s">
        <v>55</v>
      </c>
      <c r="D117" s="5" t="s">
        <v>21</v>
      </c>
      <c r="E117" s="19">
        <v>42843</v>
      </c>
      <c r="F117" s="18" t="s">
        <v>294</v>
      </c>
      <c r="G117" s="16">
        <v>1321.77</v>
      </c>
      <c r="H117" s="17" t="s">
        <v>11</v>
      </c>
    </row>
    <row r="118" spans="1:8" s="10" customFormat="1" ht="14.25" customHeight="1" x14ac:dyDescent="0.2">
      <c r="A118" s="21">
        <v>113</v>
      </c>
      <c r="B118" s="22" t="s">
        <v>6</v>
      </c>
      <c r="C118" s="4" t="s">
        <v>55</v>
      </c>
      <c r="D118" s="5" t="s">
        <v>21</v>
      </c>
      <c r="E118" s="19">
        <v>42843</v>
      </c>
      <c r="F118" s="18" t="s">
        <v>295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21">
        <v>114</v>
      </c>
      <c r="B119" s="22" t="s">
        <v>6</v>
      </c>
      <c r="C119" s="4" t="s">
        <v>55</v>
      </c>
      <c r="D119" s="20" t="s">
        <v>257</v>
      </c>
      <c r="E119" s="19">
        <v>42857</v>
      </c>
      <c r="F119" s="18" t="s">
        <v>322</v>
      </c>
      <c r="G119" s="16">
        <v>0</v>
      </c>
      <c r="H119" s="17" t="s">
        <v>18</v>
      </c>
    </row>
    <row r="120" spans="1:8" s="10" customFormat="1" ht="14.25" customHeight="1" x14ac:dyDescent="0.2">
      <c r="A120" s="21">
        <v>115</v>
      </c>
      <c r="B120" s="22" t="s">
        <v>6</v>
      </c>
      <c r="C120" s="4" t="s">
        <v>55</v>
      </c>
      <c r="D120" s="5" t="s">
        <v>16</v>
      </c>
      <c r="E120" s="19">
        <v>42843</v>
      </c>
      <c r="F120" s="18" t="s">
        <v>296</v>
      </c>
      <c r="G120" s="16">
        <v>0</v>
      </c>
      <c r="H120" s="17" t="s">
        <v>17</v>
      </c>
    </row>
    <row r="121" spans="1:8" s="10" customFormat="1" ht="14.25" customHeight="1" x14ac:dyDescent="0.2">
      <c r="A121" s="21">
        <v>116</v>
      </c>
      <c r="B121" s="22" t="s">
        <v>6</v>
      </c>
      <c r="C121" s="4" t="s">
        <v>55</v>
      </c>
      <c r="D121" s="5" t="s">
        <v>21</v>
      </c>
      <c r="E121" s="19">
        <v>42843</v>
      </c>
      <c r="F121" s="18" t="s">
        <v>297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1">
        <v>117</v>
      </c>
      <c r="B122" s="22" t="s">
        <v>6</v>
      </c>
      <c r="C122" s="4" t="s">
        <v>55</v>
      </c>
      <c r="D122" s="5" t="s">
        <v>190</v>
      </c>
      <c r="E122" s="19">
        <v>42843</v>
      </c>
      <c r="F122" s="18" t="s">
        <v>298</v>
      </c>
      <c r="G122" s="16">
        <v>5.59</v>
      </c>
      <c r="H122" s="17" t="s">
        <v>11</v>
      </c>
    </row>
    <row r="123" spans="1:8" s="10" customFormat="1" ht="14.25" customHeight="1" x14ac:dyDescent="0.2">
      <c r="A123" s="21">
        <v>118</v>
      </c>
      <c r="B123" s="22" t="s">
        <v>6</v>
      </c>
      <c r="C123" s="4" t="s">
        <v>55</v>
      </c>
      <c r="D123" s="5" t="s">
        <v>311</v>
      </c>
      <c r="E123" s="19">
        <v>42850</v>
      </c>
      <c r="F123" s="18" t="s">
        <v>320</v>
      </c>
      <c r="G123" s="16">
        <v>0</v>
      </c>
      <c r="H123" s="17" t="s">
        <v>15</v>
      </c>
    </row>
    <row r="124" spans="1:8" s="10" customFormat="1" ht="14.25" customHeight="1" x14ac:dyDescent="0.2">
      <c r="A124" s="21">
        <v>119</v>
      </c>
      <c r="B124" s="22" t="s">
        <v>6</v>
      </c>
      <c r="C124" s="4" t="s">
        <v>55</v>
      </c>
      <c r="D124" s="5" t="s">
        <v>140</v>
      </c>
      <c r="E124" s="19">
        <v>42843</v>
      </c>
      <c r="F124" s="18" t="s">
        <v>299</v>
      </c>
      <c r="G124" s="16">
        <v>525</v>
      </c>
      <c r="H124" s="17" t="s">
        <v>19</v>
      </c>
    </row>
    <row r="125" spans="1:8" s="10" customFormat="1" ht="28.5" customHeight="1" x14ac:dyDescent="0.2">
      <c r="A125" s="21">
        <v>120</v>
      </c>
      <c r="B125" s="22" t="s">
        <v>6</v>
      </c>
      <c r="C125" s="4" t="s">
        <v>55</v>
      </c>
      <c r="D125" s="20" t="s">
        <v>312</v>
      </c>
      <c r="E125" s="19">
        <v>42850</v>
      </c>
      <c r="F125" s="18" t="s">
        <v>321</v>
      </c>
      <c r="G125" s="16">
        <v>192729</v>
      </c>
      <c r="H125" s="17" t="s">
        <v>37</v>
      </c>
    </row>
    <row r="126" spans="1:8" s="10" customFormat="1" ht="14.25" customHeight="1" x14ac:dyDescent="0.2">
      <c r="A126" s="21">
        <v>121</v>
      </c>
      <c r="B126" s="22" t="s">
        <v>6</v>
      </c>
      <c r="C126" s="4" t="s">
        <v>55</v>
      </c>
      <c r="D126" s="20" t="s">
        <v>36</v>
      </c>
      <c r="E126" s="19">
        <v>42843</v>
      </c>
      <c r="F126" s="18" t="s">
        <v>300</v>
      </c>
      <c r="G126" s="16">
        <v>0</v>
      </c>
      <c r="H126" s="17" t="s">
        <v>15</v>
      </c>
    </row>
    <row r="127" spans="1:8" s="10" customFormat="1" ht="14.25" customHeight="1" x14ac:dyDescent="0.2">
      <c r="A127" s="21">
        <v>122</v>
      </c>
      <c r="B127" s="22" t="s">
        <v>6</v>
      </c>
      <c r="C127" s="4" t="s">
        <v>55</v>
      </c>
      <c r="D127" s="5" t="s">
        <v>16</v>
      </c>
      <c r="E127" s="19">
        <v>42843</v>
      </c>
      <c r="F127" s="18" t="s">
        <v>301</v>
      </c>
      <c r="G127" s="16">
        <v>0</v>
      </c>
      <c r="H127" s="17" t="s">
        <v>17</v>
      </c>
    </row>
    <row r="128" spans="1:8" s="10" customFormat="1" ht="14.25" customHeight="1" x14ac:dyDescent="0.2">
      <c r="A128" s="21">
        <v>123</v>
      </c>
      <c r="B128" s="22" t="s">
        <v>6</v>
      </c>
      <c r="C128" s="4" t="s">
        <v>55</v>
      </c>
      <c r="D128" s="5" t="s">
        <v>326</v>
      </c>
      <c r="E128" s="19">
        <v>42885</v>
      </c>
      <c r="F128" s="18" t="s">
        <v>323</v>
      </c>
      <c r="G128" s="16">
        <v>717</v>
      </c>
      <c r="H128" s="17" t="s">
        <v>17</v>
      </c>
    </row>
    <row r="129" spans="1:8" s="10" customFormat="1" ht="14.25" customHeight="1" x14ac:dyDescent="0.2">
      <c r="A129" s="21">
        <v>124</v>
      </c>
      <c r="B129" s="22" t="s">
        <v>6</v>
      </c>
      <c r="C129" s="4" t="s">
        <v>55</v>
      </c>
      <c r="D129" s="5" t="s">
        <v>327</v>
      </c>
      <c r="E129" s="19">
        <v>42885</v>
      </c>
      <c r="F129" s="18" t="s">
        <v>324</v>
      </c>
      <c r="G129" s="16">
        <v>0</v>
      </c>
      <c r="H129" s="17" t="s">
        <v>17</v>
      </c>
    </row>
    <row r="130" spans="1:8" s="10" customFormat="1" ht="14.25" customHeight="1" x14ac:dyDescent="0.2">
      <c r="A130" s="21">
        <v>125</v>
      </c>
      <c r="B130" s="22" t="s">
        <v>6</v>
      </c>
      <c r="C130" s="4" t="s">
        <v>55</v>
      </c>
      <c r="D130" s="5" t="s">
        <v>328</v>
      </c>
      <c r="E130" s="19">
        <v>42885</v>
      </c>
      <c r="F130" s="18" t="s">
        <v>325</v>
      </c>
      <c r="G130" s="16">
        <v>0</v>
      </c>
      <c r="H130" s="17" t="s">
        <v>18</v>
      </c>
    </row>
    <row r="131" spans="1:8" s="10" customFormat="1" ht="14.25" customHeight="1" x14ac:dyDescent="0.2">
      <c r="A131" s="21">
        <v>126</v>
      </c>
      <c r="B131" s="22" t="s">
        <v>6</v>
      </c>
      <c r="C131" s="4" t="s">
        <v>55</v>
      </c>
      <c r="D131" s="20" t="s">
        <v>257</v>
      </c>
      <c r="E131" s="19">
        <v>42843</v>
      </c>
      <c r="F131" s="18" t="s">
        <v>302</v>
      </c>
      <c r="G131" s="16">
        <v>0</v>
      </c>
      <c r="H131" s="17" t="s">
        <v>18</v>
      </c>
    </row>
    <row r="132" spans="1:8" s="10" customFormat="1" ht="14.25" customHeight="1" x14ac:dyDescent="0.2">
      <c r="A132" s="21">
        <v>127</v>
      </c>
      <c r="B132" s="22" t="s">
        <v>6</v>
      </c>
      <c r="C132" s="4" t="s">
        <v>55</v>
      </c>
      <c r="D132" s="20" t="s">
        <v>14</v>
      </c>
      <c r="E132" s="19">
        <v>42843</v>
      </c>
      <c r="F132" s="18" t="s">
        <v>303</v>
      </c>
      <c r="G132" s="16">
        <v>0</v>
      </c>
      <c r="H132" s="17" t="s">
        <v>11</v>
      </c>
    </row>
    <row r="133" spans="1:8" s="10" customFormat="1" ht="14.25" customHeight="1" x14ac:dyDescent="0.2">
      <c r="A133" s="21">
        <v>128</v>
      </c>
      <c r="B133" s="22" t="s">
        <v>6</v>
      </c>
      <c r="C133" s="4" t="s">
        <v>55</v>
      </c>
      <c r="D133" s="5" t="s">
        <v>331</v>
      </c>
      <c r="E133" s="19">
        <v>42885</v>
      </c>
      <c r="F133" s="18" t="s">
        <v>329</v>
      </c>
      <c r="G133" s="16">
        <v>0</v>
      </c>
      <c r="H133" s="17" t="s">
        <v>11</v>
      </c>
    </row>
    <row r="134" spans="1:8" s="10" customFormat="1" ht="14.25" customHeight="1" x14ac:dyDescent="0.2">
      <c r="A134" s="21">
        <v>129</v>
      </c>
      <c r="B134" s="22" t="s">
        <v>6</v>
      </c>
      <c r="C134" s="4" t="s">
        <v>55</v>
      </c>
      <c r="D134" s="5" t="s">
        <v>330</v>
      </c>
      <c r="E134" s="19">
        <v>42885</v>
      </c>
      <c r="F134" s="18" t="s">
        <v>332</v>
      </c>
      <c r="G134" s="16">
        <v>0</v>
      </c>
      <c r="H134" s="17" t="s">
        <v>18</v>
      </c>
    </row>
    <row r="135" spans="1:8" s="10" customFormat="1" ht="14.25" customHeight="1" x14ac:dyDescent="0.2">
      <c r="A135" s="21">
        <v>130</v>
      </c>
      <c r="B135" s="22" t="s">
        <v>6</v>
      </c>
      <c r="C135" s="4" t="s">
        <v>55</v>
      </c>
      <c r="D135" s="20" t="s">
        <v>36</v>
      </c>
      <c r="E135" s="19">
        <v>42857</v>
      </c>
      <c r="F135" s="18" t="s">
        <v>333</v>
      </c>
      <c r="G135" s="16">
        <v>0</v>
      </c>
      <c r="H135" s="17" t="s">
        <v>15</v>
      </c>
    </row>
    <row r="136" spans="1:8" s="10" customFormat="1" ht="14.25" customHeight="1" x14ac:dyDescent="0.2">
      <c r="A136" s="21">
        <v>131</v>
      </c>
      <c r="B136" s="22" t="s">
        <v>6</v>
      </c>
      <c r="C136" s="4" t="s">
        <v>55</v>
      </c>
      <c r="D136" s="20" t="s">
        <v>36</v>
      </c>
      <c r="E136" s="19">
        <v>42857</v>
      </c>
      <c r="F136" s="18" t="s">
        <v>334</v>
      </c>
      <c r="G136" s="16">
        <v>0</v>
      </c>
      <c r="H136" s="17" t="s">
        <v>15</v>
      </c>
    </row>
    <row r="137" spans="1:8" s="10" customFormat="1" ht="14.25" customHeight="1" x14ac:dyDescent="0.2">
      <c r="A137" s="21">
        <v>132</v>
      </c>
      <c r="B137" s="22" t="s">
        <v>6</v>
      </c>
      <c r="C137" s="4" t="s">
        <v>55</v>
      </c>
      <c r="D137" s="5" t="s">
        <v>335</v>
      </c>
      <c r="E137" s="19">
        <v>42885</v>
      </c>
      <c r="F137" s="18" t="s">
        <v>336</v>
      </c>
      <c r="G137" s="16">
        <v>0</v>
      </c>
      <c r="H137" s="17" t="s">
        <v>7</v>
      </c>
    </row>
    <row r="138" spans="1:8" s="10" customFormat="1" ht="14.25" customHeight="1" x14ac:dyDescent="0.2">
      <c r="A138" s="21">
        <v>133</v>
      </c>
      <c r="B138" s="22" t="s">
        <v>6</v>
      </c>
      <c r="C138" s="4" t="s">
        <v>55</v>
      </c>
      <c r="D138" s="5" t="s">
        <v>42</v>
      </c>
      <c r="E138" s="19">
        <v>42885</v>
      </c>
      <c r="F138" s="18" t="s">
        <v>337</v>
      </c>
      <c r="G138" s="16">
        <v>0</v>
      </c>
      <c r="H138" s="17" t="s">
        <v>11</v>
      </c>
    </row>
    <row r="139" spans="1:8" s="10" customFormat="1" ht="14.25" customHeight="1" x14ac:dyDescent="0.2">
      <c r="A139" s="21">
        <v>134</v>
      </c>
      <c r="B139" s="22" t="s">
        <v>6</v>
      </c>
      <c r="C139" s="4" t="s">
        <v>55</v>
      </c>
      <c r="D139" s="20" t="s">
        <v>338</v>
      </c>
      <c r="E139" s="19">
        <v>42857</v>
      </c>
      <c r="F139" s="18" t="s">
        <v>339</v>
      </c>
      <c r="G139" s="16">
        <v>0</v>
      </c>
      <c r="H139" s="17" t="s">
        <v>7</v>
      </c>
    </row>
    <row r="140" spans="1:8" s="10" customFormat="1" ht="14.25" customHeight="1" x14ac:dyDescent="0.2">
      <c r="A140" s="21">
        <v>135</v>
      </c>
      <c r="B140" s="22" t="s">
        <v>6</v>
      </c>
      <c r="C140" s="4" t="s">
        <v>55</v>
      </c>
      <c r="D140" s="5" t="s">
        <v>340</v>
      </c>
      <c r="E140" s="19">
        <v>42885</v>
      </c>
      <c r="F140" s="18" t="s">
        <v>341</v>
      </c>
      <c r="G140" s="16">
        <v>8936.4599999999991</v>
      </c>
      <c r="H140" s="17" t="s">
        <v>37</v>
      </c>
    </row>
    <row r="141" spans="1:8" s="10" customFormat="1" ht="14.25" customHeight="1" x14ac:dyDescent="0.2">
      <c r="A141" s="21">
        <v>136</v>
      </c>
      <c r="B141" s="22" t="s">
        <v>6</v>
      </c>
      <c r="C141" s="4" t="s">
        <v>55</v>
      </c>
      <c r="D141" s="5" t="s">
        <v>342</v>
      </c>
      <c r="E141" s="19">
        <v>42857</v>
      </c>
      <c r="F141" s="18" t="s">
        <v>343</v>
      </c>
      <c r="G141" s="16">
        <v>221</v>
      </c>
      <c r="H141" s="17" t="s">
        <v>11</v>
      </c>
    </row>
    <row r="142" spans="1:8" s="10" customFormat="1" ht="14.25" customHeight="1" x14ac:dyDescent="0.2">
      <c r="A142" s="21">
        <v>137</v>
      </c>
      <c r="B142" s="22" t="s">
        <v>6</v>
      </c>
      <c r="C142" s="4" t="s">
        <v>55</v>
      </c>
      <c r="D142" s="5" t="s">
        <v>344</v>
      </c>
      <c r="E142" s="19">
        <v>42885</v>
      </c>
      <c r="F142" s="18" t="s">
        <v>345</v>
      </c>
      <c r="G142" s="16">
        <v>0</v>
      </c>
      <c r="H142" s="17" t="s">
        <v>17</v>
      </c>
    </row>
    <row r="143" spans="1:8" s="10" customFormat="1" ht="14.25" customHeight="1" x14ac:dyDescent="0.2">
      <c r="A143" s="21">
        <v>138</v>
      </c>
      <c r="B143" s="22" t="s">
        <v>6</v>
      </c>
      <c r="C143" s="4" t="s">
        <v>55</v>
      </c>
      <c r="D143" s="5" t="s">
        <v>346</v>
      </c>
      <c r="E143" s="19">
        <v>42885</v>
      </c>
      <c r="F143" s="18" t="s">
        <v>347</v>
      </c>
      <c r="G143" s="16">
        <v>0</v>
      </c>
      <c r="H143" s="17" t="s">
        <v>17</v>
      </c>
    </row>
    <row r="144" spans="1:8" s="10" customFormat="1" ht="14.25" customHeight="1" x14ac:dyDescent="0.2">
      <c r="A144" s="21">
        <v>139</v>
      </c>
      <c r="B144" s="22" t="s">
        <v>6</v>
      </c>
      <c r="C144" s="4" t="s">
        <v>55</v>
      </c>
      <c r="D144" s="5" t="s">
        <v>348</v>
      </c>
      <c r="E144" s="19">
        <v>42885</v>
      </c>
      <c r="F144" s="18" t="s">
        <v>349</v>
      </c>
      <c r="G144" s="16">
        <v>0</v>
      </c>
      <c r="H144" s="17" t="s">
        <v>17</v>
      </c>
    </row>
    <row r="145" spans="1:8" s="10" customFormat="1" ht="14.25" customHeight="1" x14ac:dyDescent="0.2">
      <c r="A145" s="21">
        <v>140</v>
      </c>
      <c r="B145" s="22" t="s">
        <v>6</v>
      </c>
      <c r="C145" s="4" t="s">
        <v>55</v>
      </c>
      <c r="D145" s="20" t="s">
        <v>53</v>
      </c>
      <c r="E145" s="19">
        <v>42857</v>
      </c>
      <c r="F145" s="18" t="s">
        <v>351</v>
      </c>
      <c r="G145" s="16">
        <v>0</v>
      </c>
      <c r="H145" s="17" t="s">
        <v>26</v>
      </c>
    </row>
    <row r="146" spans="1:8" s="10" customFormat="1" ht="14.25" customHeight="1" x14ac:dyDescent="0.2">
      <c r="A146" s="21">
        <v>141</v>
      </c>
      <c r="B146" s="22" t="s">
        <v>6</v>
      </c>
      <c r="C146" s="4" t="s">
        <v>55</v>
      </c>
      <c r="D146" s="20" t="s">
        <v>350</v>
      </c>
      <c r="E146" s="19">
        <v>42857</v>
      </c>
      <c r="F146" s="18" t="s">
        <v>352</v>
      </c>
      <c r="G146" s="16">
        <v>0</v>
      </c>
      <c r="H146" s="17" t="s">
        <v>26</v>
      </c>
    </row>
    <row r="147" spans="1:8" s="10" customFormat="1" ht="14.25" customHeight="1" x14ac:dyDescent="0.2">
      <c r="A147" s="21">
        <v>142</v>
      </c>
      <c r="B147" s="22" t="s">
        <v>6</v>
      </c>
      <c r="C147" s="4" t="s">
        <v>55</v>
      </c>
      <c r="D147" s="5" t="s">
        <v>16</v>
      </c>
      <c r="E147" s="19">
        <v>42857</v>
      </c>
      <c r="F147" s="18" t="s">
        <v>353</v>
      </c>
      <c r="G147" s="16">
        <v>0</v>
      </c>
      <c r="H147" s="17" t="s">
        <v>17</v>
      </c>
    </row>
    <row r="148" spans="1:8" s="10" customFormat="1" ht="14.25" customHeight="1" x14ac:dyDescent="0.2">
      <c r="A148" s="21">
        <v>143</v>
      </c>
      <c r="B148" s="22" t="s">
        <v>6</v>
      </c>
      <c r="C148" s="4" t="s">
        <v>55</v>
      </c>
      <c r="D148" s="5" t="s">
        <v>354</v>
      </c>
      <c r="E148" s="19">
        <v>42885</v>
      </c>
      <c r="F148" s="18" t="s">
        <v>355</v>
      </c>
      <c r="G148" s="16">
        <v>0</v>
      </c>
      <c r="H148" s="17" t="s">
        <v>11</v>
      </c>
    </row>
    <row r="149" spans="1:8" s="10" customFormat="1" ht="14.25" customHeight="1" x14ac:dyDescent="0.2">
      <c r="A149" s="21">
        <v>144</v>
      </c>
      <c r="B149" s="22" t="s">
        <v>6</v>
      </c>
      <c r="C149" s="4" t="s">
        <v>55</v>
      </c>
      <c r="D149" s="20" t="s">
        <v>8</v>
      </c>
      <c r="E149" s="19">
        <v>42871</v>
      </c>
      <c r="F149" s="18" t="s">
        <v>356</v>
      </c>
      <c r="G149" s="16">
        <v>5000</v>
      </c>
      <c r="H149" s="17" t="s">
        <v>7</v>
      </c>
    </row>
    <row r="150" spans="1:8" s="10" customFormat="1" ht="14.25" customHeight="1" x14ac:dyDescent="0.2">
      <c r="A150" s="21">
        <v>145</v>
      </c>
      <c r="B150" s="22" t="s">
        <v>6</v>
      </c>
      <c r="C150" s="4" t="s">
        <v>55</v>
      </c>
      <c r="D150" s="5" t="s">
        <v>357</v>
      </c>
      <c r="E150" s="19">
        <v>42885</v>
      </c>
      <c r="F150" s="18" t="s">
        <v>358</v>
      </c>
      <c r="G150" s="16">
        <v>0</v>
      </c>
      <c r="H150" s="17" t="s">
        <v>7</v>
      </c>
    </row>
    <row r="151" spans="1:8" s="10" customFormat="1" ht="14.25" customHeight="1" x14ac:dyDescent="0.2">
      <c r="A151" s="21">
        <v>146</v>
      </c>
      <c r="B151" s="22" t="s">
        <v>6</v>
      </c>
      <c r="C151" s="4" t="s">
        <v>55</v>
      </c>
      <c r="D151" s="5" t="s">
        <v>359</v>
      </c>
      <c r="E151" s="19">
        <v>42885</v>
      </c>
      <c r="F151" s="18" t="s">
        <v>360</v>
      </c>
      <c r="G151" s="16">
        <v>0</v>
      </c>
      <c r="H151" s="17" t="s">
        <v>17</v>
      </c>
    </row>
    <row r="152" spans="1:8" s="10" customFormat="1" ht="14.25" customHeight="1" x14ac:dyDescent="0.2">
      <c r="A152" s="21">
        <v>147</v>
      </c>
      <c r="B152" s="22" t="s">
        <v>6</v>
      </c>
      <c r="C152" s="4" t="s">
        <v>55</v>
      </c>
      <c r="D152" s="20" t="s">
        <v>257</v>
      </c>
      <c r="E152" s="19">
        <v>42871</v>
      </c>
      <c r="F152" s="18" t="s">
        <v>361</v>
      </c>
      <c r="G152" s="16">
        <v>0</v>
      </c>
      <c r="H152" s="17" t="s">
        <v>18</v>
      </c>
    </row>
    <row r="153" spans="1:8" s="10" customFormat="1" ht="14.25" customHeight="1" x14ac:dyDescent="0.2">
      <c r="A153" s="21">
        <v>148</v>
      </c>
      <c r="B153" s="22" t="s">
        <v>6</v>
      </c>
      <c r="C153" s="4" t="s">
        <v>55</v>
      </c>
      <c r="D153" s="20" t="s">
        <v>241</v>
      </c>
      <c r="E153" s="19">
        <v>42871</v>
      </c>
      <c r="F153" s="18" t="s">
        <v>362</v>
      </c>
      <c r="G153" s="16">
        <v>150</v>
      </c>
      <c r="H153" s="17" t="s">
        <v>15</v>
      </c>
    </row>
    <row r="154" spans="1:8" s="10" customFormat="1" ht="14.25" customHeight="1" x14ac:dyDescent="0.2">
      <c r="A154" s="21">
        <v>149</v>
      </c>
      <c r="B154" s="22" t="s">
        <v>6</v>
      </c>
      <c r="C154" s="4" t="s">
        <v>55</v>
      </c>
      <c r="D154" s="5" t="s">
        <v>363</v>
      </c>
      <c r="E154" s="19">
        <v>42885</v>
      </c>
      <c r="F154" s="18" t="s">
        <v>364</v>
      </c>
      <c r="G154" s="16">
        <v>2700</v>
      </c>
      <c r="H154" s="17" t="s">
        <v>18</v>
      </c>
    </row>
    <row r="155" spans="1:8" s="10" customFormat="1" ht="14.25" customHeight="1" x14ac:dyDescent="0.2">
      <c r="A155" s="21">
        <v>150</v>
      </c>
      <c r="B155" s="22" t="s">
        <v>6</v>
      </c>
      <c r="C155" s="4" t="s">
        <v>55</v>
      </c>
      <c r="D155" s="5" t="s">
        <v>30</v>
      </c>
      <c r="E155" s="19">
        <v>42885</v>
      </c>
      <c r="F155" s="18" t="s">
        <v>365</v>
      </c>
      <c r="G155" s="16">
        <v>0</v>
      </c>
      <c r="H155" s="17" t="s">
        <v>20</v>
      </c>
    </row>
    <row r="156" spans="1:8" s="10" customFormat="1" ht="14.25" customHeight="1" x14ac:dyDescent="0.2">
      <c r="A156" s="21">
        <v>151</v>
      </c>
      <c r="B156" s="22" t="s">
        <v>6</v>
      </c>
      <c r="C156" s="4" t="s">
        <v>55</v>
      </c>
      <c r="D156" s="5" t="s">
        <v>190</v>
      </c>
      <c r="E156" s="19">
        <v>42871</v>
      </c>
      <c r="F156" s="18" t="s">
        <v>366</v>
      </c>
      <c r="G156" s="16">
        <v>6.47</v>
      </c>
      <c r="H156" s="17" t="s">
        <v>11</v>
      </c>
    </row>
    <row r="157" spans="1:8" s="10" customFormat="1" ht="14.25" customHeight="1" x14ac:dyDescent="0.2">
      <c r="A157" s="21">
        <v>152</v>
      </c>
      <c r="B157" s="22" t="s">
        <v>6</v>
      </c>
      <c r="C157" s="4" t="s">
        <v>55</v>
      </c>
      <c r="D157" s="20" t="s">
        <v>257</v>
      </c>
      <c r="E157" s="19">
        <v>42878</v>
      </c>
      <c r="F157" s="18" t="s">
        <v>367</v>
      </c>
      <c r="G157" s="16">
        <v>0</v>
      </c>
      <c r="H157" s="17" t="s">
        <v>18</v>
      </c>
    </row>
    <row r="158" spans="1:8" s="10" customFormat="1" ht="14.25" customHeight="1" x14ac:dyDescent="0.2">
      <c r="A158" s="21">
        <v>153</v>
      </c>
      <c r="B158" s="22" t="s">
        <v>6</v>
      </c>
      <c r="C158" s="4" t="s">
        <v>55</v>
      </c>
      <c r="D158" s="20" t="s">
        <v>43</v>
      </c>
      <c r="E158" s="19">
        <v>42871</v>
      </c>
      <c r="F158" s="18" t="s">
        <v>368</v>
      </c>
      <c r="G158" s="16">
        <v>0</v>
      </c>
      <c r="H158" s="17" t="s">
        <v>11</v>
      </c>
    </row>
    <row r="159" spans="1:8" s="10" customFormat="1" ht="14.25" customHeight="1" x14ac:dyDescent="0.2">
      <c r="A159" s="21">
        <v>154</v>
      </c>
      <c r="B159" s="22" t="s">
        <v>6</v>
      </c>
      <c r="C159" s="4" t="s">
        <v>55</v>
      </c>
      <c r="D159" s="5" t="s">
        <v>21</v>
      </c>
      <c r="E159" s="19">
        <v>42871</v>
      </c>
      <c r="F159" s="18" t="s">
        <v>369</v>
      </c>
      <c r="G159" s="16">
        <v>8735.7800000000007</v>
      </c>
      <c r="H159" s="17" t="s">
        <v>11</v>
      </c>
    </row>
    <row r="160" spans="1:8" s="10" customFormat="1" ht="14.25" customHeight="1" x14ac:dyDescent="0.2">
      <c r="A160" s="21">
        <v>155</v>
      </c>
      <c r="B160" s="22" t="s">
        <v>6</v>
      </c>
      <c r="C160" s="4" t="s">
        <v>55</v>
      </c>
      <c r="D160" s="20" t="s">
        <v>14</v>
      </c>
      <c r="E160" s="19">
        <v>42871</v>
      </c>
      <c r="F160" s="18" t="s">
        <v>370</v>
      </c>
      <c r="G160" s="16">
        <v>0</v>
      </c>
      <c r="H160" s="17" t="s">
        <v>11</v>
      </c>
    </row>
    <row r="161" spans="1:8" s="10" customFormat="1" ht="14.25" customHeight="1" x14ac:dyDescent="0.2">
      <c r="A161" s="21">
        <v>156</v>
      </c>
      <c r="B161" s="22" t="s">
        <v>6</v>
      </c>
      <c r="C161" s="4" t="s">
        <v>55</v>
      </c>
      <c r="D161" s="20" t="s">
        <v>38</v>
      </c>
      <c r="E161" s="19">
        <v>42871</v>
      </c>
      <c r="F161" s="18" t="s">
        <v>371</v>
      </c>
      <c r="G161" s="16">
        <v>448.9</v>
      </c>
      <c r="H161" s="17" t="s">
        <v>7</v>
      </c>
    </row>
    <row r="162" spans="1:8" s="10" customFormat="1" ht="14.25" customHeight="1" x14ac:dyDescent="0.2">
      <c r="A162" s="21">
        <v>157</v>
      </c>
      <c r="B162" s="22" t="s">
        <v>6</v>
      </c>
      <c r="C162" s="4" t="s">
        <v>55</v>
      </c>
      <c r="D162" s="20" t="s">
        <v>36</v>
      </c>
      <c r="E162" s="19">
        <v>42871</v>
      </c>
      <c r="F162" s="18" t="s">
        <v>372</v>
      </c>
      <c r="G162" s="16">
        <v>0</v>
      </c>
      <c r="H162" s="17" t="s">
        <v>15</v>
      </c>
    </row>
    <row r="163" spans="1:8" s="10" customFormat="1" ht="14.25" customHeight="1" x14ac:dyDescent="0.2">
      <c r="A163" s="21">
        <v>158</v>
      </c>
      <c r="B163" s="22" t="s">
        <v>6</v>
      </c>
      <c r="C163" s="4" t="s">
        <v>55</v>
      </c>
      <c r="D163" s="5" t="s">
        <v>331</v>
      </c>
      <c r="E163" s="19">
        <v>42885</v>
      </c>
      <c r="F163" s="18" t="s">
        <v>373</v>
      </c>
      <c r="G163" s="16">
        <v>0</v>
      </c>
      <c r="H163" s="17" t="s">
        <v>11</v>
      </c>
    </row>
    <row r="164" spans="1:8" s="10" customFormat="1" ht="14.25" customHeight="1" x14ac:dyDescent="0.2">
      <c r="A164" s="21">
        <v>159</v>
      </c>
      <c r="B164" s="22" t="s">
        <v>6</v>
      </c>
      <c r="C164" s="4" t="s">
        <v>55</v>
      </c>
      <c r="D164" s="5" t="s">
        <v>377</v>
      </c>
      <c r="E164" s="19">
        <v>42913</v>
      </c>
      <c r="F164" s="18" t="s">
        <v>376</v>
      </c>
      <c r="G164" s="16">
        <v>0</v>
      </c>
      <c r="H164" s="17" t="s">
        <v>20</v>
      </c>
    </row>
    <row r="165" spans="1:8" s="10" customFormat="1" ht="14.25" customHeight="1" x14ac:dyDescent="0.2">
      <c r="A165" s="21">
        <v>160</v>
      </c>
      <c r="B165" s="22" t="s">
        <v>6</v>
      </c>
      <c r="C165" s="4" t="s">
        <v>55</v>
      </c>
      <c r="D165" s="20" t="s">
        <v>40</v>
      </c>
      <c r="E165" s="19">
        <v>42871</v>
      </c>
      <c r="F165" s="18" t="s">
        <v>374</v>
      </c>
      <c r="G165" s="16">
        <v>1078.8399999999999</v>
      </c>
      <c r="H165" s="17" t="s">
        <v>7</v>
      </c>
    </row>
    <row r="166" spans="1:8" s="10" customFormat="1" ht="14.25" customHeight="1" x14ac:dyDescent="0.2">
      <c r="A166" s="21">
        <v>161</v>
      </c>
      <c r="B166" s="22" t="s">
        <v>6</v>
      </c>
      <c r="C166" s="4" t="s">
        <v>55</v>
      </c>
      <c r="D166" s="20" t="s">
        <v>23</v>
      </c>
      <c r="E166" s="19">
        <v>42913</v>
      </c>
      <c r="F166" s="18" t="s">
        <v>378</v>
      </c>
      <c r="G166" s="16">
        <v>0</v>
      </c>
      <c r="H166" s="17" t="s">
        <v>9</v>
      </c>
    </row>
    <row r="167" spans="1:8" s="10" customFormat="1" ht="14.25" customHeight="1" x14ac:dyDescent="0.2">
      <c r="A167" s="21">
        <v>162</v>
      </c>
      <c r="B167" s="22" t="s">
        <v>6</v>
      </c>
      <c r="C167" s="4" t="s">
        <v>55</v>
      </c>
      <c r="D167" s="5" t="s">
        <v>27</v>
      </c>
      <c r="E167" s="19">
        <v>42913</v>
      </c>
      <c r="F167" s="18" t="s">
        <v>379</v>
      </c>
      <c r="G167" s="16">
        <v>0</v>
      </c>
      <c r="H167" s="17" t="s">
        <v>7</v>
      </c>
    </row>
    <row r="168" spans="1:8" s="10" customFormat="1" ht="14.25" customHeight="1" x14ac:dyDescent="0.2">
      <c r="A168" s="21">
        <v>163</v>
      </c>
      <c r="B168" s="22" t="s">
        <v>6</v>
      </c>
      <c r="C168" s="4" t="s">
        <v>55</v>
      </c>
      <c r="D168" s="5" t="s">
        <v>16</v>
      </c>
      <c r="E168" s="19">
        <v>42913</v>
      </c>
      <c r="F168" s="18" t="s">
        <v>380</v>
      </c>
      <c r="G168" s="16">
        <v>0</v>
      </c>
      <c r="H168" s="17" t="s">
        <v>17</v>
      </c>
    </row>
    <row r="169" spans="1:8" s="10" customFormat="1" ht="14.25" customHeight="1" x14ac:dyDescent="0.2">
      <c r="A169" s="21">
        <v>164</v>
      </c>
      <c r="B169" s="22" t="s">
        <v>6</v>
      </c>
      <c r="C169" s="4" t="s">
        <v>55</v>
      </c>
      <c r="D169" s="5" t="s">
        <v>257</v>
      </c>
      <c r="E169" s="19">
        <v>42885</v>
      </c>
      <c r="F169" s="18" t="s">
        <v>375</v>
      </c>
      <c r="G169" s="16">
        <v>0</v>
      </c>
      <c r="H169" s="17" t="s">
        <v>18</v>
      </c>
    </row>
    <row r="170" spans="1:8" s="10" customFormat="1" ht="14.25" customHeight="1" x14ac:dyDescent="0.2">
      <c r="A170" s="21">
        <v>165</v>
      </c>
      <c r="B170" s="22" t="s">
        <v>6</v>
      </c>
      <c r="C170" s="4" t="s">
        <v>55</v>
      </c>
      <c r="D170" s="5" t="s">
        <v>387</v>
      </c>
      <c r="E170" s="19">
        <v>42913</v>
      </c>
      <c r="F170" s="18" t="s">
        <v>385</v>
      </c>
      <c r="G170" s="16">
        <v>0</v>
      </c>
      <c r="H170" s="17" t="s">
        <v>11</v>
      </c>
    </row>
    <row r="171" spans="1:8" s="10" customFormat="1" ht="14.25" customHeight="1" x14ac:dyDescent="0.2">
      <c r="A171" s="21">
        <v>166</v>
      </c>
      <c r="B171" s="22" t="s">
        <v>6</v>
      </c>
      <c r="C171" s="4" t="s">
        <v>55</v>
      </c>
      <c r="D171" s="5" t="s">
        <v>388</v>
      </c>
      <c r="E171" s="19">
        <v>42913</v>
      </c>
      <c r="F171" s="18" t="s">
        <v>381</v>
      </c>
      <c r="G171" s="16">
        <v>0</v>
      </c>
      <c r="H171" s="17" t="s">
        <v>7</v>
      </c>
    </row>
    <row r="172" spans="1:8" s="10" customFormat="1" ht="14.25" customHeight="1" x14ac:dyDescent="0.2">
      <c r="A172" s="21">
        <v>167</v>
      </c>
      <c r="B172" s="22" t="s">
        <v>6</v>
      </c>
      <c r="C172" s="4" t="s">
        <v>55</v>
      </c>
      <c r="D172" s="5" t="s">
        <v>39</v>
      </c>
      <c r="E172" s="19">
        <v>42913</v>
      </c>
      <c r="F172" s="18" t="s">
        <v>382</v>
      </c>
      <c r="G172" s="16">
        <v>0</v>
      </c>
      <c r="H172" s="17" t="s">
        <v>13</v>
      </c>
    </row>
    <row r="173" spans="1:8" s="10" customFormat="1" ht="14.25" customHeight="1" x14ac:dyDescent="0.2">
      <c r="A173" s="21">
        <v>168</v>
      </c>
      <c r="B173" s="22" t="s">
        <v>6</v>
      </c>
      <c r="C173" s="4" t="s">
        <v>55</v>
      </c>
      <c r="D173" s="5" t="s">
        <v>30</v>
      </c>
      <c r="E173" s="19">
        <v>42913</v>
      </c>
      <c r="F173" s="18" t="s">
        <v>383</v>
      </c>
      <c r="G173" s="16">
        <v>0</v>
      </c>
      <c r="H173" s="17" t="s">
        <v>20</v>
      </c>
    </row>
    <row r="174" spans="1:8" s="10" customFormat="1" ht="14.25" customHeight="1" x14ac:dyDescent="0.2">
      <c r="A174" s="21">
        <v>169</v>
      </c>
      <c r="B174" s="22" t="s">
        <v>6</v>
      </c>
      <c r="C174" s="4" t="s">
        <v>55</v>
      </c>
      <c r="D174" s="5" t="s">
        <v>389</v>
      </c>
      <c r="E174" s="19">
        <v>42913</v>
      </c>
      <c r="F174" s="18" t="s">
        <v>384</v>
      </c>
      <c r="G174" s="16">
        <v>0</v>
      </c>
      <c r="H174" s="17" t="s">
        <v>20</v>
      </c>
    </row>
    <row r="175" spans="1:8" s="10" customFormat="1" ht="14.25" customHeight="1" x14ac:dyDescent="0.2">
      <c r="A175" s="21">
        <v>170</v>
      </c>
      <c r="B175" s="22" t="s">
        <v>6</v>
      </c>
      <c r="C175" s="4" t="s">
        <v>55</v>
      </c>
      <c r="D175" s="5" t="s">
        <v>390</v>
      </c>
      <c r="E175" s="19">
        <v>42913</v>
      </c>
      <c r="F175" s="18" t="s">
        <v>386</v>
      </c>
      <c r="G175" s="16">
        <v>0</v>
      </c>
      <c r="H175" s="17" t="s">
        <v>11</v>
      </c>
    </row>
    <row r="176" spans="1:8" s="10" customFormat="1" ht="14.25" customHeight="1" x14ac:dyDescent="0.2">
      <c r="A176" s="21">
        <v>171</v>
      </c>
      <c r="B176" s="22" t="s">
        <v>6</v>
      </c>
      <c r="C176" s="4" t="s">
        <v>55</v>
      </c>
      <c r="D176" s="5" t="s">
        <v>21</v>
      </c>
      <c r="E176" s="19">
        <v>42892</v>
      </c>
      <c r="F176" s="18" t="s">
        <v>391</v>
      </c>
      <c r="G176" s="16">
        <v>4946.78</v>
      </c>
      <c r="H176" s="17" t="s">
        <v>11</v>
      </c>
    </row>
    <row r="177" spans="1:8" s="10" customFormat="1" ht="14.25" customHeight="1" x14ac:dyDescent="0.2">
      <c r="A177" s="21">
        <v>172</v>
      </c>
      <c r="B177" s="22" t="s">
        <v>6</v>
      </c>
      <c r="C177" s="4" t="s">
        <v>55</v>
      </c>
      <c r="D177" s="20" t="s">
        <v>28</v>
      </c>
      <c r="E177" s="19">
        <v>42892</v>
      </c>
      <c r="F177" s="18" t="s">
        <v>392</v>
      </c>
      <c r="G177" s="16">
        <v>2755.96</v>
      </c>
      <c r="H177" s="17" t="s">
        <v>13</v>
      </c>
    </row>
    <row r="178" spans="1:8" s="10" customFormat="1" ht="14.25" customHeight="1" x14ac:dyDescent="0.2">
      <c r="A178" s="21">
        <v>173</v>
      </c>
      <c r="B178" s="22" t="s">
        <v>6</v>
      </c>
      <c r="C178" s="4" t="s">
        <v>55</v>
      </c>
      <c r="D178" s="20" t="s">
        <v>36</v>
      </c>
      <c r="E178" s="19">
        <v>42892</v>
      </c>
      <c r="F178" s="18" t="s">
        <v>393</v>
      </c>
      <c r="G178" s="16">
        <v>0</v>
      </c>
      <c r="H178" s="17" t="s">
        <v>15</v>
      </c>
    </row>
    <row r="179" spans="1:8" s="10" customFormat="1" ht="14.25" customHeight="1" x14ac:dyDescent="0.2">
      <c r="A179" s="21">
        <v>174</v>
      </c>
      <c r="B179" s="22" t="s">
        <v>6</v>
      </c>
      <c r="C179" s="4" t="s">
        <v>55</v>
      </c>
      <c r="D179" s="20" t="s">
        <v>35</v>
      </c>
      <c r="E179" s="19">
        <v>42892</v>
      </c>
      <c r="F179" s="18" t="s">
        <v>394</v>
      </c>
      <c r="G179" s="16">
        <v>361</v>
      </c>
      <c r="H179" s="17" t="s">
        <v>20</v>
      </c>
    </row>
    <row r="180" spans="1:8" s="10" customFormat="1" ht="14.25" customHeight="1" x14ac:dyDescent="0.2">
      <c r="A180" s="21">
        <v>175</v>
      </c>
      <c r="B180" s="22" t="s">
        <v>6</v>
      </c>
      <c r="C180" s="4" t="s">
        <v>55</v>
      </c>
      <c r="D180" s="5" t="s">
        <v>398</v>
      </c>
      <c r="E180" s="19">
        <v>42906</v>
      </c>
      <c r="F180" s="18" t="s">
        <v>397</v>
      </c>
      <c r="G180" s="16">
        <v>0</v>
      </c>
      <c r="H180" s="17" t="s">
        <v>15</v>
      </c>
    </row>
    <row r="181" spans="1:8" s="10" customFormat="1" ht="14.25" customHeight="1" x14ac:dyDescent="0.2">
      <c r="A181" s="21">
        <v>176</v>
      </c>
      <c r="B181" s="22" t="s">
        <v>6</v>
      </c>
      <c r="C181" s="4" t="s">
        <v>55</v>
      </c>
      <c r="D181" s="5" t="s">
        <v>400</v>
      </c>
      <c r="E181" s="19">
        <v>42913</v>
      </c>
      <c r="F181" s="18" t="s">
        <v>399</v>
      </c>
      <c r="G181" s="16">
        <v>0</v>
      </c>
      <c r="H181" s="17" t="s">
        <v>15</v>
      </c>
    </row>
    <row r="182" spans="1:8" s="10" customFormat="1" ht="14.25" customHeight="1" x14ac:dyDescent="0.2">
      <c r="A182" s="21">
        <v>177</v>
      </c>
      <c r="B182" s="22" t="s">
        <v>6</v>
      </c>
      <c r="C182" s="4" t="s">
        <v>55</v>
      </c>
      <c r="D182" s="5" t="s">
        <v>257</v>
      </c>
      <c r="E182" s="19">
        <v>42892</v>
      </c>
      <c r="F182" s="18" t="s">
        <v>395</v>
      </c>
      <c r="G182" s="16">
        <v>0</v>
      </c>
      <c r="H182" s="17" t="s">
        <v>18</v>
      </c>
    </row>
    <row r="183" spans="1:8" s="10" customFormat="1" ht="14.25" customHeight="1" x14ac:dyDescent="0.2">
      <c r="A183" s="21">
        <v>178</v>
      </c>
      <c r="B183" s="22" t="s">
        <v>6</v>
      </c>
      <c r="C183" s="4" t="s">
        <v>55</v>
      </c>
      <c r="D183" s="5" t="s">
        <v>403</v>
      </c>
      <c r="E183" s="19">
        <v>42913</v>
      </c>
      <c r="F183" s="18" t="s">
        <v>401</v>
      </c>
      <c r="G183" s="16">
        <v>0</v>
      </c>
      <c r="H183" s="17" t="s">
        <v>18</v>
      </c>
    </row>
    <row r="184" spans="1:8" s="10" customFormat="1" ht="14.25" customHeight="1" x14ac:dyDescent="0.2">
      <c r="A184" s="21">
        <v>179</v>
      </c>
      <c r="B184" s="22" t="s">
        <v>6</v>
      </c>
      <c r="C184" s="4" t="s">
        <v>55</v>
      </c>
      <c r="D184" s="5" t="s">
        <v>404</v>
      </c>
      <c r="E184" s="19">
        <v>42913</v>
      </c>
      <c r="F184" s="18" t="s">
        <v>402</v>
      </c>
      <c r="G184" s="16">
        <v>0</v>
      </c>
      <c r="H184" s="17" t="s">
        <v>20</v>
      </c>
    </row>
    <row r="185" spans="1:8" s="10" customFormat="1" ht="14.25" customHeight="1" x14ac:dyDescent="0.2">
      <c r="A185" s="21">
        <v>180</v>
      </c>
      <c r="B185" s="22" t="s">
        <v>6</v>
      </c>
      <c r="C185" s="4" t="s">
        <v>55</v>
      </c>
      <c r="D185" s="5" t="s">
        <v>16</v>
      </c>
      <c r="E185" s="19">
        <v>42892</v>
      </c>
      <c r="F185" s="18" t="s">
        <v>396</v>
      </c>
      <c r="G185" s="16">
        <v>0</v>
      </c>
      <c r="H185" s="17" t="s">
        <v>17</v>
      </c>
    </row>
    <row r="186" spans="1:8" s="10" customFormat="1" ht="14.25" customHeight="1" x14ac:dyDescent="0.2">
      <c r="A186" s="21">
        <v>181</v>
      </c>
      <c r="B186" s="22" t="s">
        <v>6</v>
      </c>
      <c r="C186" s="4" t="s">
        <v>55</v>
      </c>
      <c r="D186" s="5" t="s">
        <v>307</v>
      </c>
      <c r="E186" s="19">
        <v>42913</v>
      </c>
      <c r="F186" s="18" t="s">
        <v>405</v>
      </c>
      <c r="G186" s="16">
        <v>0</v>
      </c>
      <c r="H186" s="17" t="s">
        <v>11</v>
      </c>
    </row>
    <row r="187" spans="1:8" s="10" customFormat="1" ht="14.25" customHeight="1" x14ac:dyDescent="0.2">
      <c r="A187" s="21">
        <v>182</v>
      </c>
      <c r="B187" s="22" t="s">
        <v>6</v>
      </c>
      <c r="C187" s="4" t="s">
        <v>55</v>
      </c>
      <c r="D187" s="5" t="s">
        <v>307</v>
      </c>
      <c r="E187" s="19">
        <v>42913</v>
      </c>
      <c r="F187" s="18" t="s">
        <v>406</v>
      </c>
      <c r="G187" s="16">
        <v>0</v>
      </c>
      <c r="H187" s="17" t="s">
        <v>11</v>
      </c>
    </row>
    <row r="188" spans="1:8" s="10" customFormat="1" ht="14.25" customHeight="1" x14ac:dyDescent="0.2">
      <c r="A188" s="21">
        <v>183</v>
      </c>
      <c r="B188" s="22" t="s">
        <v>6</v>
      </c>
      <c r="C188" s="4" t="s">
        <v>55</v>
      </c>
      <c r="D188" s="5" t="s">
        <v>50</v>
      </c>
      <c r="E188" s="19">
        <v>42913</v>
      </c>
      <c r="F188" s="18" t="s">
        <v>407</v>
      </c>
      <c r="G188" s="16">
        <v>0</v>
      </c>
      <c r="H188" s="17" t="s">
        <v>11</v>
      </c>
    </row>
    <row r="189" spans="1:8" s="10" customFormat="1" ht="14.25" customHeight="1" x14ac:dyDescent="0.2">
      <c r="A189" s="21">
        <v>184</v>
      </c>
      <c r="B189" s="22" t="s">
        <v>6</v>
      </c>
      <c r="C189" s="4" t="s">
        <v>55</v>
      </c>
      <c r="D189" s="5" t="s">
        <v>410</v>
      </c>
      <c r="E189" s="19">
        <v>42913</v>
      </c>
      <c r="F189" s="18" t="s">
        <v>408</v>
      </c>
      <c r="G189" s="16">
        <v>0</v>
      </c>
      <c r="H189" s="17" t="s">
        <v>11</v>
      </c>
    </row>
    <row r="190" spans="1:8" s="10" customFormat="1" ht="14.25" customHeight="1" x14ac:dyDescent="0.2">
      <c r="A190" s="21">
        <v>185</v>
      </c>
      <c r="B190" s="22" t="s">
        <v>6</v>
      </c>
      <c r="C190" s="4" t="s">
        <v>55</v>
      </c>
      <c r="D190" s="5" t="s">
        <v>411</v>
      </c>
      <c r="E190" s="19">
        <v>42913</v>
      </c>
      <c r="F190" s="18" t="s">
        <v>409</v>
      </c>
      <c r="G190" s="16">
        <v>0</v>
      </c>
      <c r="H190" s="17" t="s">
        <v>11</v>
      </c>
    </row>
    <row r="191" spans="1:8" s="10" customFormat="1" ht="14.25" customHeight="1" x14ac:dyDescent="0.2">
      <c r="A191" s="21">
        <v>186</v>
      </c>
      <c r="B191" s="22" t="s">
        <v>6</v>
      </c>
      <c r="C191" s="4" t="s">
        <v>55</v>
      </c>
      <c r="D191" s="5" t="s">
        <v>190</v>
      </c>
      <c r="E191" s="19">
        <v>42906</v>
      </c>
      <c r="F191" s="18" t="s">
        <v>412</v>
      </c>
      <c r="G191" s="16">
        <v>5.84</v>
      </c>
      <c r="H191" s="17" t="s">
        <v>11</v>
      </c>
    </row>
    <row r="192" spans="1:8" s="10" customFormat="1" ht="14.25" customHeight="1" x14ac:dyDescent="0.2">
      <c r="A192" s="21">
        <v>187</v>
      </c>
      <c r="B192" s="22" t="s">
        <v>6</v>
      </c>
      <c r="C192" s="4" t="s">
        <v>55</v>
      </c>
      <c r="D192" s="20" t="s">
        <v>33</v>
      </c>
      <c r="E192" s="19">
        <v>42906</v>
      </c>
      <c r="F192" s="18" t="s">
        <v>413</v>
      </c>
      <c r="G192" s="16">
        <v>566.54</v>
      </c>
      <c r="H192" s="17" t="s">
        <v>13</v>
      </c>
    </row>
    <row r="193" spans="1:8" s="10" customFormat="1" ht="14.25" customHeight="1" x14ac:dyDescent="0.2">
      <c r="A193" s="21">
        <v>188</v>
      </c>
      <c r="B193" s="22" t="s">
        <v>6</v>
      </c>
      <c r="C193" s="4" t="s">
        <v>55</v>
      </c>
      <c r="D193" s="20" t="s">
        <v>53</v>
      </c>
      <c r="E193" s="19">
        <v>42906</v>
      </c>
      <c r="F193" s="18" t="s">
        <v>414</v>
      </c>
      <c r="G193" s="16">
        <v>0</v>
      </c>
      <c r="H193" s="17" t="s">
        <v>26</v>
      </c>
    </row>
    <row r="194" spans="1:8" s="10" customFormat="1" ht="14.25" customHeight="1" x14ac:dyDescent="0.2">
      <c r="A194" s="115">
        <v>189</v>
      </c>
      <c r="B194" s="109" t="s">
        <v>6</v>
      </c>
      <c r="C194" s="110" t="s">
        <v>55</v>
      </c>
      <c r="D194" s="119" t="s">
        <v>431</v>
      </c>
      <c r="E194" s="111"/>
      <c r="F194" s="112"/>
      <c r="G194" s="113"/>
      <c r="H194" s="114"/>
    </row>
    <row r="195" spans="1:8" s="10" customFormat="1" ht="14.25" customHeight="1" x14ac:dyDescent="0.2">
      <c r="A195" s="21">
        <v>190</v>
      </c>
      <c r="B195" s="22" t="s">
        <v>6</v>
      </c>
      <c r="C195" s="4" t="s">
        <v>55</v>
      </c>
      <c r="D195" s="20" t="s">
        <v>14</v>
      </c>
      <c r="E195" s="19">
        <v>42906</v>
      </c>
      <c r="F195" s="18" t="s">
        <v>415</v>
      </c>
      <c r="G195" s="16">
        <v>0</v>
      </c>
      <c r="H195" s="17" t="s">
        <v>11</v>
      </c>
    </row>
    <row r="196" spans="1:8" s="10" customFormat="1" ht="14.25" customHeight="1" x14ac:dyDescent="0.2">
      <c r="A196" s="21">
        <v>191</v>
      </c>
      <c r="B196" s="22" t="s">
        <v>6</v>
      </c>
      <c r="C196" s="4" t="s">
        <v>55</v>
      </c>
      <c r="D196" s="5" t="s">
        <v>416</v>
      </c>
      <c r="E196" s="19">
        <v>42913</v>
      </c>
      <c r="F196" s="18" t="s">
        <v>417</v>
      </c>
      <c r="G196" s="16">
        <v>0</v>
      </c>
      <c r="H196" s="17" t="s">
        <v>11</v>
      </c>
    </row>
    <row r="197" spans="1:8" s="10" customFormat="1" ht="14.25" customHeight="1" x14ac:dyDescent="0.2">
      <c r="A197" s="21">
        <v>192</v>
      </c>
      <c r="B197" s="22" t="s">
        <v>6</v>
      </c>
      <c r="C197" s="4" t="s">
        <v>55</v>
      </c>
      <c r="D197" s="5" t="s">
        <v>49</v>
      </c>
      <c r="E197" s="19">
        <v>42906</v>
      </c>
      <c r="F197" s="18" t="s">
        <v>418</v>
      </c>
      <c r="G197" s="16">
        <v>122355</v>
      </c>
      <c r="H197" s="17" t="s">
        <v>18</v>
      </c>
    </row>
    <row r="198" spans="1:8" s="10" customFormat="1" ht="14.25" customHeight="1" x14ac:dyDescent="0.2">
      <c r="A198" s="21">
        <v>193</v>
      </c>
      <c r="B198" s="22" t="s">
        <v>6</v>
      </c>
      <c r="C198" s="4" t="s">
        <v>55</v>
      </c>
      <c r="D198" s="5" t="s">
        <v>16</v>
      </c>
      <c r="E198" s="19">
        <v>42906</v>
      </c>
      <c r="F198" s="18" t="s">
        <v>419</v>
      </c>
      <c r="G198" s="16">
        <v>0</v>
      </c>
      <c r="H198" s="17" t="s">
        <v>17</v>
      </c>
    </row>
    <row r="199" spans="1:8" s="10" customFormat="1" ht="14.25" customHeight="1" x14ac:dyDescent="0.2">
      <c r="A199" s="21">
        <v>194</v>
      </c>
      <c r="B199" s="22" t="s">
        <v>6</v>
      </c>
      <c r="C199" s="4" t="s">
        <v>55</v>
      </c>
      <c r="D199" s="5" t="s">
        <v>16</v>
      </c>
      <c r="E199" s="19">
        <v>42913</v>
      </c>
      <c r="F199" s="18" t="s">
        <v>420</v>
      </c>
      <c r="G199" s="16">
        <v>0</v>
      </c>
      <c r="H199" s="17" t="s">
        <v>17</v>
      </c>
    </row>
    <row r="200" spans="1:8" s="10" customFormat="1" ht="14.25" customHeight="1" x14ac:dyDescent="0.2">
      <c r="A200" s="21">
        <v>195</v>
      </c>
      <c r="B200" s="22" t="s">
        <v>6</v>
      </c>
      <c r="C200" s="4" t="s">
        <v>55</v>
      </c>
      <c r="D200" s="20" t="s">
        <v>36</v>
      </c>
      <c r="E200" s="19">
        <v>42906</v>
      </c>
      <c r="F200" s="18" t="s">
        <v>421</v>
      </c>
      <c r="G200" s="16">
        <v>0</v>
      </c>
      <c r="H200" s="17" t="s">
        <v>15</v>
      </c>
    </row>
    <row r="201" spans="1:8" s="10" customFormat="1" ht="14.25" customHeight="1" x14ac:dyDescent="0.2">
      <c r="A201" s="21">
        <v>196</v>
      </c>
      <c r="B201" s="22" t="s">
        <v>6</v>
      </c>
      <c r="C201" s="4" t="s">
        <v>55</v>
      </c>
      <c r="D201" s="5" t="s">
        <v>29</v>
      </c>
      <c r="E201" s="19">
        <v>42906</v>
      </c>
      <c r="F201" s="18" t="s">
        <v>422</v>
      </c>
      <c r="G201" s="16">
        <v>0</v>
      </c>
      <c r="H201" s="17" t="s">
        <v>15</v>
      </c>
    </row>
    <row r="202" spans="1:8" s="10" customFormat="1" ht="14.25" customHeight="1" x14ac:dyDescent="0.2">
      <c r="A202" s="21">
        <v>197</v>
      </c>
      <c r="B202" s="22" t="s">
        <v>6</v>
      </c>
      <c r="C202" s="4" t="s">
        <v>55</v>
      </c>
      <c r="D202" s="5" t="s">
        <v>423</v>
      </c>
      <c r="E202" s="19">
        <v>42906</v>
      </c>
      <c r="F202" s="18" t="s">
        <v>424</v>
      </c>
      <c r="G202" s="16">
        <v>1861.15</v>
      </c>
      <c r="H202" s="17" t="s">
        <v>9</v>
      </c>
    </row>
    <row r="203" spans="1:8" s="10" customFormat="1" ht="14.25" customHeight="1" x14ac:dyDescent="0.2">
      <c r="A203" s="21">
        <v>198</v>
      </c>
      <c r="B203" s="22" t="s">
        <v>6</v>
      </c>
      <c r="C203" s="4" t="s">
        <v>55</v>
      </c>
      <c r="D203" s="5" t="s">
        <v>425</v>
      </c>
      <c r="E203" s="19">
        <v>42912</v>
      </c>
      <c r="F203" s="18" t="s">
        <v>426</v>
      </c>
      <c r="G203" s="16">
        <v>24.93</v>
      </c>
      <c r="H203" s="17" t="s">
        <v>11</v>
      </c>
    </row>
    <row r="204" spans="1:8" s="10" customFormat="1" ht="14.25" customHeight="1" x14ac:dyDescent="0.2">
      <c r="A204" s="115">
        <v>199</v>
      </c>
      <c r="B204" s="109" t="s">
        <v>6</v>
      </c>
      <c r="C204" s="110" t="s">
        <v>55</v>
      </c>
      <c r="D204" s="119" t="s">
        <v>431</v>
      </c>
      <c r="E204" s="111"/>
      <c r="F204" s="112"/>
      <c r="G204" s="113"/>
      <c r="H204" s="114"/>
    </row>
    <row r="205" spans="1:8" s="10" customFormat="1" ht="14.25" customHeight="1" x14ac:dyDescent="0.2">
      <c r="A205" s="115">
        <v>200</v>
      </c>
      <c r="B205" s="109" t="s">
        <v>6</v>
      </c>
      <c r="C205" s="110" t="s">
        <v>55</v>
      </c>
      <c r="D205" s="119" t="s">
        <v>431</v>
      </c>
      <c r="E205" s="111"/>
      <c r="F205" s="112"/>
      <c r="G205" s="113"/>
      <c r="H205" s="114"/>
    </row>
    <row r="206" spans="1:8" s="10" customFormat="1" ht="14.25" customHeight="1" x14ac:dyDescent="0.2">
      <c r="A206" s="21">
        <v>201</v>
      </c>
      <c r="B206" s="22" t="s">
        <v>6</v>
      </c>
      <c r="C206" s="4" t="s">
        <v>55</v>
      </c>
      <c r="D206" s="20" t="s">
        <v>36</v>
      </c>
      <c r="E206" s="19">
        <v>42934</v>
      </c>
      <c r="F206" s="18" t="s">
        <v>432</v>
      </c>
      <c r="G206" s="16">
        <v>0</v>
      </c>
      <c r="H206" s="17" t="s">
        <v>15</v>
      </c>
    </row>
    <row r="207" spans="1:8" s="10" customFormat="1" ht="14.25" customHeight="1" x14ac:dyDescent="0.2">
      <c r="A207" s="115">
        <v>202</v>
      </c>
      <c r="B207" s="109" t="s">
        <v>6</v>
      </c>
      <c r="C207" s="110" t="s">
        <v>55</v>
      </c>
      <c r="D207" s="119" t="s">
        <v>431</v>
      </c>
      <c r="E207" s="111"/>
      <c r="F207" s="112"/>
      <c r="G207" s="113"/>
      <c r="H207" s="114"/>
    </row>
    <row r="208" spans="1:8" s="10" customFormat="1" ht="14.25" customHeight="1" x14ac:dyDescent="0.2">
      <c r="A208" s="21">
        <v>203</v>
      </c>
      <c r="B208" s="22" t="s">
        <v>6</v>
      </c>
      <c r="C208" s="4" t="s">
        <v>55</v>
      </c>
      <c r="D208" s="5" t="s">
        <v>21</v>
      </c>
      <c r="E208" s="19">
        <v>42934</v>
      </c>
      <c r="F208" s="18" t="s">
        <v>433</v>
      </c>
      <c r="G208" s="16">
        <v>42263.96</v>
      </c>
      <c r="H208" s="17" t="s">
        <v>11</v>
      </c>
    </row>
    <row r="209" spans="1:8" s="10" customFormat="1" ht="14.25" customHeight="1" x14ac:dyDescent="0.2">
      <c r="A209" s="21">
        <v>204</v>
      </c>
      <c r="B209" s="22" t="s">
        <v>6</v>
      </c>
      <c r="C209" s="4" t="s">
        <v>55</v>
      </c>
      <c r="D209" s="5" t="s">
        <v>21</v>
      </c>
      <c r="E209" s="19">
        <v>42934</v>
      </c>
      <c r="F209" s="18" t="s">
        <v>434</v>
      </c>
      <c r="G209" s="16">
        <v>158.88</v>
      </c>
      <c r="H209" s="17" t="s">
        <v>11</v>
      </c>
    </row>
    <row r="210" spans="1:8" s="10" customFormat="1" ht="14.25" customHeight="1" x14ac:dyDescent="0.2">
      <c r="A210" s="21">
        <v>205</v>
      </c>
      <c r="B210" s="22" t="s">
        <v>6</v>
      </c>
      <c r="C210" s="4" t="s">
        <v>55</v>
      </c>
      <c r="D210" s="5" t="s">
        <v>257</v>
      </c>
      <c r="E210" s="19">
        <v>42934</v>
      </c>
      <c r="F210" s="18" t="s">
        <v>435</v>
      </c>
      <c r="G210" s="16">
        <v>0</v>
      </c>
      <c r="H210" s="17" t="s">
        <v>18</v>
      </c>
    </row>
    <row r="211" spans="1:8" s="10" customFormat="1" ht="14.25" customHeight="1" x14ac:dyDescent="0.2">
      <c r="A211" s="21">
        <v>206</v>
      </c>
      <c r="B211" s="22" t="s">
        <v>6</v>
      </c>
      <c r="C211" s="4" t="s">
        <v>55</v>
      </c>
      <c r="D211" s="5" t="s">
        <v>34</v>
      </c>
      <c r="E211" s="19">
        <v>42934</v>
      </c>
      <c r="F211" s="18" t="s">
        <v>436</v>
      </c>
      <c r="G211" s="16">
        <v>0</v>
      </c>
      <c r="H211" s="17" t="s">
        <v>15</v>
      </c>
    </row>
    <row r="212" spans="1:8" s="10" customFormat="1" ht="14.25" customHeight="1" x14ac:dyDescent="0.2">
      <c r="A212" s="115">
        <v>207</v>
      </c>
      <c r="B212" s="109" t="s">
        <v>6</v>
      </c>
      <c r="C212" s="110" t="s">
        <v>55</v>
      </c>
      <c r="D212" s="119" t="s">
        <v>431</v>
      </c>
      <c r="E212" s="111"/>
      <c r="F212" s="112"/>
      <c r="G212" s="113"/>
      <c r="H212" s="114"/>
    </row>
    <row r="213" spans="1:8" s="10" customFormat="1" ht="14.25" customHeight="1" x14ac:dyDescent="0.2">
      <c r="A213" s="115">
        <v>208</v>
      </c>
      <c r="B213" s="109" t="s">
        <v>6</v>
      </c>
      <c r="C213" s="110" t="s">
        <v>55</v>
      </c>
      <c r="D213" s="119" t="s">
        <v>431</v>
      </c>
      <c r="E213" s="111"/>
      <c r="F213" s="112"/>
      <c r="G213" s="113"/>
      <c r="H213" s="114"/>
    </row>
    <row r="214" spans="1:8" s="10" customFormat="1" ht="14.25" customHeight="1" x14ac:dyDescent="0.2">
      <c r="A214" s="21">
        <v>209</v>
      </c>
      <c r="B214" s="22" t="s">
        <v>6</v>
      </c>
      <c r="C214" s="4" t="s">
        <v>55</v>
      </c>
      <c r="D214" s="5" t="s">
        <v>140</v>
      </c>
      <c r="E214" s="19">
        <v>42934</v>
      </c>
      <c r="F214" s="18" t="s">
        <v>437</v>
      </c>
      <c r="G214" s="16">
        <v>1400</v>
      </c>
      <c r="H214" s="17" t="s">
        <v>19</v>
      </c>
    </row>
    <row r="215" spans="1:8" s="10" customFormat="1" ht="14.25" customHeight="1" x14ac:dyDescent="0.2">
      <c r="A215" s="115">
        <v>210</v>
      </c>
      <c r="B215" s="109" t="s">
        <v>6</v>
      </c>
      <c r="C215" s="110" t="s">
        <v>55</v>
      </c>
      <c r="D215" s="119" t="s">
        <v>431</v>
      </c>
      <c r="E215" s="111"/>
      <c r="F215" s="112"/>
      <c r="G215" s="113"/>
      <c r="H215" s="114"/>
    </row>
    <row r="216" spans="1:8" s="10" customFormat="1" ht="14.25" customHeight="1" x14ac:dyDescent="0.2">
      <c r="A216" s="21">
        <v>211</v>
      </c>
      <c r="B216" s="22" t="s">
        <v>6</v>
      </c>
      <c r="C216" s="4" t="s">
        <v>55</v>
      </c>
      <c r="D216" s="20" t="s">
        <v>51</v>
      </c>
      <c r="E216" s="19">
        <v>42934</v>
      </c>
      <c r="F216" s="18" t="s">
        <v>438</v>
      </c>
      <c r="G216" s="16">
        <v>0</v>
      </c>
      <c r="H216" s="17" t="s">
        <v>7</v>
      </c>
    </row>
    <row r="217" spans="1:8" s="10" customFormat="1" ht="14.25" customHeight="1" x14ac:dyDescent="0.2">
      <c r="A217" s="21">
        <v>212</v>
      </c>
      <c r="B217" s="22" t="s">
        <v>6</v>
      </c>
      <c r="C217" s="4" t="s">
        <v>55</v>
      </c>
      <c r="D217" s="5" t="s">
        <v>34</v>
      </c>
      <c r="E217" s="19">
        <v>42934</v>
      </c>
      <c r="F217" s="18" t="s">
        <v>436</v>
      </c>
      <c r="G217" s="16">
        <v>0</v>
      </c>
      <c r="H217" s="17" t="s">
        <v>15</v>
      </c>
    </row>
    <row r="218" spans="1:8" s="10" customFormat="1" ht="14.25" customHeight="1" x14ac:dyDescent="0.2">
      <c r="A218" s="21">
        <v>213</v>
      </c>
      <c r="B218" s="22" t="s">
        <v>6</v>
      </c>
      <c r="C218" s="4" t="s">
        <v>55</v>
      </c>
      <c r="D218" s="20" t="s">
        <v>35</v>
      </c>
      <c r="E218" s="19">
        <v>42934</v>
      </c>
      <c r="F218" s="18" t="s">
        <v>439</v>
      </c>
      <c r="G218" s="16">
        <v>366</v>
      </c>
      <c r="H218" s="17" t="s">
        <v>20</v>
      </c>
    </row>
    <row r="219" spans="1:8" s="10" customFormat="1" ht="14.25" customHeight="1" x14ac:dyDescent="0.2">
      <c r="A219" s="115">
        <v>214</v>
      </c>
      <c r="B219" s="109" t="s">
        <v>6</v>
      </c>
      <c r="C219" s="110" t="s">
        <v>55</v>
      </c>
      <c r="D219" s="119" t="s">
        <v>431</v>
      </c>
      <c r="E219" s="111"/>
      <c r="F219" s="112"/>
      <c r="G219" s="113"/>
      <c r="H219" s="114"/>
    </row>
    <row r="220" spans="1:8" s="10" customFormat="1" ht="14.25" customHeight="1" thickBot="1" x14ac:dyDescent="0.25">
      <c r="A220" s="21">
        <v>215</v>
      </c>
      <c r="B220" s="22" t="s">
        <v>6</v>
      </c>
      <c r="C220" s="4" t="s">
        <v>55</v>
      </c>
      <c r="D220" s="5" t="s">
        <v>16</v>
      </c>
      <c r="E220" s="19">
        <v>42934</v>
      </c>
      <c r="F220" s="18" t="s">
        <v>440</v>
      </c>
      <c r="G220" s="16">
        <v>0</v>
      </c>
      <c r="H220" s="17" t="s">
        <v>17</v>
      </c>
    </row>
    <row r="221" spans="1:8" ht="21.75" customHeight="1" thickBot="1" x14ac:dyDescent="0.3">
      <c r="A221" s="162" t="s">
        <v>227</v>
      </c>
      <c r="B221" s="163"/>
      <c r="C221" s="163"/>
      <c r="D221" s="163"/>
      <c r="E221" s="163"/>
      <c r="F221" s="164">
        <f>SUM(G6:G220)</f>
        <v>6518732.1399999997</v>
      </c>
      <c r="G221" s="164"/>
      <c r="H221" s="25" t="s">
        <v>54</v>
      </c>
    </row>
    <row r="222" spans="1:8" ht="21.75" customHeight="1" x14ac:dyDescent="0.25">
      <c r="A222" s="116"/>
      <c r="B222" s="116"/>
      <c r="C222" s="116"/>
      <c r="D222" s="116"/>
      <c r="E222" s="116"/>
      <c r="F222" s="117"/>
      <c r="G222" s="117"/>
      <c r="H222" s="118"/>
    </row>
    <row r="223" spans="1:8" ht="21.75" customHeight="1" x14ac:dyDescent="0.25">
      <c r="A223" s="116"/>
      <c r="B223" s="116"/>
      <c r="C223" s="116"/>
      <c r="D223" s="116"/>
      <c r="E223" s="116"/>
      <c r="F223" s="117"/>
      <c r="G223" s="117"/>
      <c r="H223" s="118"/>
    </row>
    <row r="224" spans="1:8" x14ac:dyDescent="0.25">
      <c r="H224" s="26"/>
    </row>
    <row r="225" spans="4:8" x14ac:dyDescent="0.25">
      <c r="G225" s="26"/>
    </row>
    <row r="226" spans="4:8" x14ac:dyDescent="0.25">
      <c r="F226" s="26"/>
      <c r="G226" s="26"/>
    </row>
    <row r="227" spans="4:8" x14ac:dyDescent="0.25">
      <c r="D227" s="26"/>
      <c r="F227" s="26"/>
      <c r="G227" s="26"/>
    </row>
    <row r="228" spans="4:8" x14ac:dyDescent="0.25">
      <c r="G228" s="26"/>
    </row>
    <row r="230" spans="4:8" x14ac:dyDescent="0.25">
      <c r="H230" s="26"/>
    </row>
    <row r="241" spans="7:7" x14ac:dyDescent="0.25">
      <c r="G241" s="26"/>
    </row>
  </sheetData>
  <mergeCells count="10">
    <mergeCell ref="G1:H1"/>
    <mergeCell ref="A221:E221"/>
    <mergeCell ref="F221:G22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Fantova Lucie</cp:lastModifiedBy>
  <cp:lastPrinted>2017-08-02T05:43:47Z</cp:lastPrinted>
  <dcterms:created xsi:type="dcterms:W3CDTF">2017-02-28T13:52:48Z</dcterms:created>
  <dcterms:modified xsi:type="dcterms:W3CDTF">2017-08-10T06:27:12Z</dcterms:modified>
</cp:coreProperties>
</file>