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4915" windowHeight="11445" activeTab="3"/>
  </bookViews>
  <sheets>
    <sheet name="příjmy 2017" sheetId="1" r:id="rId1"/>
    <sheet name="923 03 EO" sheetId="2" r:id="rId2"/>
    <sheet name="923 02 - ORREP" sheetId="4" r:id="rId3"/>
    <sheet name="Bilance PaV" sheetId="5" r:id="rId4"/>
  </sheets>
  <definedNames>
    <definedName name="_xlnm._FilterDatabase" localSheetId="2" hidden="1">'923 02 - ORREP'!$A$8:$J$17</definedName>
    <definedName name="_xlnm._FilterDatabase" localSheetId="0" hidden="1">'příjmy 2017'!$A$11:$I$29</definedName>
    <definedName name="_xlnm.Print_Titles" localSheetId="2">'923 02 - ORREP'!$1:$8</definedName>
  </definedNames>
  <calcPr calcId="145621"/>
</workbook>
</file>

<file path=xl/calcChain.xml><?xml version="1.0" encoding="utf-8"?>
<calcChain xmlns="http://schemas.openxmlformats.org/spreadsheetml/2006/main">
  <c r="D45" i="5" l="1"/>
  <c r="C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4" i="5"/>
  <c r="E23" i="5"/>
  <c r="E22" i="5"/>
  <c r="E21" i="5"/>
  <c r="D21" i="5"/>
  <c r="C21" i="5"/>
  <c r="E19" i="5"/>
  <c r="E18" i="5"/>
  <c r="E17" i="5"/>
  <c r="E16" i="5"/>
  <c r="D15" i="5"/>
  <c r="C15" i="5"/>
  <c r="E15" i="5" s="1"/>
  <c r="E14" i="5"/>
  <c r="C14" i="5"/>
  <c r="E13" i="5"/>
  <c r="E12" i="5"/>
  <c r="E11" i="5"/>
  <c r="E10" i="5"/>
  <c r="D9" i="5"/>
  <c r="D8" i="5" s="1"/>
  <c r="C9" i="5"/>
  <c r="E9" i="5" s="1"/>
  <c r="C8" i="5"/>
  <c r="E8" i="5" s="1"/>
  <c r="E7" i="5"/>
  <c r="E6" i="5"/>
  <c r="E5" i="5"/>
  <c r="D4" i="5"/>
  <c r="E4" i="5" s="1"/>
  <c r="C4" i="5"/>
  <c r="C20" i="5" s="1"/>
  <c r="E45" i="5" l="1"/>
  <c r="D20" i="5"/>
  <c r="D25" i="5" s="1"/>
  <c r="C25" i="5"/>
  <c r="I9" i="4"/>
  <c r="E25" i="5" l="1"/>
  <c r="E20" i="5"/>
  <c r="H11" i="4"/>
  <c r="I15" i="4"/>
  <c r="H16" i="4"/>
  <c r="I17" i="4" l="1"/>
  <c r="G16" i="4"/>
  <c r="I16" i="4" s="1"/>
  <c r="I14" i="4"/>
  <c r="I13" i="4"/>
  <c r="I12" i="4"/>
  <c r="G11" i="4"/>
  <c r="I11" i="4" s="1"/>
  <c r="H11" i="2" l="1"/>
  <c r="J12" i="2"/>
  <c r="I11" i="2"/>
  <c r="G11" i="2"/>
  <c r="G9" i="2" s="1"/>
  <c r="J11" i="2" l="1"/>
  <c r="I9" i="2"/>
  <c r="J9" i="2" s="1"/>
  <c r="I28" i="1" l="1"/>
  <c r="I27" i="1"/>
  <c r="I26" i="1" s="1"/>
  <c r="H26" i="1"/>
  <c r="G26" i="1"/>
  <c r="I25" i="1"/>
  <c r="I24" i="1"/>
  <c r="H23" i="1"/>
  <c r="G23" i="1"/>
  <c r="G22" i="1" s="1"/>
  <c r="H22" i="1"/>
  <c r="I21" i="1"/>
  <c r="I20" i="1"/>
  <c r="H19" i="1"/>
  <c r="I19" i="1" s="1"/>
  <c r="G19" i="1"/>
  <c r="I18" i="1"/>
  <c r="I17" i="1"/>
  <c r="H16" i="1"/>
  <c r="G16" i="1"/>
  <c r="I15" i="1"/>
  <c r="H14" i="1"/>
  <c r="G14" i="1"/>
  <c r="I14" i="1" s="1"/>
  <c r="I13" i="1"/>
  <c r="H12" i="1"/>
  <c r="G12" i="1"/>
  <c r="I12" i="1" s="1"/>
  <c r="H11" i="1" l="1"/>
  <c r="I16" i="1"/>
  <c r="I23" i="1"/>
  <c r="I22" i="1" s="1"/>
  <c r="I11" i="1"/>
  <c r="G11" i="1"/>
</calcChain>
</file>

<file path=xl/sharedStrings.xml><?xml version="1.0" encoding="utf-8"?>
<sst xmlns="http://schemas.openxmlformats.org/spreadsheetml/2006/main" count="219" uniqueCount="128">
  <si>
    <t>Příjmy a finanční zdroje 2017</t>
  </si>
  <si>
    <t>Přijaté transfery (dotace) a vratky</t>
  </si>
  <si>
    <t>v tis. Kč</t>
  </si>
  <si>
    <t>ORJ</t>
  </si>
  <si>
    <t>č.a.</t>
  </si>
  <si>
    <t>§</t>
  </si>
  <si>
    <t>pol.</t>
  </si>
  <si>
    <t>ÚZ</t>
  </si>
  <si>
    <t>ukazatel</t>
  </si>
  <si>
    <t>SR 2017</t>
  </si>
  <si>
    <t>UR 2017</t>
  </si>
  <si>
    <t>x</t>
  </si>
  <si>
    <t>Přijaté dotace a vratky</t>
  </si>
  <si>
    <t>Přístavba dílny odborného výcviku SOŠ a Gymnázium Liberec</t>
  </si>
  <si>
    <t>příjmy z finančního vypořádání minulých let mezi regionální radou a kraji, obcemi a dobrovolnými svazky obcí</t>
  </si>
  <si>
    <t>Transfery RRR SV - nezpůsobilé výdaje NEINV</t>
  </si>
  <si>
    <t>Regionální stálá konference</t>
  </si>
  <si>
    <t>ostatní neinvestiční přijaté transfery ze státního rozpočtu</t>
  </si>
  <si>
    <t>II/270 Jablonné v Podještědí</t>
  </si>
  <si>
    <t>ostatní investiční přijaté transfery ze státního rozpočtu</t>
  </si>
  <si>
    <t>Kotlíkové dotace celkem</t>
  </si>
  <si>
    <t>Kotlíkové dotace - I. etapa</t>
  </si>
  <si>
    <t>Kotlíkové dotace v Libereckém kraji - II. etapa                  - 50% záloha</t>
  </si>
  <si>
    <t>Ekonomický odbor</t>
  </si>
  <si>
    <t>Kapitola 923 03 - Spolufinancování EU</t>
  </si>
  <si>
    <t>uk.</t>
  </si>
  <si>
    <t>č.a. (ORG)</t>
  </si>
  <si>
    <t>S P O L U F I N A N C O V Á N Í   E U</t>
  </si>
  <si>
    <t>UR I 2017</t>
  </si>
  <si>
    <t>z toho:</t>
  </si>
  <si>
    <t>SU</t>
  </si>
  <si>
    <t>0000</t>
  </si>
  <si>
    <t>Kofinancování IROP a TOP</t>
  </si>
  <si>
    <t>Nespecifikované rezervy</t>
  </si>
  <si>
    <t>Odbor regionálního rozvoje a evropských projektů</t>
  </si>
  <si>
    <t>Kapitola 923 02 - Spolufinancování EU</t>
  </si>
  <si>
    <t>5011</t>
  </si>
  <si>
    <t>tis.Kč</t>
  </si>
  <si>
    <t>UZ</t>
  </si>
  <si>
    <t xml:space="preserve"> S P O L U F I N A N C O V Á N Í   E U</t>
  </si>
  <si>
    <t>106515011</t>
  </si>
  <si>
    <t>5031</t>
  </si>
  <si>
    <t>5032</t>
  </si>
  <si>
    <t>3713</t>
  </si>
  <si>
    <t xml:space="preserve"> 106515974</t>
  </si>
  <si>
    <t xml:space="preserve">Platy zaměstnanců v pracovním poměru </t>
  </si>
  <si>
    <t xml:space="preserve">Povinné poj.na soc.zab.a přísp.na st.pol.zaměstnan. </t>
  </si>
  <si>
    <t xml:space="preserve">Povinné poj.na veřejné zdravotní pojištění </t>
  </si>
  <si>
    <t>6901</t>
  </si>
  <si>
    <t>Rezervy kapitálových výdajů Kotlíkové dotace - 2 výzva</t>
  </si>
  <si>
    <t>Výdaje resortu v kapitole celkem</t>
  </si>
  <si>
    <t>OP ŽP - Kotlíkové dotace II. etapa - administrace</t>
  </si>
  <si>
    <t>2630030000</t>
  </si>
  <si>
    <t>2680000000</t>
  </si>
  <si>
    <t>UR I. 2017</t>
  </si>
  <si>
    <t>UR II. 2017</t>
  </si>
  <si>
    <t>OP ŽP - Kotlíkové dotace II. etapa</t>
  </si>
  <si>
    <t>5169</t>
  </si>
  <si>
    <t>Nákup ostatních služeb</t>
  </si>
  <si>
    <t>Změna rozpočtu - rozpočtové opatření č. 261/17</t>
  </si>
  <si>
    <t>příloha č. 1 k ZR-RO č. 261/17</t>
  </si>
  <si>
    <t>ZR-RO č. 261/17</t>
  </si>
  <si>
    <t>RO č. 261/17</t>
  </si>
  <si>
    <t>ZR-RO č.  261/17</t>
  </si>
  <si>
    <t>Zdrojová část rozpočtu LK 2017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</si>
  <si>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</si>
  <si>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</si>
  <si>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</si>
  <si>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</si>
  <si>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</si>
  <si>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</si>
  <si>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</si>
  <si>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</si>
  <si>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</si>
  <si>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</si>
  <si>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</si>
  <si>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</si>
  <si>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</si>
  <si>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</si>
  <si>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</si>
  <si>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</si>
  <si>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</si>
  <si>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</si>
  <si>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</si>
  <si>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</si>
  <si>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</si>
  <si>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</si>
  <si>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</si>
  <si>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</si>
  <si>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</si>
  <si>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</si>
  <si>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</si>
  <si>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</si>
  <si>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</si>
  <si>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</si>
  <si>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</si>
  <si>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</si>
  <si>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</si>
  <si>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</si>
  <si>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</si>
  <si>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</si>
  <si>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</si>
  <si>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</si>
  <si>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</si>
  <si>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</si>
  <si>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</si>
  <si>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</si>
  <si>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</si>
  <si>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</si>
  <si>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</si>
  <si>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</si>
  <si>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</si>
  <si>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</si>
  <si>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</si>
  <si>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</si>
  <si>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</si>
  <si>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</si>
  <si>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</si>
  <si>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</si>
  <si>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</si>
  <si>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</si>
  <si>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</si>
  <si>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</si>
  <si>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</si>
  <si>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</si>
  <si>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</si>
  <si>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</si>
  <si>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č.261/17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</si>
</sst>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č_-;\-* #,##0.00\ _K_č_-;_-* &quot;-&quot;??\ _K_č_-;_-@_-"/>
    <numFmt numFmtId="164" formatCode="#,##0.0000"/>
    <numFmt numFmtId="165" formatCode="#,##0.00000"/>
    <numFmt numFmtId="166" formatCode="0.00000"/>
    <numFmt numFmtId="167" formatCode="00000000"/>
    <numFmt numFmtId="168" formatCode="#,##0.000"/>
    <numFmt numFmtId="169" formatCode="#,##0.0"/>
  </numFmts>
  <fonts count="6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sz val="10"/>
      <color indexed="21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3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8"/>
      <name val="Arial"/>
      <family val="2"/>
    </font>
    <font>
      <sz val="8"/>
      <color theme="3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9">
    <xf numFmtId="0" fontId="0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35" fillId="19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35" fillId="23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35" fillId="27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35" fillId="3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35" fillId="35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35" fillId="39" borderId="0" applyNumberFormat="0" applyBorder="0" applyAlignment="0" applyProtection="0"/>
    <xf numFmtId="0" fontId="41" fillId="0" borderId="50" applyNumberFormat="0" applyFill="0" applyAlignment="0" applyProtection="0"/>
    <xf numFmtId="0" fontId="41" fillId="0" borderId="50" applyNumberFormat="0" applyFill="0" applyAlignment="0" applyProtection="0"/>
    <xf numFmtId="0" fontId="34" fillId="0" borderId="42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25" fillId="10" borderId="0" applyNumberFormat="0" applyBorder="0" applyAlignment="0" applyProtection="0"/>
    <xf numFmtId="0" fontId="43" fillId="54" borderId="51" applyNumberFormat="0" applyAlignment="0" applyProtection="0"/>
    <xf numFmtId="0" fontId="43" fillId="54" borderId="51" applyNumberFormat="0" applyAlignment="0" applyProtection="0"/>
    <xf numFmtId="0" fontId="31" fillId="14" borderId="40" applyNumberFormat="0" applyAlignment="0" applyProtection="0"/>
    <xf numFmtId="0" fontId="44" fillId="0" borderId="52" applyNumberFormat="0" applyFill="0" applyAlignment="0" applyProtection="0"/>
    <xf numFmtId="0" fontId="44" fillId="0" borderId="52" applyNumberFormat="0" applyFill="0" applyAlignment="0" applyProtection="0"/>
    <xf numFmtId="0" fontId="21" fillId="0" borderId="34" applyNumberFormat="0" applyFill="0" applyAlignment="0" applyProtection="0"/>
    <xf numFmtId="0" fontId="45" fillId="0" borderId="53" applyNumberFormat="0" applyFill="0" applyAlignment="0" applyProtection="0"/>
    <xf numFmtId="0" fontId="45" fillId="0" borderId="53" applyNumberFormat="0" applyFill="0" applyAlignment="0" applyProtection="0"/>
    <xf numFmtId="0" fontId="22" fillId="0" borderId="35" applyNumberFormat="0" applyFill="0" applyAlignment="0" applyProtection="0"/>
    <xf numFmtId="0" fontId="46" fillId="0" borderId="54" applyNumberFormat="0" applyFill="0" applyAlignment="0" applyProtection="0"/>
    <xf numFmtId="0" fontId="46" fillId="0" borderId="54" applyNumberFormat="0" applyFill="0" applyAlignment="0" applyProtection="0"/>
    <xf numFmtId="0" fontId="23" fillId="0" borderId="36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26" fillId="11" borderId="0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39" fillId="56" borderId="55" applyNumberFormat="0" applyFont="0" applyAlignment="0" applyProtection="0"/>
    <xf numFmtId="0" fontId="39" fillId="56" borderId="55" applyNumberFormat="0" applyFont="0" applyAlignment="0" applyProtection="0"/>
    <xf numFmtId="0" fontId="1" fillId="15" borderId="41" applyNumberFormat="0" applyFont="0" applyAlignment="0" applyProtection="0"/>
    <xf numFmtId="0" fontId="1" fillId="15" borderId="41" applyNumberFormat="0" applyFont="0" applyAlignment="0" applyProtection="0"/>
    <xf numFmtId="0" fontId="1" fillId="15" borderId="41" applyNumberFormat="0" applyFont="0" applyAlignment="0" applyProtection="0"/>
    <xf numFmtId="0" fontId="1" fillId="15" borderId="41" applyNumberFormat="0" applyFont="0" applyAlignment="0" applyProtection="0"/>
    <xf numFmtId="0" fontId="1" fillId="15" borderId="41" applyNumberFormat="0" applyFont="0" applyAlignment="0" applyProtection="0"/>
    <xf numFmtId="0" fontId="49" fillId="0" borderId="56" applyNumberFormat="0" applyFill="0" applyAlignment="0" applyProtection="0"/>
    <xf numFmtId="0" fontId="49" fillId="0" borderId="56" applyNumberFormat="0" applyFill="0" applyAlignment="0" applyProtection="0"/>
    <xf numFmtId="0" fontId="30" fillId="0" borderId="39" applyNumberFormat="0" applyFill="0" applyAlignment="0" applyProtection="0"/>
    <xf numFmtId="0" fontId="50" fillId="57" borderId="0">
      <alignment horizontal="left" vertical="center"/>
    </xf>
    <xf numFmtId="0" fontId="51" fillId="42" borderId="0" applyNumberFormat="0" applyBorder="0" applyAlignment="0" applyProtection="0"/>
    <xf numFmtId="0" fontId="51" fillId="42" borderId="0" applyNumberFormat="0" applyBorder="0" applyAlignment="0" applyProtection="0"/>
    <xf numFmtId="0" fontId="24" fillId="9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3" fillId="45" borderId="57" applyNumberFormat="0" applyAlignment="0" applyProtection="0"/>
    <xf numFmtId="0" fontId="53" fillId="45" borderId="57" applyNumberFormat="0" applyAlignment="0" applyProtection="0"/>
    <xf numFmtId="0" fontId="27" fillId="12" borderId="37" applyNumberFormat="0" applyAlignment="0" applyProtection="0"/>
    <xf numFmtId="0" fontId="54" fillId="58" borderId="57" applyNumberFormat="0" applyAlignment="0" applyProtection="0"/>
    <xf numFmtId="0" fontId="54" fillId="58" borderId="57" applyNumberFormat="0" applyAlignment="0" applyProtection="0"/>
    <xf numFmtId="0" fontId="29" fillId="13" borderId="37" applyNumberFormat="0" applyAlignment="0" applyProtection="0"/>
    <xf numFmtId="0" fontId="55" fillId="58" borderId="58" applyNumberFormat="0" applyAlignment="0" applyProtection="0"/>
    <xf numFmtId="0" fontId="55" fillId="58" borderId="58" applyNumberFormat="0" applyAlignment="0" applyProtection="0"/>
    <xf numFmtId="0" fontId="28" fillId="13" borderId="38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35" fillId="16" borderId="0" applyNumberFormat="0" applyBorder="0" applyAlignment="0" applyProtection="0"/>
    <xf numFmtId="0" fontId="40" fillId="60" borderId="0" applyNumberFormat="0" applyBorder="0" applyAlignment="0" applyProtection="0"/>
    <xf numFmtId="0" fontId="40" fillId="60" borderId="0" applyNumberFormat="0" applyBorder="0" applyAlignment="0" applyProtection="0"/>
    <xf numFmtId="0" fontId="35" fillId="20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35" fillId="24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35" fillId="28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35" fillId="3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35" fillId="36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164" fontId="2" fillId="0" borderId="0" xfId="0" applyNumberFormat="1" applyFont="1"/>
    <xf numFmtId="0" fontId="4" fillId="0" borderId="0" xfId="1" applyFont="1" applyFill="1" applyAlignment="1">
      <alignment horizontal="right"/>
    </xf>
    <xf numFmtId="0" fontId="4" fillId="0" borderId="0" xfId="3" applyFont="1" applyAlignment="1"/>
    <xf numFmtId="49" fontId="4" fillId="0" borderId="0" xfId="3" applyNumberFormat="1" applyFont="1" applyAlignment="1">
      <alignment horizontal="center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wrapText="1"/>
    </xf>
    <xf numFmtId="4" fontId="4" fillId="0" borderId="0" xfId="3" applyNumberFormat="1" applyFont="1" applyAlignment="1">
      <alignment wrapText="1"/>
    </xf>
    <xf numFmtId="164" fontId="4" fillId="0" borderId="0" xfId="3" applyNumberFormat="1" applyFont="1" applyAlignment="1"/>
    <xf numFmtId="4" fontId="4" fillId="0" borderId="0" xfId="3" applyNumberFormat="1" applyFont="1" applyAlignme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4" fontId="8" fillId="0" borderId="0" xfId="2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2" fillId="0" borderId="0" xfId="0" applyFont="1" applyFill="1"/>
    <xf numFmtId="49" fontId="9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4" fontId="2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 indent="1"/>
    </xf>
    <xf numFmtId="4" fontId="9" fillId="3" borderId="5" xfId="0" applyNumberFormat="1" applyFont="1" applyFill="1" applyBorder="1" applyAlignment="1">
      <alignment horizontal="right" vertical="center" wrapText="1"/>
    </xf>
    <xf numFmtId="165" fontId="10" fillId="3" borderId="5" xfId="0" applyNumberFormat="1" applyFont="1" applyFill="1" applyBorder="1" applyAlignment="1">
      <alignment horizontal="right" vertical="center" wrapText="1"/>
    </xf>
    <xf numFmtId="4" fontId="9" fillId="3" borderId="6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vertical="center"/>
    </xf>
    <xf numFmtId="165" fontId="12" fillId="0" borderId="8" xfId="0" applyNumberFormat="1" applyFont="1" applyBorder="1" applyAlignment="1">
      <alignment vertical="center"/>
    </xf>
    <xf numFmtId="4" fontId="12" fillId="0" borderId="9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4" fontId="12" fillId="0" borderId="11" xfId="0" applyNumberFormat="1" applyFont="1" applyBorder="1" applyAlignment="1">
      <alignment vertical="center"/>
    </xf>
    <xf numFmtId="165" fontId="12" fillId="0" borderId="11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0" fontId="11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4" fontId="2" fillId="0" borderId="11" xfId="0" applyNumberFormat="1" applyFont="1" applyBorder="1"/>
    <xf numFmtId="165" fontId="2" fillId="0" borderId="11" xfId="0" applyNumberFormat="1" applyFont="1" applyBorder="1"/>
    <xf numFmtId="4" fontId="2" fillId="0" borderId="12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/>
    <xf numFmtId="165" fontId="2" fillId="0" borderId="14" xfId="0" applyNumberFormat="1" applyFont="1" applyBorder="1"/>
    <xf numFmtId="4" fontId="2" fillId="0" borderId="15" xfId="0" applyNumberFormat="1" applyFont="1" applyBorder="1"/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vertical="center"/>
    </xf>
    <xf numFmtId="0" fontId="8" fillId="4" borderId="17" xfId="0" applyFont="1" applyFill="1" applyBorder="1" applyAlignment="1">
      <alignment horizontal="center" vertical="center"/>
    </xf>
    <xf numFmtId="4" fontId="8" fillId="4" borderId="17" xfId="0" applyNumberFormat="1" applyFont="1" applyFill="1" applyBorder="1" applyAlignment="1">
      <alignment vertical="center"/>
    </xf>
    <xf numFmtId="165" fontId="8" fillId="4" borderId="17" xfId="0" applyNumberFormat="1" applyFont="1" applyFill="1" applyBorder="1" applyAlignment="1">
      <alignment vertical="center"/>
    </xf>
    <xf numFmtId="4" fontId="8" fillId="4" borderId="18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2" fillId="0" borderId="20" xfId="0" applyNumberFormat="1" applyFont="1" applyBorder="1" applyAlignment="1">
      <alignment vertical="center"/>
    </xf>
    <xf numFmtId="165" fontId="2" fillId="0" borderId="20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/>
    <xf numFmtId="164" fontId="2" fillId="0" borderId="0" xfId="0" applyNumberFormat="1" applyFont="1" applyBorder="1"/>
    <xf numFmtId="166" fontId="9" fillId="0" borderId="0" xfId="0" applyNumberFormat="1" applyFont="1" applyBorder="1"/>
    <xf numFmtId="166" fontId="2" fillId="0" borderId="0" xfId="0" applyNumberFormat="1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4" fontId="9" fillId="0" borderId="0" xfId="0" applyNumberFormat="1" applyFont="1" applyBorder="1"/>
    <xf numFmtId="49" fontId="12" fillId="0" borderId="8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12" fillId="0" borderId="11" xfId="0" applyNumberFormat="1" applyFont="1" applyFill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wrapText="1"/>
    </xf>
    <xf numFmtId="49" fontId="8" fillId="4" borderId="17" xfId="0" applyNumberFormat="1" applyFon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left" wrapText="1"/>
    </xf>
    <xf numFmtId="49" fontId="2" fillId="0" borderId="20" xfId="0" applyNumberFormat="1" applyFont="1" applyFill="1" applyBorder="1" applyAlignment="1">
      <alignment horizontal="left" vertical="center" wrapText="1"/>
    </xf>
    <xf numFmtId="0" fontId="6" fillId="0" borderId="0" xfId="4"/>
    <xf numFmtId="4" fontId="6" fillId="0" borderId="0" xfId="4" applyNumberFormat="1"/>
    <xf numFmtId="0" fontId="13" fillId="0" borderId="0" xfId="1" applyFont="1" applyAlignment="1"/>
    <xf numFmtId="165" fontId="4" fillId="0" borderId="0" xfId="5" applyNumberFormat="1" applyFont="1" applyFill="1" applyAlignment="1">
      <alignment horizontal="right"/>
    </xf>
    <xf numFmtId="0" fontId="3" fillId="0" borderId="0" xfId="2" applyFill="1"/>
    <xf numFmtId="165" fontId="3" fillId="0" borderId="0" xfId="2" applyNumberFormat="1" applyFill="1"/>
    <xf numFmtId="4" fontId="1" fillId="0" borderId="0" xfId="6" applyNumberFormat="1" applyFill="1"/>
    <xf numFmtId="0" fontId="1" fillId="0" borderId="0" xfId="6"/>
    <xf numFmtId="49" fontId="14" fillId="0" borderId="0" xfId="2" applyNumberFormat="1" applyFont="1" applyBorder="1" applyAlignment="1">
      <alignment vertical="center" textRotation="90"/>
    </xf>
    <xf numFmtId="0" fontId="4" fillId="0" borderId="0" xfId="7" applyFont="1" applyFill="1" applyBorder="1" applyAlignment="1">
      <alignment horizontal="center"/>
    </xf>
    <xf numFmtId="49" fontId="4" fillId="0" borderId="0" xfId="7" applyNumberFormat="1" applyFont="1" applyFill="1" applyBorder="1" applyAlignment="1">
      <alignment horizontal="center"/>
    </xf>
    <xf numFmtId="167" fontId="4" fillId="0" borderId="0" xfId="7" applyNumberFormat="1" applyFont="1" applyFill="1" applyBorder="1" applyAlignment="1">
      <alignment horizontal="center"/>
    </xf>
    <xf numFmtId="0" fontId="4" fillId="0" borderId="0" xfId="7" applyFont="1" applyFill="1" applyBorder="1" applyAlignment="1">
      <alignment horizontal="left"/>
    </xf>
    <xf numFmtId="165" fontId="4" fillId="0" borderId="0" xfId="7" applyNumberFormat="1" applyFont="1" applyFill="1" applyBorder="1" applyAlignment="1">
      <alignment horizontal="left"/>
    </xf>
    <xf numFmtId="4" fontId="4" fillId="0" borderId="0" xfId="7" applyNumberFormat="1" applyFont="1" applyFill="1" applyBorder="1"/>
    <xf numFmtId="0" fontId="15" fillId="0" borderId="0" xfId="4" applyFont="1" applyAlignment="1">
      <alignment horizontal="center"/>
    </xf>
    <xf numFmtId="49" fontId="16" fillId="0" borderId="0" xfId="4" applyNumberFormat="1" applyFont="1" applyAlignment="1">
      <alignment horizontal="center"/>
    </xf>
    <xf numFmtId="4" fontId="15" fillId="0" borderId="0" xfId="4" applyNumberFormat="1" applyFont="1" applyAlignment="1">
      <alignment horizontal="center"/>
    </xf>
    <xf numFmtId="165" fontId="8" fillId="0" borderId="0" xfId="4" applyNumberFormat="1" applyFont="1" applyAlignment="1">
      <alignment horizontal="center"/>
    </xf>
    <xf numFmtId="4" fontId="8" fillId="0" borderId="0" xfId="4" applyNumberFormat="1" applyFont="1" applyFill="1" applyAlignment="1">
      <alignment horizontal="right"/>
    </xf>
    <xf numFmtId="0" fontId="8" fillId="2" borderId="1" xfId="4" applyFont="1" applyFill="1" applyBorder="1" applyAlignment="1">
      <alignment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/>
    </xf>
    <xf numFmtId="4" fontId="8" fillId="2" borderId="24" xfId="8" applyNumberFormat="1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left" vertical="center" wrapText="1"/>
    </xf>
    <xf numFmtId="4" fontId="8" fillId="3" borderId="2" xfId="4" applyNumberFormat="1" applyFont="1" applyFill="1" applyBorder="1" applyAlignment="1">
      <alignment vertical="center"/>
    </xf>
    <xf numFmtId="4" fontId="8" fillId="3" borderId="25" xfId="4" applyNumberFormat="1" applyFont="1" applyFill="1" applyBorder="1" applyAlignment="1">
      <alignment vertical="center"/>
    </xf>
    <xf numFmtId="4" fontId="8" fillId="5" borderId="2" xfId="4" applyNumberFormat="1" applyFont="1" applyFill="1" applyBorder="1" applyAlignment="1">
      <alignment vertical="center"/>
    </xf>
    <xf numFmtId="4" fontId="8" fillId="3" borderId="26" xfId="4" applyNumberFormat="1" applyFont="1" applyFill="1" applyBorder="1" applyAlignment="1">
      <alignment vertical="center"/>
    </xf>
    <xf numFmtId="0" fontId="1" fillId="0" borderId="0" xfId="6" applyFill="1"/>
    <xf numFmtId="0" fontId="18" fillId="0" borderId="0" xfId="6" applyFont="1"/>
    <xf numFmtId="0" fontId="6" fillId="0" borderId="0" xfId="5"/>
    <xf numFmtId="165" fontId="6" fillId="0" borderId="0" xfId="5" applyNumberFormat="1"/>
    <xf numFmtId="4" fontId="1" fillId="0" borderId="0" xfId="6" applyNumberFormat="1"/>
    <xf numFmtId="165" fontId="1" fillId="0" borderId="0" xfId="6" applyNumberFormat="1"/>
    <xf numFmtId="4" fontId="8" fillId="0" borderId="0" xfId="0" applyNumberFormat="1" applyFont="1" applyFill="1" applyAlignment="1">
      <alignment horizontal="right" vertical="center"/>
    </xf>
    <xf numFmtId="0" fontId="19" fillId="6" borderId="16" xfId="4" applyFont="1" applyFill="1" applyBorder="1" applyAlignment="1">
      <alignment horizontal="center" vertical="center" wrapText="1"/>
    </xf>
    <xf numFmtId="0" fontId="19" fillId="6" borderId="30" xfId="4" applyFont="1" applyFill="1" applyBorder="1" applyAlignment="1">
      <alignment horizontal="center" vertical="center" wrapText="1"/>
    </xf>
    <xf numFmtId="49" fontId="19" fillId="6" borderId="31" xfId="4" applyNumberFormat="1" applyFont="1" applyFill="1" applyBorder="1" applyAlignment="1">
      <alignment horizontal="center" vertical="center" wrapText="1"/>
    </xf>
    <xf numFmtId="49" fontId="19" fillId="6" borderId="17" xfId="4" applyNumberFormat="1" applyFont="1" applyFill="1" applyBorder="1" applyAlignment="1">
      <alignment horizontal="center" vertical="center" wrapText="1"/>
    </xf>
    <xf numFmtId="0" fontId="19" fillId="6" borderId="17" xfId="4" applyFont="1" applyFill="1" applyBorder="1" applyAlignment="1">
      <alignment horizontal="left" vertical="center" wrapText="1"/>
    </xf>
    <xf numFmtId="4" fontId="19" fillId="6" borderId="17" xfId="4" applyNumberFormat="1" applyFont="1" applyFill="1" applyBorder="1" applyAlignment="1">
      <alignment vertical="center"/>
    </xf>
    <xf numFmtId="4" fontId="19" fillId="7" borderId="17" xfId="4" applyNumberFormat="1" applyFont="1" applyFill="1" applyBorder="1" applyAlignment="1">
      <alignment vertical="center"/>
    </xf>
    <xf numFmtId="4" fontId="19" fillId="6" borderId="18" xfId="4" applyNumberFormat="1" applyFont="1" applyFill="1" applyBorder="1" applyAlignment="1">
      <alignment vertical="center"/>
    </xf>
    <xf numFmtId="0" fontId="4" fillId="6" borderId="13" xfId="4" applyFont="1" applyFill="1" applyBorder="1" applyAlignment="1">
      <alignment horizontal="center" vertical="center" wrapText="1"/>
    </xf>
    <xf numFmtId="0" fontId="4" fillId="6" borderId="32" xfId="4" applyFont="1" applyFill="1" applyBorder="1" applyAlignment="1">
      <alignment horizontal="center" vertical="center" wrapText="1"/>
    </xf>
    <xf numFmtId="0" fontId="4" fillId="8" borderId="33" xfId="4" applyFont="1" applyFill="1" applyBorder="1" applyAlignment="1">
      <alignment horizontal="center" vertical="center" wrapText="1"/>
    </xf>
    <xf numFmtId="0" fontId="4" fillId="8" borderId="14" xfId="4" applyFont="1" applyFill="1" applyBorder="1" applyAlignment="1">
      <alignment horizontal="center" vertical="center" wrapText="1"/>
    </xf>
    <xf numFmtId="49" fontId="4" fillId="8" borderId="14" xfId="4" applyNumberFormat="1" applyFont="1" applyFill="1" applyBorder="1" applyAlignment="1">
      <alignment horizontal="center" vertical="center" wrapText="1"/>
    </xf>
    <xf numFmtId="0" fontId="4" fillId="8" borderId="14" xfId="4" applyFont="1" applyFill="1" applyBorder="1" applyAlignment="1">
      <alignment horizontal="left" vertical="center" wrapText="1"/>
    </xf>
    <xf numFmtId="4" fontId="4" fillId="6" borderId="14" xfId="4" applyNumberFormat="1" applyFont="1" applyFill="1" applyBorder="1" applyAlignment="1">
      <alignment vertical="center"/>
    </xf>
    <xf numFmtId="4" fontId="4" fillId="6" borderId="15" xfId="4" applyNumberFormat="1" applyFont="1" applyFill="1" applyBorder="1" applyAlignment="1">
      <alignment vertical="center"/>
    </xf>
    <xf numFmtId="168" fontId="13" fillId="0" borderId="0" xfId="1" applyNumberFormat="1" applyFont="1" applyAlignment="1"/>
    <xf numFmtId="0" fontId="4" fillId="0" borderId="0" xfId="5" applyFont="1" applyAlignment="1">
      <alignment horizontal="right"/>
    </xf>
    <xf numFmtId="0" fontId="3" fillId="0" borderId="0" xfId="2"/>
    <xf numFmtId="168" fontId="6" fillId="0" borderId="0" xfId="9" applyNumberFormat="1"/>
    <xf numFmtId="0" fontId="6" fillId="0" borderId="0" xfId="9"/>
    <xf numFmtId="0" fontId="36" fillId="0" borderId="0" xfId="4" applyFont="1"/>
    <xf numFmtId="0" fontId="6" fillId="0" borderId="0" xfId="4" applyFill="1"/>
    <xf numFmtId="4" fontId="6" fillId="0" borderId="0" xfId="4" applyNumberFormat="1" applyFill="1"/>
    <xf numFmtId="168" fontId="6" fillId="0" borderId="0" xfId="4" applyNumberFormat="1" applyFill="1"/>
    <xf numFmtId="0" fontId="8" fillId="0" borderId="0" xfId="4" applyFont="1" applyFill="1" applyAlignment="1">
      <alignment horizontal="center"/>
    </xf>
    <xf numFmtId="0" fontId="19" fillId="0" borderId="0" xfId="4" applyFont="1" applyAlignment="1">
      <alignment horizontal="center"/>
    </xf>
    <xf numFmtId="0" fontId="38" fillId="0" borderId="0" xfId="4" applyFont="1" applyAlignment="1">
      <alignment vertical="center"/>
    </xf>
    <xf numFmtId="4" fontId="38" fillId="0" borderId="0" xfId="4" applyNumberFormat="1" applyFont="1" applyAlignment="1">
      <alignment vertical="center"/>
    </xf>
    <xf numFmtId="168" fontId="38" fillId="0" borderId="0" xfId="4" applyNumberFormat="1" applyFont="1" applyAlignment="1">
      <alignment vertical="center"/>
    </xf>
    <xf numFmtId="0" fontId="38" fillId="0" borderId="0" xfId="4" applyFont="1"/>
    <xf numFmtId="0" fontId="8" fillId="0" borderId="16" xfId="11" applyFont="1" applyFill="1" applyBorder="1" applyAlignment="1">
      <alignment horizontal="center" vertical="center"/>
    </xf>
    <xf numFmtId="4" fontId="4" fillId="0" borderId="17" xfId="11" applyNumberFormat="1" applyFont="1" applyFill="1" applyBorder="1" applyAlignment="1">
      <alignment horizontal="right" vertical="center"/>
    </xf>
    <xf numFmtId="0" fontId="8" fillId="0" borderId="19" xfId="11" applyFont="1" applyFill="1" applyBorder="1" applyAlignment="1">
      <alignment horizontal="center" vertical="center"/>
    </xf>
    <xf numFmtId="49" fontId="4" fillId="0" borderId="47" xfId="11" applyNumberFormat="1" applyFont="1" applyFill="1" applyBorder="1" applyAlignment="1">
      <alignment horizontal="center" vertical="center"/>
    </xf>
    <xf numFmtId="49" fontId="4" fillId="0" borderId="17" xfId="11" applyNumberFormat="1" applyFont="1" applyFill="1" applyBorder="1" applyAlignment="1">
      <alignment horizontal="center" vertical="center"/>
    </xf>
    <xf numFmtId="49" fontId="8" fillId="0" borderId="30" xfId="11" applyNumberFormat="1" applyFont="1" applyFill="1" applyBorder="1" applyAlignment="1">
      <alignment horizontal="right" vertical="center"/>
    </xf>
    <xf numFmtId="49" fontId="8" fillId="0" borderId="17" xfId="11" applyNumberFormat="1" applyFont="1" applyFill="1" applyBorder="1" applyAlignment="1">
      <alignment horizontal="center" vertical="center"/>
    </xf>
    <xf numFmtId="0" fontId="8" fillId="0" borderId="30" xfId="11" applyFont="1" applyFill="1" applyBorder="1" applyAlignment="1">
      <alignment vertical="center" wrapText="1"/>
    </xf>
    <xf numFmtId="4" fontId="8" fillId="0" borderId="17" xfId="11" applyNumberFormat="1" applyFont="1" applyFill="1" applyBorder="1" applyAlignment="1">
      <alignment horizontal="right" vertical="center"/>
    </xf>
    <xf numFmtId="168" fontId="8" fillId="7" borderId="31" xfId="11" applyNumberFormat="1" applyFont="1" applyFill="1" applyBorder="1" applyAlignment="1">
      <alignment horizontal="right" vertical="center"/>
    </xf>
    <xf numFmtId="4" fontId="8" fillId="0" borderId="48" xfId="11" applyNumberFormat="1" applyFont="1" applyFill="1" applyBorder="1" applyAlignment="1">
      <alignment horizontal="right" vertical="center"/>
    </xf>
    <xf numFmtId="168" fontId="4" fillId="8" borderId="31" xfId="11" applyNumberFormat="1" applyFont="1" applyFill="1" applyBorder="1" applyAlignment="1">
      <alignment horizontal="right" vertical="center"/>
    </xf>
    <xf numFmtId="49" fontId="8" fillId="0" borderId="46" xfId="11" applyNumberFormat="1" applyFont="1" applyFill="1" applyBorder="1" applyAlignment="1">
      <alignment horizontal="right" vertical="center"/>
    </xf>
    <xf numFmtId="168" fontId="4" fillId="0" borderId="49" xfId="11" applyNumberFormat="1" applyFont="1" applyFill="1" applyBorder="1" applyAlignment="1">
      <alignment horizontal="right" vertical="center"/>
    </xf>
    <xf numFmtId="0" fontId="4" fillId="0" borderId="46" xfId="11" applyFont="1" applyFill="1" applyBorder="1" applyAlignment="1">
      <alignment vertical="center"/>
    </xf>
    <xf numFmtId="168" fontId="6" fillId="0" borderId="0" xfId="4" applyNumberFormat="1"/>
    <xf numFmtId="0" fontId="8" fillId="3" borderId="4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left" vertical="center"/>
    </xf>
    <xf numFmtId="4" fontId="8" fillId="3" borderId="5" xfId="4" applyNumberFormat="1" applyFont="1" applyFill="1" applyBorder="1" applyAlignment="1">
      <alignment vertical="center"/>
    </xf>
    <xf numFmtId="4" fontId="8" fillId="3" borderId="6" xfId="4" applyNumberFormat="1" applyFont="1" applyFill="1" applyBorder="1" applyAlignment="1">
      <alignment vertical="center"/>
    </xf>
    <xf numFmtId="0" fontId="37" fillId="2" borderId="1" xfId="4" applyFont="1" applyFill="1" applyBorder="1" applyAlignment="1">
      <alignment horizontal="center" vertical="center"/>
    </xf>
    <xf numFmtId="0" fontId="37" fillId="2" borderId="25" xfId="4" applyFont="1" applyFill="1" applyBorder="1" applyAlignment="1">
      <alignment horizontal="center" vertical="center"/>
    </xf>
    <xf numFmtId="0" fontId="37" fillId="2" borderId="2" xfId="4" applyFont="1" applyFill="1" applyBorder="1" applyAlignment="1">
      <alignment horizontal="center" vertical="center"/>
    </xf>
    <xf numFmtId="0" fontId="8" fillId="2" borderId="25" xfId="4" applyFont="1" applyFill="1" applyBorder="1" applyAlignment="1">
      <alignment horizontal="center" vertical="center"/>
    </xf>
    <xf numFmtId="168" fontId="8" fillId="2" borderId="5" xfId="10" applyNumberFormat="1" applyFont="1" applyFill="1" applyBorder="1" applyAlignment="1">
      <alignment horizontal="center" vertical="center" wrapText="1"/>
    </xf>
    <xf numFmtId="0" fontId="8" fillId="2" borderId="24" xfId="8" applyFont="1" applyFill="1" applyBorder="1" applyAlignment="1">
      <alignment horizontal="center" vertical="center"/>
    </xf>
    <xf numFmtId="0" fontId="8" fillId="0" borderId="43" xfId="11" applyFont="1" applyFill="1" applyBorder="1" applyAlignment="1">
      <alignment horizontal="center" vertical="center"/>
    </xf>
    <xf numFmtId="49" fontId="8" fillId="0" borderId="45" xfId="11" applyNumberFormat="1" applyFont="1" applyFill="1" applyBorder="1" applyAlignment="1">
      <alignment horizontal="right" vertical="center"/>
    </xf>
    <xf numFmtId="49" fontId="4" fillId="0" borderId="44" xfId="11" applyNumberFormat="1" applyFont="1" applyFill="1" applyBorder="1" applyAlignment="1">
      <alignment horizontal="left" vertical="center"/>
    </xf>
    <xf numFmtId="49" fontId="4" fillId="0" borderId="44" xfId="11" applyNumberFormat="1" applyFont="1" applyFill="1" applyBorder="1" applyAlignment="1">
      <alignment horizontal="center" vertical="center"/>
    </xf>
    <xf numFmtId="4" fontId="4" fillId="0" borderId="44" xfId="11" applyNumberFormat="1" applyFont="1" applyFill="1" applyBorder="1" applyAlignment="1">
      <alignment horizontal="right" vertical="center"/>
    </xf>
    <xf numFmtId="168" fontId="4" fillId="0" borderId="61" xfId="11" applyNumberFormat="1" applyFont="1" applyFill="1" applyBorder="1" applyAlignment="1">
      <alignment horizontal="right" vertical="center"/>
    </xf>
    <xf numFmtId="0" fontId="4" fillId="8" borderId="63" xfId="4" applyFont="1" applyFill="1" applyBorder="1" applyAlignment="1">
      <alignment horizontal="left" vertical="center"/>
    </xf>
    <xf numFmtId="4" fontId="4" fillId="0" borderId="64" xfId="11" applyNumberFormat="1" applyFont="1" applyFill="1" applyBorder="1" applyAlignment="1">
      <alignment horizontal="right" vertical="center"/>
    </xf>
    <xf numFmtId="49" fontId="8" fillId="0" borderId="62" xfId="11" applyNumberFormat="1" applyFont="1" applyFill="1" applyBorder="1" applyAlignment="1">
      <alignment horizontal="right" vertical="center"/>
    </xf>
    <xf numFmtId="49" fontId="4" fillId="0" borderId="62" xfId="11" applyNumberFormat="1" applyFont="1" applyFill="1" applyBorder="1" applyAlignment="1">
      <alignment horizontal="left" vertical="center"/>
    </xf>
    <xf numFmtId="49" fontId="4" fillId="0" borderId="62" xfId="11" applyNumberFormat="1" applyFont="1" applyFill="1" applyBorder="1" applyAlignment="1">
      <alignment horizontal="center" vertical="center"/>
    </xf>
    <xf numFmtId="0" fontId="4" fillId="8" borderId="62" xfId="4" applyFont="1" applyFill="1" applyBorder="1" applyAlignment="1">
      <alignment horizontal="left" vertical="center"/>
    </xf>
    <xf numFmtId="4" fontId="4" fillId="0" borderId="62" xfId="11" applyNumberFormat="1" applyFont="1" applyFill="1" applyBorder="1" applyAlignment="1">
      <alignment horizontal="right" vertical="center"/>
    </xf>
    <xf numFmtId="168" fontId="4" fillId="0" borderId="62" xfId="11" applyNumberFormat="1" applyFont="1" applyFill="1" applyBorder="1" applyAlignment="1">
      <alignment horizontal="right" vertical="center"/>
    </xf>
    <xf numFmtId="0" fontId="8" fillId="0" borderId="65" xfId="11" applyFont="1" applyFill="1" applyBorder="1" applyAlignment="1">
      <alignment horizontal="center" vertical="center"/>
    </xf>
    <xf numFmtId="49" fontId="8" fillId="0" borderId="66" xfId="11" applyNumberFormat="1" applyFont="1" applyFill="1" applyBorder="1" applyAlignment="1">
      <alignment horizontal="right" vertical="center"/>
    </xf>
    <xf numFmtId="168" fontId="4" fillId="8" borderId="67" xfId="11" applyNumberFormat="1" applyFont="1" applyFill="1" applyBorder="1" applyAlignment="1">
      <alignment horizontal="right" vertical="center"/>
    </xf>
    <xf numFmtId="4" fontId="4" fillId="0" borderId="68" xfId="11" applyNumberFormat="1" applyFont="1" applyFill="1" applyBorder="1" applyAlignment="1">
      <alignment horizontal="right" vertical="center"/>
    </xf>
    <xf numFmtId="49" fontId="4" fillId="0" borderId="69" xfId="11" applyNumberFormat="1" applyFont="1" applyFill="1" applyBorder="1" applyAlignment="1">
      <alignment horizontal="left" vertical="center"/>
    </xf>
    <xf numFmtId="49" fontId="4" fillId="0" borderId="69" xfId="11" applyNumberFormat="1" applyFont="1" applyFill="1" applyBorder="1" applyAlignment="1">
      <alignment horizontal="center" vertical="center"/>
    </xf>
    <xf numFmtId="4" fontId="4" fillId="0" borderId="69" xfId="11" applyNumberFormat="1" applyFont="1" applyFill="1" applyBorder="1" applyAlignment="1">
      <alignment horizontal="right" vertical="center"/>
    </xf>
    <xf numFmtId="165" fontId="8" fillId="7" borderId="31" xfId="11" applyNumberFormat="1" applyFont="1" applyFill="1" applyBorder="1" applyAlignment="1">
      <alignment horizontal="right" vertical="center"/>
    </xf>
    <xf numFmtId="168" fontId="4" fillId="0" borderId="68" xfId="11" applyNumberFormat="1" applyFont="1" applyFill="1" applyBorder="1" applyAlignment="1">
      <alignment horizontal="right" vertical="center"/>
    </xf>
    <xf numFmtId="168" fontId="4" fillId="0" borderId="70" xfId="11" applyNumberFormat="1" applyFont="1" applyFill="1" applyBorder="1" applyAlignment="1">
      <alignment horizontal="right" vertical="center"/>
    </xf>
    <xf numFmtId="49" fontId="8" fillId="8" borderId="30" xfId="11" applyNumberFormat="1" applyFont="1" applyFill="1" applyBorder="1" applyAlignment="1">
      <alignment horizontal="right" vertical="center"/>
    </xf>
    <xf numFmtId="0" fontId="2" fillId="8" borderId="11" xfId="0" applyFont="1" applyFill="1" applyBorder="1" applyAlignment="1">
      <alignment vertical="center"/>
    </xf>
    <xf numFmtId="0" fontId="2" fillId="8" borderId="20" xfId="0" applyFont="1" applyFill="1" applyBorder="1" applyAlignment="1">
      <alignment vertical="center"/>
    </xf>
    <xf numFmtId="0" fontId="5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17" fillId="3" borderId="27" xfId="4" applyFont="1" applyFill="1" applyBorder="1" applyAlignment="1">
      <alignment horizontal="left" vertical="center"/>
    </xf>
    <xf numFmtId="0" fontId="17" fillId="3" borderId="28" xfId="4" applyFont="1" applyFill="1" applyBorder="1" applyAlignment="1">
      <alignment horizontal="left" vertical="center"/>
    </xf>
    <xf numFmtId="0" fontId="17" fillId="3" borderId="29" xfId="4" applyFont="1" applyFill="1" applyBorder="1" applyAlignment="1">
      <alignment horizontal="left" vertical="center"/>
    </xf>
    <xf numFmtId="0" fontId="5" fillId="0" borderId="0" xfId="2" applyFont="1" applyFill="1" applyAlignment="1">
      <alignment horizontal="center"/>
    </xf>
    <xf numFmtId="0" fontId="7" fillId="0" borderId="0" xfId="6" applyFont="1" applyFill="1" applyAlignment="1">
      <alignment horizontal="center"/>
    </xf>
    <xf numFmtId="0" fontId="7" fillId="0" borderId="0" xfId="6" applyFont="1" applyAlignment="1">
      <alignment horizontal="center"/>
    </xf>
    <xf numFmtId="0" fontId="8" fillId="2" borderId="22" xfId="4" applyFont="1" applyFill="1" applyBorder="1" applyAlignment="1">
      <alignment horizontal="center" vertical="center" wrapText="1"/>
    </xf>
    <xf numFmtId="0" fontId="8" fillId="2" borderId="23" xfId="4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/>
    </xf>
    <xf numFmtId="0" fontId="7" fillId="0" borderId="0" xfId="9" applyFont="1" applyFill="1" applyAlignment="1">
      <alignment horizontal="center"/>
    </xf>
    <xf numFmtId="0" fontId="7" fillId="0" borderId="0" xfId="10" applyFont="1" applyAlignment="1">
      <alignment horizontal="center"/>
    </xf>
    <xf numFmtId="0" fontId="4" fillId="3" borderId="59" xfId="11" applyFont="1" applyFill="1" applyBorder="1" applyAlignment="1">
      <alignment horizontal="left" vertical="center"/>
    </xf>
    <xf numFmtId="0" fontId="4" fillId="3" borderId="60" xfId="11" applyFont="1" applyFill="1" applyBorder="1" applyAlignment="1">
      <alignment horizontal="left" vertical="center"/>
    </xf>
    <xf numFmtId="0" fontId="4" fillId="3" borderId="24" xfId="11" applyFont="1" applyFill="1" applyBorder="1" applyAlignment="1">
      <alignment horizontal="left" vertical="center"/>
    </xf>
    <xf numFmtId="0" fontId="57" fillId="63" borderId="71" xfId="0" applyFont="1" applyFill="1" applyBorder="1" applyAlignment="1">
      <alignment horizontal="center"/>
    </xf>
    <xf numFmtId="0" fontId="58" fillId="0" borderId="0" xfId="0" applyFont="1" applyFill="1"/>
    <xf numFmtId="0" fontId="58" fillId="0" borderId="0" xfId="0" applyFont="1" applyFill="1" applyAlignment="1">
      <alignment horizontal="right"/>
    </xf>
    <xf numFmtId="0" fontId="59" fillId="63" borderId="4" xfId="0" applyFont="1" applyFill="1" applyBorder="1" applyAlignment="1">
      <alignment horizontal="center" vertical="center" wrapText="1"/>
    </xf>
    <xf numFmtId="0" fontId="59" fillId="63" borderId="5" xfId="0" applyFont="1" applyFill="1" applyBorder="1" applyAlignment="1">
      <alignment horizontal="center" vertical="center" wrapText="1"/>
    </xf>
    <xf numFmtId="0" fontId="59" fillId="63" borderId="6" xfId="0" applyFont="1" applyFill="1" applyBorder="1" applyAlignment="1">
      <alignment horizontal="center" vertical="center" wrapText="1"/>
    </xf>
    <xf numFmtId="0" fontId="60" fillId="0" borderId="16" xfId="0" applyFont="1" applyBorder="1" applyAlignment="1">
      <alignment vertical="center" wrapText="1"/>
    </xf>
    <xf numFmtId="0" fontId="60" fillId="0" borderId="17" xfId="0" applyFont="1" applyBorder="1" applyAlignment="1">
      <alignment horizontal="right" vertical="center" wrapText="1"/>
    </xf>
    <xf numFmtId="4" fontId="60" fillId="0" borderId="17" xfId="0" applyNumberFormat="1" applyFont="1" applyBorder="1" applyAlignment="1">
      <alignment horizontal="right" vertical="center" wrapText="1"/>
    </xf>
    <xf numFmtId="4" fontId="60" fillId="0" borderId="18" xfId="0" applyNumberFormat="1" applyFont="1" applyBorder="1" applyAlignment="1">
      <alignment horizontal="right" vertical="center" wrapText="1"/>
    </xf>
    <xf numFmtId="0" fontId="61" fillId="0" borderId="65" xfId="0" applyFont="1" applyBorder="1" applyAlignment="1">
      <alignment vertical="center" wrapText="1"/>
    </xf>
    <xf numFmtId="0" fontId="61" fillId="0" borderId="62" xfId="0" applyFont="1" applyBorder="1" applyAlignment="1">
      <alignment horizontal="right" vertical="center" wrapText="1"/>
    </xf>
    <xf numFmtId="4" fontId="61" fillId="0" borderId="62" xfId="0" applyNumberFormat="1" applyFont="1" applyBorder="1" applyAlignment="1">
      <alignment horizontal="right" vertical="center" wrapText="1"/>
    </xf>
    <xf numFmtId="4" fontId="61" fillId="0" borderId="62" xfId="0" applyNumberFormat="1" applyFont="1" applyBorder="1" applyAlignment="1">
      <alignment vertical="center"/>
    </xf>
    <xf numFmtId="4" fontId="61" fillId="0" borderId="68" xfId="0" applyNumberFormat="1" applyFont="1" applyBorder="1" applyAlignment="1">
      <alignment vertical="center"/>
    </xf>
    <xf numFmtId="4" fontId="61" fillId="0" borderId="17" xfId="0" applyNumberFormat="1" applyFont="1" applyBorder="1" applyAlignment="1">
      <alignment horizontal="right" vertical="center" wrapText="1"/>
    </xf>
    <xf numFmtId="0" fontId="60" fillId="0" borderId="65" xfId="0" applyFont="1" applyBorder="1" applyAlignment="1">
      <alignment vertical="center" wrapText="1"/>
    </xf>
    <xf numFmtId="4" fontId="60" fillId="0" borderId="62" xfId="0" applyNumberFormat="1" applyFont="1" applyBorder="1" applyAlignment="1">
      <alignment horizontal="right" vertical="center" wrapText="1"/>
    </xf>
    <xf numFmtId="4" fontId="60" fillId="0" borderId="68" xfId="0" applyNumberFormat="1" applyFont="1" applyBorder="1" applyAlignment="1">
      <alignment horizontal="right" vertical="center" wrapText="1"/>
    </xf>
    <xf numFmtId="4" fontId="61" fillId="0" borderId="68" xfId="0" applyNumberFormat="1" applyFont="1" applyBorder="1" applyAlignment="1">
      <alignment horizontal="right" vertical="center" wrapText="1"/>
    </xf>
    <xf numFmtId="0" fontId="60" fillId="0" borderId="62" xfId="0" applyFont="1" applyBorder="1" applyAlignment="1">
      <alignment horizontal="right" vertical="center" wrapText="1"/>
    </xf>
    <xf numFmtId="0" fontId="61" fillId="0" borderId="72" xfId="0" applyFont="1" applyBorder="1" applyAlignment="1">
      <alignment vertical="center" wrapText="1"/>
    </xf>
    <xf numFmtId="0" fontId="61" fillId="0" borderId="73" xfId="0" applyFont="1" applyBorder="1" applyAlignment="1">
      <alignment horizontal="right" vertical="center" wrapText="1"/>
    </xf>
    <xf numFmtId="4" fontId="61" fillId="0" borderId="73" xfId="0" applyNumberFormat="1" applyFont="1" applyBorder="1" applyAlignment="1">
      <alignment horizontal="right" vertical="center" wrapText="1"/>
    </xf>
    <xf numFmtId="4" fontId="61" fillId="0" borderId="74" xfId="0" applyNumberFormat="1" applyFont="1" applyBorder="1" applyAlignment="1">
      <alignment horizontal="right" vertical="center" wrapText="1"/>
    </xf>
    <xf numFmtId="0" fontId="60" fillId="0" borderId="4" xfId="0" applyFont="1" applyBorder="1" applyAlignment="1">
      <alignment vertical="center" wrapText="1"/>
    </xf>
    <xf numFmtId="0" fontId="60" fillId="0" borderId="5" xfId="0" applyFont="1" applyBorder="1" applyAlignment="1">
      <alignment horizontal="right" vertical="center" wrapText="1"/>
    </xf>
    <xf numFmtId="4" fontId="60" fillId="0" borderId="5" xfId="0" applyNumberFormat="1" applyFont="1" applyBorder="1" applyAlignment="1">
      <alignment horizontal="right" vertical="center" wrapText="1"/>
    </xf>
    <xf numFmtId="4" fontId="60" fillId="0" borderId="6" xfId="0" applyNumberFormat="1" applyFont="1" applyBorder="1" applyAlignment="1">
      <alignment horizontal="right" vertical="center" wrapText="1"/>
    </xf>
    <xf numFmtId="0" fontId="58" fillId="0" borderId="0" xfId="0" applyFont="1" applyFill="1" applyBorder="1"/>
    <xf numFmtId="169" fontId="58" fillId="0" borderId="71" xfId="0" applyNumberFormat="1" applyFont="1" applyFill="1" applyBorder="1" applyAlignment="1">
      <alignment horizontal="right"/>
    </xf>
    <xf numFmtId="0" fontId="61" fillId="0" borderId="16" xfId="0" applyFont="1" applyBorder="1" applyAlignment="1">
      <alignment horizontal="left" vertical="center" wrapText="1"/>
    </xf>
    <xf numFmtId="0" fontId="61" fillId="0" borderId="17" xfId="0" applyFont="1" applyBorder="1" applyAlignment="1">
      <alignment horizontal="right" vertical="center" wrapText="1"/>
    </xf>
    <xf numFmtId="4" fontId="61" fillId="0" borderId="18" xfId="0" applyNumberFormat="1" applyFont="1" applyBorder="1" applyAlignment="1">
      <alignment horizontal="right" vertical="center" wrapText="1"/>
    </xf>
    <xf numFmtId="0" fontId="61" fillId="0" borderId="65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left" vertical="center" wrapText="1"/>
    </xf>
  </cellXfs>
  <cellStyles count="229">
    <cellStyle name="20 % – Zvýraznění1 2" xfId="12"/>
    <cellStyle name="20 % – Zvýraznění1 3" xfId="13"/>
    <cellStyle name="20 % – Zvýraznění1 4" xfId="14"/>
    <cellStyle name="20 % – Zvýraznění1 5" xfId="15"/>
    <cellStyle name="20 % – Zvýraznění1 6" xfId="16"/>
    <cellStyle name="20 % – Zvýraznění1 7" xfId="17"/>
    <cellStyle name="20 % – Zvýraznění1 8" xfId="18"/>
    <cellStyle name="20 % – Zvýraznění2 2" xfId="19"/>
    <cellStyle name="20 % – Zvýraznění2 3" xfId="20"/>
    <cellStyle name="20 % – Zvýraznění2 4" xfId="21"/>
    <cellStyle name="20 % – Zvýraznění2 5" xfId="22"/>
    <cellStyle name="20 % – Zvýraznění2 6" xfId="23"/>
    <cellStyle name="20 % – Zvýraznění2 7" xfId="24"/>
    <cellStyle name="20 % – Zvýraznění2 8" xfId="25"/>
    <cellStyle name="20 % – Zvýraznění3 2" xfId="26"/>
    <cellStyle name="20 % – Zvýraznění3 3" xfId="27"/>
    <cellStyle name="20 % – Zvýraznění3 4" xfId="28"/>
    <cellStyle name="20 % – Zvýraznění3 5" xfId="29"/>
    <cellStyle name="20 % – Zvýraznění3 6" xfId="30"/>
    <cellStyle name="20 % – Zvýraznění3 7" xfId="31"/>
    <cellStyle name="20 % – Zvýraznění3 8" xfId="32"/>
    <cellStyle name="20 % – Zvýraznění4 2" xfId="33"/>
    <cellStyle name="20 % – Zvýraznění4 3" xfId="34"/>
    <cellStyle name="20 % – Zvýraznění4 4" xfId="35"/>
    <cellStyle name="20 % – Zvýraznění4 5" xfId="36"/>
    <cellStyle name="20 % – Zvýraznění4 6" xfId="37"/>
    <cellStyle name="20 % – Zvýraznění4 7" xfId="38"/>
    <cellStyle name="20 % – Zvýraznění4 8" xfId="39"/>
    <cellStyle name="20 % – Zvýraznění5 2" xfId="40"/>
    <cellStyle name="20 % – Zvýraznění5 3" xfId="41"/>
    <cellStyle name="20 % – Zvýraznění5 4" xfId="42"/>
    <cellStyle name="20 % – Zvýraznění5 5" xfId="43"/>
    <cellStyle name="20 % – Zvýraznění5 6" xfId="44"/>
    <cellStyle name="20 % – Zvýraznění5 7" xfId="45"/>
    <cellStyle name="20 % – Zvýraznění5 8" xfId="46"/>
    <cellStyle name="20 % – Zvýraznění6 2" xfId="47"/>
    <cellStyle name="20 % – Zvýraznění6 3" xfId="48"/>
    <cellStyle name="20 % – Zvýraznění6 4" xfId="49"/>
    <cellStyle name="20 % – Zvýraznění6 5" xfId="50"/>
    <cellStyle name="20 % – Zvýraznění6 6" xfId="51"/>
    <cellStyle name="20 % – Zvýraznění6 7" xfId="52"/>
    <cellStyle name="20 % – Zvýraznění6 8" xfId="53"/>
    <cellStyle name="40 % – Zvýraznění1 2" xfId="54"/>
    <cellStyle name="40 % – Zvýraznění1 3" xfId="55"/>
    <cellStyle name="40 % – Zvýraznění1 4" xfId="56"/>
    <cellStyle name="40 % – Zvýraznění1 5" xfId="57"/>
    <cellStyle name="40 % – Zvýraznění1 6" xfId="58"/>
    <cellStyle name="40 % – Zvýraznění1 7" xfId="59"/>
    <cellStyle name="40 % – Zvýraznění1 8" xfId="60"/>
    <cellStyle name="40 % – Zvýraznění2 2" xfId="61"/>
    <cellStyle name="40 % – Zvýraznění2 3" xfId="62"/>
    <cellStyle name="40 % – Zvýraznění2 4" xfId="63"/>
    <cellStyle name="40 % – Zvýraznění2 5" xfId="64"/>
    <cellStyle name="40 % – Zvýraznění2 6" xfId="65"/>
    <cellStyle name="40 % – Zvýraznění2 7" xfId="66"/>
    <cellStyle name="40 % – Zvýraznění2 8" xfId="67"/>
    <cellStyle name="40 % – Zvýraznění3 2" xfId="68"/>
    <cellStyle name="40 % – Zvýraznění3 3" xfId="69"/>
    <cellStyle name="40 % – Zvýraznění3 4" xfId="70"/>
    <cellStyle name="40 % – Zvýraznění3 5" xfId="71"/>
    <cellStyle name="40 % – Zvýraznění3 6" xfId="72"/>
    <cellStyle name="40 % – Zvýraznění3 7" xfId="73"/>
    <cellStyle name="40 % – Zvýraznění3 8" xfId="74"/>
    <cellStyle name="40 % – Zvýraznění4 2" xfId="75"/>
    <cellStyle name="40 % – Zvýraznění4 3" xfId="76"/>
    <cellStyle name="40 % – Zvýraznění4 4" xfId="77"/>
    <cellStyle name="40 % – Zvýraznění4 5" xfId="78"/>
    <cellStyle name="40 % – Zvýraznění4 6" xfId="79"/>
    <cellStyle name="40 % – Zvýraznění4 7" xfId="80"/>
    <cellStyle name="40 % – Zvýraznění4 8" xfId="81"/>
    <cellStyle name="40 % – Zvýraznění5 2" xfId="82"/>
    <cellStyle name="40 % – Zvýraznění5 3" xfId="83"/>
    <cellStyle name="40 % – Zvýraznění5 4" xfId="84"/>
    <cellStyle name="40 % – Zvýraznění5 5" xfId="85"/>
    <cellStyle name="40 % – Zvýraznění5 6" xfId="86"/>
    <cellStyle name="40 % – Zvýraznění5 7" xfId="87"/>
    <cellStyle name="40 % – Zvýraznění5 8" xfId="88"/>
    <cellStyle name="40 % – Zvýraznění6 2" xfId="89"/>
    <cellStyle name="40 % – Zvýraznění6 3" xfId="90"/>
    <cellStyle name="40 % – Zvýraznění6 4" xfId="91"/>
    <cellStyle name="40 % – Zvýraznění6 5" xfId="92"/>
    <cellStyle name="40 % – Zvýraznění6 6" xfId="93"/>
    <cellStyle name="40 % – Zvýraznění6 7" xfId="94"/>
    <cellStyle name="40 % – Zvýraznění6 8" xfId="95"/>
    <cellStyle name="60 % – Zvýraznění1 2" xfId="96"/>
    <cellStyle name="60 % – Zvýraznění1 3" xfId="97"/>
    <cellStyle name="60 % – Zvýraznění1 4" xfId="98"/>
    <cellStyle name="60 % – Zvýraznění2 2" xfId="99"/>
    <cellStyle name="60 % – Zvýraznění2 3" xfId="100"/>
    <cellStyle name="60 % – Zvýraznění2 4" xfId="101"/>
    <cellStyle name="60 % – Zvýraznění3 2" xfId="102"/>
    <cellStyle name="60 % – Zvýraznění3 3" xfId="103"/>
    <cellStyle name="60 % – Zvýraznění3 4" xfId="104"/>
    <cellStyle name="60 % – Zvýraznění4 2" xfId="105"/>
    <cellStyle name="60 % – Zvýraznění4 3" xfId="106"/>
    <cellStyle name="60 % – Zvýraznění4 4" xfId="107"/>
    <cellStyle name="60 % – Zvýraznění5 2" xfId="108"/>
    <cellStyle name="60 % – Zvýraznění5 3" xfId="109"/>
    <cellStyle name="60 % – Zvýraznění5 4" xfId="110"/>
    <cellStyle name="60 % – Zvýraznění6 2" xfId="111"/>
    <cellStyle name="60 % – Zvýraznění6 3" xfId="112"/>
    <cellStyle name="60 % – Zvýraznění6 4" xfId="113"/>
    <cellStyle name="Celkem 2" xfId="114"/>
    <cellStyle name="Celkem 3" xfId="115"/>
    <cellStyle name="Celkem 4" xfId="116"/>
    <cellStyle name="Čárka 2" xfId="117"/>
    <cellStyle name="Čárka 3" xfId="118"/>
    <cellStyle name="čárky 2" xfId="119"/>
    <cellStyle name="čárky 2 2" xfId="120"/>
    <cellStyle name="čárky 3" xfId="121"/>
    <cellStyle name="čárky 3 2" xfId="122"/>
    <cellStyle name="čárky 3 3" xfId="123"/>
    <cellStyle name="Chybně 2" xfId="124"/>
    <cellStyle name="Chybně 3" xfId="125"/>
    <cellStyle name="Chybně 4" xfId="126"/>
    <cellStyle name="Kontrolní buňka 2" xfId="127"/>
    <cellStyle name="Kontrolní buňka 3" xfId="128"/>
    <cellStyle name="Kontrolní buňka 4" xfId="129"/>
    <cellStyle name="Nadpis 1 2" xfId="130"/>
    <cellStyle name="Nadpis 1 3" xfId="131"/>
    <cellStyle name="Nadpis 1 4" xfId="132"/>
    <cellStyle name="Nadpis 2 2" xfId="133"/>
    <cellStyle name="Nadpis 2 3" xfId="134"/>
    <cellStyle name="Nadpis 2 4" xfId="135"/>
    <cellStyle name="Nadpis 3 2" xfId="136"/>
    <cellStyle name="Nadpis 3 3" xfId="137"/>
    <cellStyle name="Nadpis 3 4" xfId="138"/>
    <cellStyle name="Nadpis 4 2" xfId="139"/>
    <cellStyle name="Nadpis 4 3" xfId="140"/>
    <cellStyle name="Nadpis 4 4" xfId="141"/>
    <cellStyle name="Název 2" xfId="142"/>
    <cellStyle name="Název 3" xfId="143"/>
    <cellStyle name="Název 4" xfId="144"/>
    <cellStyle name="Neutrální 2" xfId="145"/>
    <cellStyle name="Neutrální 3" xfId="146"/>
    <cellStyle name="Neutrální 4" xfId="147"/>
    <cellStyle name="Normální" xfId="0" builtinId="0"/>
    <cellStyle name="Normální 10" xfId="148"/>
    <cellStyle name="Normální 10 2" xfId="149"/>
    <cellStyle name="Normální 11" xfId="5"/>
    <cellStyle name="Normální 11 2" xfId="150"/>
    <cellStyle name="Normální 12" xfId="151"/>
    <cellStyle name="Normální 13" xfId="152"/>
    <cellStyle name="Normální 14" xfId="153"/>
    <cellStyle name="Normální 14 2" xfId="154"/>
    <cellStyle name="Normální 15" xfId="155"/>
    <cellStyle name="Normální 16" xfId="156"/>
    <cellStyle name="Normální 17" xfId="157"/>
    <cellStyle name="Normální 18" xfId="158"/>
    <cellStyle name="Normální 19" xfId="159"/>
    <cellStyle name="normální 2" xfId="9"/>
    <cellStyle name="normální 2 2" xfId="160"/>
    <cellStyle name="Normální 2 2 2" xfId="6"/>
    <cellStyle name="Normální 20" xfId="161"/>
    <cellStyle name="Normální 21" xfId="162"/>
    <cellStyle name="Normální 22" xfId="163"/>
    <cellStyle name="Normální 23" xfId="164"/>
    <cellStyle name="Normální 24" xfId="165"/>
    <cellStyle name="Normální 25" xfId="166"/>
    <cellStyle name="Normální 26" xfId="167"/>
    <cellStyle name="Normální 27" xfId="168"/>
    <cellStyle name="Normální 27 2" xfId="169"/>
    <cellStyle name="Normální 28" xfId="170"/>
    <cellStyle name="Normální 3" xfId="8"/>
    <cellStyle name="Normální 3 2" xfId="171"/>
    <cellStyle name="Normální 3 3" xfId="172"/>
    <cellStyle name="Normální 4" xfId="10"/>
    <cellStyle name="Normální 4 2" xfId="173"/>
    <cellStyle name="Normální 4 2 2" xfId="174"/>
    <cellStyle name="Normální 5" xfId="175"/>
    <cellStyle name="Normální 5 2" xfId="176"/>
    <cellStyle name="Normální 6" xfId="177"/>
    <cellStyle name="Normální 7" xfId="178"/>
    <cellStyle name="Normální 8" xfId="179"/>
    <cellStyle name="Normální 9" xfId="180"/>
    <cellStyle name="Normální 9 2" xfId="181"/>
    <cellStyle name="normální_2. Rozpočet 2007 - tabulky" xfId="2"/>
    <cellStyle name="normální_Rozpis výdajů 03 bez PO" xfId="3"/>
    <cellStyle name="normální_Rozpis výdajů 03 bez PO 2 2" xfId="4"/>
    <cellStyle name="normální_Rozpis výdajů 03 bez PO 3" xfId="7"/>
    <cellStyle name="normální_Rozpis výdajů 03 bez PO_02 - ORREP" xfId="11"/>
    <cellStyle name="normální_Rozpočet 2004 (ZK)" xfId="1"/>
    <cellStyle name="Poznámka 2" xfId="182"/>
    <cellStyle name="Poznámka 3" xfId="183"/>
    <cellStyle name="Poznámka 4" xfId="184"/>
    <cellStyle name="Poznámka 5" xfId="185"/>
    <cellStyle name="Poznámka 6" xfId="186"/>
    <cellStyle name="Poznámka 7" xfId="187"/>
    <cellStyle name="Poznámka 8" xfId="188"/>
    <cellStyle name="Propojená buňka 2" xfId="189"/>
    <cellStyle name="Propojená buňka 3" xfId="190"/>
    <cellStyle name="Propojená buňka 4" xfId="191"/>
    <cellStyle name="S8M1" xfId="192"/>
    <cellStyle name="Správně 2" xfId="193"/>
    <cellStyle name="Správně 3" xfId="194"/>
    <cellStyle name="Správně 4" xfId="195"/>
    <cellStyle name="Text upozornění 2" xfId="196"/>
    <cellStyle name="Text upozornění 3" xfId="197"/>
    <cellStyle name="Text upozornění 4" xfId="198"/>
    <cellStyle name="Vstup 2" xfId="199"/>
    <cellStyle name="Vstup 3" xfId="200"/>
    <cellStyle name="Vstup 4" xfId="201"/>
    <cellStyle name="Výpočet 2" xfId="202"/>
    <cellStyle name="Výpočet 3" xfId="203"/>
    <cellStyle name="Výpočet 4" xfId="204"/>
    <cellStyle name="Výstup 2" xfId="205"/>
    <cellStyle name="Výstup 3" xfId="206"/>
    <cellStyle name="Výstup 4" xfId="207"/>
    <cellStyle name="Vysvětlující text 2" xfId="208"/>
    <cellStyle name="Vysvětlující text 3" xfId="209"/>
    <cellStyle name="Vysvětlující text 4" xfId="210"/>
    <cellStyle name="Zvýraznění 1 2" xfId="211"/>
    <cellStyle name="Zvýraznění 1 3" xfId="212"/>
    <cellStyle name="Zvýraznění 1 4" xfId="213"/>
    <cellStyle name="Zvýraznění 2 2" xfId="214"/>
    <cellStyle name="Zvýraznění 2 3" xfId="215"/>
    <cellStyle name="Zvýraznění 2 4" xfId="216"/>
    <cellStyle name="Zvýraznění 3 2" xfId="217"/>
    <cellStyle name="Zvýraznění 3 3" xfId="218"/>
    <cellStyle name="Zvýraznění 3 4" xfId="219"/>
    <cellStyle name="Zvýraznění 4 2" xfId="220"/>
    <cellStyle name="Zvýraznění 4 3" xfId="221"/>
    <cellStyle name="Zvýraznění 4 4" xfId="222"/>
    <cellStyle name="Zvýraznění 5 2" xfId="223"/>
    <cellStyle name="Zvýraznění 5 3" xfId="224"/>
    <cellStyle name="Zvýraznění 5 4" xfId="225"/>
    <cellStyle name="Zvýraznění 6 2" xfId="226"/>
    <cellStyle name="Zvýraznění 6 3" xfId="227"/>
    <cellStyle name="Zvýraznění 6 4" xfId="2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0"/>
  <sheetViews>
    <sheetView zoomScaleNormal="100" workbookViewId="0">
      <selection activeCell="M16" sqref="M16"/>
    </sheetView>
  </sheetViews>
  <sheetFormatPr defaultRowHeight="11.25" x14ac:dyDescent="0.2"/>
  <cols>
    <col min="1" max="1" width="4.42578125" style="1" customWidth="1"/>
    <col min="2" max="2" width="9.42578125" style="1" customWidth="1"/>
    <col min="3" max="4" width="4.7109375" style="2" customWidth="1"/>
    <col min="5" max="5" width="8.85546875" style="3" customWidth="1"/>
    <col min="6" max="6" width="38.42578125" style="1" customWidth="1"/>
    <col min="7" max="7" width="7.85546875" style="4" customWidth="1"/>
    <col min="8" max="8" width="11.42578125" style="5" customWidth="1"/>
    <col min="9" max="9" width="10" style="4" customWidth="1"/>
    <col min="10" max="16384" width="9.140625" style="1"/>
  </cols>
  <sheetData>
    <row r="1" spans="1:9" x14ac:dyDescent="0.2">
      <c r="I1" s="6" t="s">
        <v>60</v>
      </c>
    </row>
    <row r="3" spans="1:9" ht="18" x14ac:dyDescent="0.25">
      <c r="A3" s="230" t="s">
        <v>59</v>
      </c>
      <c r="B3" s="230"/>
      <c r="C3" s="230"/>
      <c r="D3" s="230"/>
      <c r="E3" s="230"/>
      <c r="F3" s="230"/>
      <c r="G3" s="230"/>
      <c r="H3" s="230"/>
      <c r="I3" s="230"/>
    </row>
    <row r="5" spans="1:9" s="7" customFormat="1" ht="15.75" customHeight="1" x14ac:dyDescent="0.25">
      <c r="A5" s="231" t="s">
        <v>0</v>
      </c>
      <c r="B5" s="231"/>
      <c r="C5" s="231"/>
      <c r="D5" s="231"/>
      <c r="E5" s="231"/>
      <c r="F5" s="231"/>
      <c r="G5" s="231"/>
      <c r="H5" s="231"/>
      <c r="I5" s="231"/>
    </row>
    <row r="6" spans="1:9" s="7" customFormat="1" x14ac:dyDescent="0.2">
      <c r="A6" s="8"/>
      <c r="B6" s="9"/>
      <c r="C6" s="8"/>
      <c r="D6" s="10"/>
      <c r="E6" s="11"/>
      <c r="F6" s="12"/>
      <c r="G6" s="13"/>
      <c r="H6" s="14"/>
      <c r="I6" s="15"/>
    </row>
    <row r="7" spans="1:9" s="7" customFormat="1" ht="15.75" x14ac:dyDescent="0.25">
      <c r="A7" s="232" t="s">
        <v>1</v>
      </c>
      <c r="B7" s="232"/>
      <c r="C7" s="232"/>
      <c r="D7" s="232"/>
      <c r="E7" s="232"/>
      <c r="F7" s="232"/>
      <c r="G7" s="232"/>
      <c r="H7" s="232"/>
      <c r="I7" s="232"/>
    </row>
    <row r="8" spans="1:9" s="7" customFormat="1" x14ac:dyDescent="0.2">
      <c r="A8" s="16"/>
      <c r="B8" s="16"/>
      <c r="C8" s="16"/>
      <c r="D8" s="16"/>
      <c r="E8" s="17"/>
      <c r="F8" s="16"/>
      <c r="G8" s="18"/>
      <c r="H8" s="19"/>
      <c r="I8" s="18"/>
    </row>
    <row r="9" spans="1:9" s="20" customFormat="1" ht="14.25" customHeight="1" thickBot="1" x14ac:dyDescent="0.25">
      <c r="A9" s="21"/>
      <c r="B9" s="22"/>
      <c r="C9" s="23"/>
      <c r="D9" s="24"/>
      <c r="E9" s="24"/>
      <c r="F9" s="25"/>
      <c r="G9" s="26"/>
      <c r="H9" s="27"/>
      <c r="I9" s="144" t="s">
        <v>2</v>
      </c>
    </row>
    <row r="10" spans="1:9" s="28" customFormat="1" ht="29.25" customHeight="1" thickBot="1" x14ac:dyDescent="0.3">
      <c r="A10" s="29" t="s">
        <v>3</v>
      </c>
      <c r="B10" s="30" t="s">
        <v>4</v>
      </c>
      <c r="C10" s="31" t="s">
        <v>5</v>
      </c>
      <c r="D10" s="30" t="s">
        <v>6</v>
      </c>
      <c r="E10" s="30" t="s">
        <v>7</v>
      </c>
      <c r="F10" s="32" t="s">
        <v>8</v>
      </c>
      <c r="G10" s="33" t="s">
        <v>9</v>
      </c>
      <c r="H10" s="34" t="s">
        <v>63</v>
      </c>
      <c r="I10" s="35" t="s">
        <v>10</v>
      </c>
    </row>
    <row r="11" spans="1:9" s="28" customFormat="1" ht="22.5" customHeight="1" thickBot="1" x14ac:dyDescent="0.3">
      <c r="A11" s="36" t="s">
        <v>11</v>
      </c>
      <c r="B11" s="37" t="s">
        <v>11</v>
      </c>
      <c r="C11" s="38" t="s">
        <v>11</v>
      </c>
      <c r="D11" s="37" t="s">
        <v>11</v>
      </c>
      <c r="E11" s="37" t="s">
        <v>11</v>
      </c>
      <c r="F11" s="39" t="s">
        <v>12</v>
      </c>
      <c r="G11" s="40">
        <f>G12+G14+G16+G22+G19</f>
        <v>0</v>
      </c>
      <c r="H11" s="41">
        <f>H12+H14+H16+H19+H23+H26</f>
        <v>158799.35180999999</v>
      </c>
      <c r="I11" s="42">
        <f>I12+I14+I16+I22+I19</f>
        <v>158799.35180999996</v>
      </c>
    </row>
    <row r="12" spans="1:9" s="43" customFormat="1" ht="22.5" customHeight="1" x14ac:dyDescent="0.25">
      <c r="A12" s="44">
        <v>2302</v>
      </c>
      <c r="B12" s="45">
        <v>1750551432</v>
      </c>
      <c r="C12" s="46" t="s">
        <v>11</v>
      </c>
      <c r="D12" s="46" t="s">
        <v>11</v>
      </c>
      <c r="E12" s="46" t="s">
        <v>11</v>
      </c>
      <c r="F12" s="100" t="s">
        <v>13</v>
      </c>
      <c r="G12" s="47">
        <f>G13</f>
        <v>0</v>
      </c>
      <c r="H12" s="48">
        <f>H13</f>
        <v>114.92189</v>
      </c>
      <c r="I12" s="49">
        <f>G12+H12</f>
        <v>114.92189</v>
      </c>
    </row>
    <row r="13" spans="1:9" s="50" customFormat="1" ht="33.75" x14ac:dyDescent="0.25">
      <c r="A13" s="51">
        <v>2302</v>
      </c>
      <c r="B13" s="52">
        <v>1750551432</v>
      </c>
      <c r="C13" s="53">
        <v>6402</v>
      </c>
      <c r="D13" s="53">
        <v>2227</v>
      </c>
      <c r="E13" s="53">
        <v>0</v>
      </c>
      <c r="F13" s="101" t="s">
        <v>14</v>
      </c>
      <c r="G13" s="54">
        <v>0</v>
      </c>
      <c r="H13" s="55">
        <v>114.92189</v>
      </c>
      <c r="I13" s="56">
        <f t="shared" ref="I13:I25" si="0">G13+H13</f>
        <v>114.92189</v>
      </c>
    </row>
    <row r="14" spans="1:9" s="50" customFormat="1" ht="19.5" customHeight="1" x14ac:dyDescent="0.25">
      <c r="A14" s="57">
        <v>2302</v>
      </c>
      <c r="B14" s="58">
        <v>2640000000</v>
      </c>
      <c r="C14" s="59" t="s">
        <v>11</v>
      </c>
      <c r="D14" s="59" t="s">
        <v>11</v>
      </c>
      <c r="E14" s="59" t="s">
        <v>11</v>
      </c>
      <c r="F14" s="102" t="s">
        <v>15</v>
      </c>
      <c r="G14" s="60">
        <f>G15</f>
        <v>0</v>
      </c>
      <c r="H14" s="61">
        <f>H15</f>
        <v>226.58832000000001</v>
      </c>
      <c r="I14" s="62">
        <f t="shared" si="0"/>
        <v>226.58832000000001</v>
      </c>
    </row>
    <row r="15" spans="1:9" s="63" customFormat="1" ht="33.75" x14ac:dyDescent="0.2">
      <c r="A15" s="51">
        <v>2302</v>
      </c>
      <c r="B15" s="52">
        <v>2640000000</v>
      </c>
      <c r="C15" s="53">
        <v>6402</v>
      </c>
      <c r="D15" s="53">
        <v>2227</v>
      </c>
      <c r="E15" s="53">
        <v>0</v>
      </c>
      <c r="F15" s="101" t="s">
        <v>14</v>
      </c>
      <c r="G15" s="54">
        <v>0</v>
      </c>
      <c r="H15" s="55">
        <v>226.58832000000001</v>
      </c>
      <c r="I15" s="56">
        <f t="shared" si="0"/>
        <v>226.58832000000001</v>
      </c>
    </row>
    <row r="16" spans="1:9" s="50" customFormat="1" ht="19.5" customHeight="1" x14ac:dyDescent="0.25">
      <c r="A16" s="57">
        <v>2302</v>
      </c>
      <c r="B16" s="58">
        <v>2650000000</v>
      </c>
      <c r="C16" s="59" t="s">
        <v>11</v>
      </c>
      <c r="D16" s="59" t="s">
        <v>11</v>
      </c>
      <c r="E16" s="59" t="s">
        <v>11</v>
      </c>
      <c r="F16" s="102" t="s">
        <v>16</v>
      </c>
      <c r="G16" s="60">
        <f>SUM(G17:G18)</f>
        <v>0</v>
      </c>
      <c r="H16" s="61">
        <f>SUM(H17:H18)</f>
        <v>611.85138000000006</v>
      </c>
      <c r="I16" s="62">
        <f t="shared" si="0"/>
        <v>611.85138000000006</v>
      </c>
    </row>
    <row r="17" spans="1:10" ht="22.5" x14ac:dyDescent="0.2">
      <c r="A17" s="51">
        <v>2302</v>
      </c>
      <c r="B17" s="52">
        <v>2650000000</v>
      </c>
      <c r="C17" s="53">
        <v>0</v>
      </c>
      <c r="D17" s="53">
        <v>4116</v>
      </c>
      <c r="E17" s="53">
        <v>109117017</v>
      </c>
      <c r="F17" s="101" t="s">
        <v>17</v>
      </c>
      <c r="G17" s="54">
        <v>0</v>
      </c>
      <c r="H17" s="55">
        <v>91.777710000000013</v>
      </c>
      <c r="I17" s="56">
        <f t="shared" si="0"/>
        <v>91.777710000000013</v>
      </c>
    </row>
    <row r="18" spans="1:10" s="63" customFormat="1" ht="22.5" x14ac:dyDescent="0.2">
      <c r="A18" s="51">
        <v>2302</v>
      </c>
      <c r="B18" s="52">
        <v>2650000000</v>
      </c>
      <c r="C18" s="53">
        <v>0</v>
      </c>
      <c r="D18" s="53">
        <v>4116</v>
      </c>
      <c r="E18" s="53">
        <v>109517018</v>
      </c>
      <c r="F18" s="101" t="s">
        <v>17</v>
      </c>
      <c r="G18" s="54">
        <v>0</v>
      </c>
      <c r="H18" s="55">
        <v>520.07366999999999</v>
      </c>
      <c r="I18" s="56">
        <f t="shared" si="0"/>
        <v>520.07366999999999</v>
      </c>
    </row>
    <row r="19" spans="1:10" s="43" customFormat="1" ht="19.5" customHeight="1" x14ac:dyDescent="0.25">
      <c r="A19" s="57">
        <v>2314</v>
      </c>
      <c r="B19" s="58">
        <v>6620010000</v>
      </c>
      <c r="C19" s="59" t="s">
        <v>11</v>
      </c>
      <c r="D19" s="59" t="s">
        <v>11</v>
      </c>
      <c r="E19" s="59" t="s">
        <v>11</v>
      </c>
      <c r="F19" s="102" t="s">
        <v>18</v>
      </c>
      <c r="G19" s="60">
        <f>SUM(G20:G21)</f>
        <v>0</v>
      </c>
      <c r="H19" s="61">
        <f>SUM(H20:H21)</f>
        <v>4372.7344199999998</v>
      </c>
      <c r="I19" s="62">
        <f>G19+H19</f>
        <v>4372.7344199999998</v>
      </c>
    </row>
    <row r="20" spans="1:10" ht="12.75" customHeight="1" x14ac:dyDescent="0.2">
      <c r="A20" s="64">
        <v>2314</v>
      </c>
      <c r="B20" s="65">
        <v>6620010000</v>
      </c>
      <c r="C20" s="66">
        <v>0</v>
      </c>
      <c r="D20" s="66">
        <v>4216</v>
      </c>
      <c r="E20" s="53">
        <v>107117968</v>
      </c>
      <c r="F20" s="101" t="s">
        <v>19</v>
      </c>
      <c r="G20" s="67">
        <v>0</v>
      </c>
      <c r="H20" s="68">
        <v>242.92968999999999</v>
      </c>
      <c r="I20" s="69">
        <f>G20+H20</f>
        <v>242.92968999999999</v>
      </c>
    </row>
    <row r="21" spans="1:10" ht="12.75" customHeight="1" thickBot="1" x14ac:dyDescent="0.25">
      <c r="A21" s="70">
        <v>2314</v>
      </c>
      <c r="B21" s="71">
        <v>6620010000</v>
      </c>
      <c r="C21" s="72">
        <v>0</v>
      </c>
      <c r="D21" s="72">
        <v>4216</v>
      </c>
      <c r="E21" s="73">
        <v>107517969</v>
      </c>
      <c r="F21" s="103" t="s">
        <v>19</v>
      </c>
      <c r="G21" s="74">
        <v>0</v>
      </c>
      <c r="H21" s="75">
        <v>4129.8047299999998</v>
      </c>
      <c r="I21" s="76">
        <f>G21+H21</f>
        <v>4129.8047299999998</v>
      </c>
    </row>
    <row r="22" spans="1:10" s="50" customFormat="1" ht="18" customHeight="1" x14ac:dyDescent="0.25">
      <c r="A22" s="77"/>
      <c r="B22" s="78"/>
      <c r="C22" s="79"/>
      <c r="D22" s="79"/>
      <c r="E22" s="79"/>
      <c r="F22" s="104" t="s">
        <v>20</v>
      </c>
      <c r="G22" s="80">
        <f>G23</f>
        <v>0</v>
      </c>
      <c r="H22" s="81">
        <f>H23+H26</f>
        <v>153473.25579999998</v>
      </c>
      <c r="I22" s="82">
        <f>I23+I26</f>
        <v>153473.25579999998</v>
      </c>
    </row>
    <row r="23" spans="1:10" s="50" customFormat="1" ht="19.5" customHeight="1" x14ac:dyDescent="0.25">
      <c r="A23" s="57">
        <v>2302</v>
      </c>
      <c r="B23" s="59" t="s">
        <v>11</v>
      </c>
      <c r="C23" s="59" t="s">
        <v>11</v>
      </c>
      <c r="D23" s="59" t="s">
        <v>11</v>
      </c>
      <c r="E23" s="59" t="s">
        <v>11</v>
      </c>
      <c r="F23" s="102" t="s">
        <v>21</v>
      </c>
      <c r="G23" s="60">
        <f>SUM(G24:G25)</f>
        <v>0</v>
      </c>
      <c r="H23" s="61">
        <f>SUM(H24:H25)</f>
        <v>83273.255799999999</v>
      </c>
      <c r="I23" s="62">
        <f>SUM(I24:I25)</f>
        <v>83273.255799999999</v>
      </c>
    </row>
    <row r="24" spans="1:10" s="63" customFormat="1" ht="22.5" x14ac:dyDescent="0.2">
      <c r="A24" s="51">
        <v>2302</v>
      </c>
      <c r="B24" s="52">
        <v>2630000000</v>
      </c>
      <c r="C24" s="53">
        <v>0</v>
      </c>
      <c r="D24" s="53">
        <v>4116</v>
      </c>
      <c r="E24" s="53">
        <v>106515011</v>
      </c>
      <c r="F24" s="101" t="s">
        <v>17</v>
      </c>
      <c r="G24" s="67">
        <v>0</v>
      </c>
      <c r="H24" s="68">
        <v>1793.4498000000001</v>
      </c>
      <c r="I24" s="69">
        <f t="shared" si="0"/>
        <v>1793.4498000000001</v>
      </c>
    </row>
    <row r="25" spans="1:10" ht="12.75" customHeight="1" x14ac:dyDescent="0.2">
      <c r="A25" s="64">
        <v>2302</v>
      </c>
      <c r="B25" s="65">
        <v>2630010000</v>
      </c>
      <c r="C25" s="66">
        <v>0</v>
      </c>
      <c r="D25" s="66">
        <v>4216</v>
      </c>
      <c r="E25" s="53">
        <v>106515974</v>
      </c>
      <c r="F25" s="105" t="s">
        <v>19</v>
      </c>
      <c r="G25" s="67">
        <v>0</v>
      </c>
      <c r="H25" s="68">
        <v>81479.805999999997</v>
      </c>
      <c r="I25" s="69">
        <f t="shared" si="0"/>
        <v>81479.805999999997</v>
      </c>
    </row>
    <row r="26" spans="1:10" s="50" customFormat="1" ht="27" customHeight="1" x14ac:dyDescent="0.25">
      <c r="A26" s="57">
        <v>2302</v>
      </c>
      <c r="B26" s="59" t="s">
        <v>11</v>
      </c>
      <c r="C26" s="59" t="s">
        <v>11</v>
      </c>
      <c r="D26" s="59" t="s">
        <v>11</v>
      </c>
      <c r="E26" s="59" t="s">
        <v>11</v>
      </c>
      <c r="F26" s="102" t="s">
        <v>22</v>
      </c>
      <c r="G26" s="60">
        <f>SUM(G27:G28)</f>
        <v>0</v>
      </c>
      <c r="H26" s="61">
        <f>SUM(H27:H28)</f>
        <v>70200</v>
      </c>
      <c r="I26" s="62">
        <f>SUM(I27:I28)</f>
        <v>70200</v>
      </c>
    </row>
    <row r="27" spans="1:10" s="50" customFormat="1" ht="12.75" customHeight="1" x14ac:dyDescent="0.2">
      <c r="A27" s="51">
        <v>2302</v>
      </c>
      <c r="B27" s="228">
        <v>2630030000</v>
      </c>
      <c r="C27" s="83">
        <v>0</v>
      </c>
      <c r="D27" s="83">
        <v>4216</v>
      </c>
      <c r="E27" s="53">
        <v>106515974</v>
      </c>
      <c r="F27" s="105" t="s">
        <v>19</v>
      </c>
      <c r="G27" s="54">
        <v>0</v>
      </c>
      <c r="H27" s="55">
        <v>67912.622000000003</v>
      </c>
      <c r="I27" s="56">
        <f t="shared" ref="I27:I28" si="1">G27+H27</f>
        <v>67912.622000000003</v>
      </c>
    </row>
    <row r="28" spans="1:10" ht="23.25" thickBot="1" x14ac:dyDescent="0.25">
      <c r="A28" s="84">
        <v>2302</v>
      </c>
      <c r="B28" s="229">
        <v>2680000000</v>
      </c>
      <c r="C28" s="85">
        <v>0</v>
      </c>
      <c r="D28" s="85">
        <v>4116</v>
      </c>
      <c r="E28" s="86">
        <v>106515011</v>
      </c>
      <c r="F28" s="106" t="s">
        <v>17</v>
      </c>
      <c r="G28" s="87">
        <v>0</v>
      </c>
      <c r="H28" s="88">
        <v>2287.3780000000002</v>
      </c>
      <c r="I28" s="89">
        <f t="shared" si="1"/>
        <v>2287.3780000000002</v>
      </c>
    </row>
    <row r="31" spans="1:10" x14ac:dyDescent="0.2">
      <c r="A31" s="90"/>
      <c r="B31" s="90"/>
      <c r="C31" s="91"/>
      <c r="D31" s="91"/>
      <c r="E31" s="92"/>
      <c r="F31" s="90"/>
      <c r="G31" s="93"/>
      <c r="H31" s="94"/>
      <c r="I31" s="93"/>
      <c r="J31" s="90"/>
    </row>
    <row r="32" spans="1:10" x14ac:dyDescent="0.2">
      <c r="A32" s="90"/>
      <c r="B32" s="90"/>
      <c r="C32" s="91"/>
      <c r="D32" s="91"/>
      <c r="E32" s="92"/>
      <c r="F32" s="90"/>
      <c r="G32" s="93"/>
      <c r="H32" s="95"/>
      <c r="I32" s="96"/>
      <c r="J32" s="90"/>
    </row>
    <row r="33" spans="1:10" x14ac:dyDescent="0.2">
      <c r="A33" s="90"/>
      <c r="B33" s="90"/>
      <c r="C33" s="91"/>
      <c r="D33" s="91"/>
      <c r="E33" s="92"/>
      <c r="F33" s="90"/>
      <c r="G33" s="93"/>
      <c r="H33" s="96"/>
      <c r="I33" s="96"/>
      <c r="J33" s="90"/>
    </row>
    <row r="34" spans="1:10" x14ac:dyDescent="0.2">
      <c r="A34" s="90"/>
      <c r="B34" s="90"/>
      <c r="C34" s="91"/>
      <c r="D34" s="91"/>
      <c r="E34" s="92"/>
      <c r="F34" s="90"/>
      <c r="G34" s="93"/>
      <c r="H34" s="96"/>
      <c r="I34" s="96"/>
      <c r="J34" s="90"/>
    </row>
    <row r="35" spans="1:10" x14ac:dyDescent="0.2">
      <c r="A35" s="90"/>
      <c r="B35" s="90"/>
      <c r="C35" s="91"/>
      <c r="D35" s="91"/>
      <c r="E35" s="97"/>
      <c r="F35" s="98"/>
      <c r="G35" s="99"/>
      <c r="H35" s="95"/>
      <c r="I35" s="96"/>
      <c r="J35" s="90"/>
    </row>
    <row r="36" spans="1:10" x14ac:dyDescent="0.2">
      <c r="A36" s="90"/>
      <c r="B36" s="90"/>
      <c r="C36" s="91"/>
      <c r="D36" s="91"/>
      <c r="E36" s="92"/>
      <c r="F36" s="90"/>
      <c r="G36" s="93"/>
      <c r="H36" s="96"/>
      <c r="I36" s="96"/>
      <c r="J36" s="90"/>
    </row>
    <row r="37" spans="1:10" x14ac:dyDescent="0.2">
      <c r="A37" s="90"/>
      <c r="B37" s="90"/>
      <c r="C37" s="91"/>
      <c r="D37" s="91"/>
      <c r="E37" s="92"/>
      <c r="F37" s="90"/>
      <c r="G37" s="93"/>
      <c r="H37" s="96"/>
      <c r="I37" s="96"/>
      <c r="J37" s="90"/>
    </row>
    <row r="38" spans="1:10" x14ac:dyDescent="0.2">
      <c r="A38" s="90"/>
      <c r="B38" s="90"/>
      <c r="C38" s="91"/>
      <c r="D38" s="91"/>
      <c r="E38" s="92"/>
      <c r="F38" s="90"/>
      <c r="G38" s="93"/>
      <c r="H38" s="96"/>
      <c r="I38" s="96"/>
      <c r="J38" s="90"/>
    </row>
    <row r="39" spans="1:10" x14ac:dyDescent="0.2">
      <c r="A39" s="90"/>
      <c r="B39" s="90"/>
      <c r="C39" s="91"/>
      <c r="D39" s="91"/>
      <c r="E39" s="92"/>
      <c r="F39" s="90"/>
      <c r="G39" s="93"/>
      <c r="H39" s="95"/>
      <c r="I39" s="96"/>
      <c r="J39" s="90"/>
    </row>
    <row r="40" spans="1:10" x14ac:dyDescent="0.2">
      <c r="A40" s="90"/>
      <c r="B40" s="90"/>
      <c r="C40" s="91"/>
      <c r="D40" s="91"/>
      <c r="E40" s="92"/>
      <c r="F40" s="90"/>
      <c r="G40" s="93"/>
      <c r="H40" s="94"/>
      <c r="I40" s="93"/>
      <c r="J40" s="90"/>
    </row>
  </sheetData>
  <autoFilter ref="A11:I29"/>
  <mergeCells count="3">
    <mergeCell ref="A3:I3"/>
    <mergeCell ref="A5:I5"/>
    <mergeCell ref="A7:I7"/>
  </mergeCells>
  <pageMargins left="0.19685039370078741" right="0.19685039370078741" top="7.874015748031496E-2" bottom="0.39370078740157483" header="0.19685039370078741" footer="0.19685039370078741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selection activeCell="J2" sqref="J2"/>
    </sheetView>
  </sheetViews>
  <sheetFormatPr defaultRowHeight="15" x14ac:dyDescent="0.25"/>
  <cols>
    <col min="1" max="1" width="4.28515625" style="114" customWidth="1"/>
    <col min="2" max="2" width="6" style="114" bestFit="1" customWidth="1"/>
    <col min="3" max="3" width="4.85546875" style="114" customWidth="1"/>
    <col min="4" max="4" width="5.28515625" style="114" customWidth="1"/>
    <col min="5" max="5" width="6.28515625" style="114" customWidth="1"/>
    <col min="6" max="6" width="33" style="114" customWidth="1"/>
    <col min="7" max="7" width="7.7109375" style="114" customWidth="1"/>
    <col min="8" max="8" width="9.28515625" style="114" customWidth="1"/>
    <col min="9" max="9" width="9.42578125" style="143" customWidth="1"/>
    <col min="10" max="10" width="10" style="142" customWidth="1"/>
    <col min="11" max="256" width="9.140625" style="114"/>
    <col min="257" max="257" width="4.28515625" style="114" customWidth="1"/>
    <col min="258" max="258" width="6" style="114" bestFit="1" customWidth="1"/>
    <col min="259" max="259" width="4.85546875" style="114" customWidth="1"/>
    <col min="260" max="260" width="5.28515625" style="114" customWidth="1"/>
    <col min="261" max="261" width="6.28515625" style="114" customWidth="1"/>
    <col min="262" max="262" width="33" style="114" customWidth="1"/>
    <col min="263" max="263" width="7.7109375" style="114" customWidth="1"/>
    <col min="264" max="264" width="9.28515625" style="114" customWidth="1"/>
    <col min="265" max="265" width="10.42578125" style="114" customWidth="1"/>
    <col min="266" max="266" width="10.7109375" style="114" customWidth="1"/>
    <col min="267" max="512" width="9.140625" style="114"/>
    <col min="513" max="513" width="4.28515625" style="114" customWidth="1"/>
    <col min="514" max="514" width="6" style="114" bestFit="1" customWidth="1"/>
    <col min="515" max="515" width="4.85546875" style="114" customWidth="1"/>
    <col min="516" max="516" width="5.28515625" style="114" customWidth="1"/>
    <col min="517" max="517" width="6.28515625" style="114" customWidth="1"/>
    <col min="518" max="518" width="33" style="114" customWidth="1"/>
    <col min="519" max="519" width="7.7109375" style="114" customWidth="1"/>
    <col min="520" max="520" width="9.28515625" style="114" customWidth="1"/>
    <col min="521" max="521" width="10.42578125" style="114" customWidth="1"/>
    <col min="522" max="522" width="10.7109375" style="114" customWidth="1"/>
    <col min="523" max="768" width="9.140625" style="114"/>
    <col min="769" max="769" width="4.28515625" style="114" customWidth="1"/>
    <col min="770" max="770" width="6" style="114" bestFit="1" customWidth="1"/>
    <col min="771" max="771" width="4.85546875" style="114" customWidth="1"/>
    <col min="772" max="772" width="5.28515625" style="114" customWidth="1"/>
    <col min="773" max="773" width="6.28515625" style="114" customWidth="1"/>
    <col min="774" max="774" width="33" style="114" customWidth="1"/>
    <col min="775" max="775" width="7.7109375" style="114" customWidth="1"/>
    <col min="776" max="776" width="9.28515625" style="114" customWidth="1"/>
    <col min="777" max="777" width="10.42578125" style="114" customWidth="1"/>
    <col min="778" max="778" width="10.7109375" style="114" customWidth="1"/>
    <col min="779" max="1024" width="9.140625" style="114"/>
    <col min="1025" max="1025" width="4.28515625" style="114" customWidth="1"/>
    <col min="1026" max="1026" width="6" style="114" bestFit="1" customWidth="1"/>
    <col min="1027" max="1027" width="4.85546875" style="114" customWidth="1"/>
    <col min="1028" max="1028" width="5.28515625" style="114" customWidth="1"/>
    <col min="1029" max="1029" width="6.28515625" style="114" customWidth="1"/>
    <col min="1030" max="1030" width="33" style="114" customWidth="1"/>
    <col min="1031" max="1031" width="7.7109375" style="114" customWidth="1"/>
    <col min="1032" max="1032" width="9.28515625" style="114" customWidth="1"/>
    <col min="1033" max="1033" width="10.42578125" style="114" customWidth="1"/>
    <col min="1034" max="1034" width="10.7109375" style="114" customWidth="1"/>
    <col min="1035" max="1280" width="9.140625" style="114"/>
    <col min="1281" max="1281" width="4.28515625" style="114" customWidth="1"/>
    <col min="1282" max="1282" width="6" style="114" bestFit="1" customWidth="1"/>
    <col min="1283" max="1283" width="4.85546875" style="114" customWidth="1"/>
    <col min="1284" max="1284" width="5.28515625" style="114" customWidth="1"/>
    <col min="1285" max="1285" width="6.28515625" style="114" customWidth="1"/>
    <col min="1286" max="1286" width="33" style="114" customWidth="1"/>
    <col min="1287" max="1287" width="7.7109375" style="114" customWidth="1"/>
    <col min="1288" max="1288" width="9.28515625" style="114" customWidth="1"/>
    <col min="1289" max="1289" width="10.42578125" style="114" customWidth="1"/>
    <col min="1290" max="1290" width="10.7109375" style="114" customWidth="1"/>
    <col min="1291" max="1536" width="9.140625" style="114"/>
    <col min="1537" max="1537" width="4.28515625" style="114" customWidth="1"/>
    <col min="1538" max="1538" width="6" style="114" bestFit="1" customWidth="1"/>
    <col min="1539" max="1539" width="4.85546875" style="114" customWidth="1"/>
    <col min="1540" max="1540" width="5.28515625" style="114" customWidth="1"/>
    <col min="1541" max="1541" width="6.28515625" style="114" customWidth="1"/>
    <col min="1542" max="1542" width="33" style="114" customWidth="1"/>
    <col min="1543" max="1543" width="7.7109375" style="114" customWidth="1"/>
    <col min="1544" max="1544" width="9.28515625" style="114" customWidth="1"/>
    <col min="1545" max="1545" width="10.42578125" style="114" customWidth="1"/>
    <col min="1546" max="1546" width="10.7109375" style="114" customWidth="1"/>
    <col min="1547" max="1792" width="9.140625" style="114"/>
    <col min="1793" max="1793" width="4.28515625" style="114" customWidth="1"/>
    <col min="1794" max="1794" width="6" style="114" bestFit="1" customWidth="1"/>
    <col min="1795" max="1795" width="4.85546875" style="114" customWidth="1"/>
    <col min="1796" max="1796" width="5.28515625" style="114" customWidth="1"/>
    <col min="1797" max="1797" width="6.28515625" style="114" customWidth="1"/>
    <col min="1798" max="1798" width="33" style="114" customWidth="1"/>
    <col min="1799" max="1799" width="7.7109375" style="114" customWidth="1"/>
    <col min="1800" max="1800" width="9.28515625" style="114" customWidth="1"/>
    <col min="1801" max="1801" width="10.42578125" style="114" customWidth="1"/>
    <col min="1802" max="1802" width="10.7109375" style="114" customWidth="1"/>
    <col min="1803" max="2048" width="9.140625" style="114"/>
    <col min="2049" max="2049" width="4.28515625" style="114" customWidth="1"/>
    <col min="2050" max="2050" width="6" style="114" bestFit="1" customWidth="1"/>
    <col min="2051" max="2051" width="4.85546875" style="114" customWidth="1"/>
    <col min="2052" max="2052" width="5.28515625" style="114" customWidth="1"/>
    <col min="2053" max="2053" width="6.28515625" style="114" customWidth="1"/>
    <col min="2054" max="2054" width="33" style="114" customWidth="1"/>
    <col min="2055" max="2055" width="7.7109375" style="114" customWidth="1"/>
    <col min="2056" max="2056" width="9.28515625" style="114" customWidth="1"/>
    <col min="2057" max="2057" width="10.42578125" style="114" customWidth="1"/>
    <col min="2058" max="2058" width="10.7109375" style="114" customWidth="1"/>
    <col min="2059" max="2304" width="9.140625" style="114"/>
    <col min="2305" max="2305" width="4.28515625" style="114" customWidth="1"/>
    <col min="2306" max="2306" width="6" style="114" bestFit="1" customWidth="1"/>
    <col min="2307" max="2307" width="4.85546875" style="114" customWidth="1"/>
    <col min="2308" max="2308" width="5.28515625" style="114" customWidth="1"/>
    <col min="2309" max="2309" width="6.28515625" style="114" customWidth="1"/>
    <col min="2310" max="2310" width="33" style="114" customWidth="1"/>
    <col min="2311" max="2311" width="7.7109375" style="114" customWidth="1"/>
    <col min="2312" max="2312" width="9.28515625" style="114" customWidth="1"/>
    <col min="2313" max="2313" width="10.42578125" style="114" customWidth="1"/>
    <col min="2314" max="2314" width="10.7109375" style="114" customWidth="1"/>
    <col min="2315" max="2560" width="9.140625" style="114"/>
    <col min="2561" max="2561" width="4.28515625" style="114" customWidth="1"/>
    <col min="2562" max="2562" width="6" style="114" bestFit="1" customWidth="1"/>
    <col min="2563" max="2563" width="4.85546875" style="114" customWidth="1"/>
    <col min="2564" max="2564" width="5.28515625" style="114" customWidth="1"/>
    <col min="2565" max="2565" width="6.28515625" style="114" customWidth="1"/>
    <col min="2566" max="2566" width="33" style="114" customWidth="1"/>
    <col min="2567" max="2567" width="7.7109375" style="114" customWidth="1"/>
    <col min="2568" max="2568" width="9.28515625" style="114" customWidth="1"/>
    <col min="2569" max="2569" width="10.42578125" style="114" customWidth="1"/>
    <col min="2570" max="2570" width="10.7109375" style="114" customWidth="1"/>
    <col min="2571" max="2816" width="9.140625" style="114"/>
    <col min="2817" max="2817" width="4.28515625" style="114" customWidth="1"/>
    <col min="2818" max="2818" width="6" style="114" bestFit="1" customWidth="1"/>
    <col min="2819" max="2819" width="4.85546875" style="114" customWidth="1"/>
    <col min="2820" max="2820" width="5.28515625" style="114" customWidth="1"/>
    <col min="2821" max="2821" width="6.28515625" style="114" customWidth="1"/>
    <col min="2822" max="2822" width="33" style="114" customWidth="1"/>
    <col min="2823" max="2823" width="7.7109375" style="114" customWidth="1"/>
    <col min="2824" max="2824" width="9.28515625" style="114" customWidth="1"/>
    <col min="2825" max="2825" width="10.42578125" style="114" customWidth="1"/>
    <col min="2826" max="2826" width="10.7109375" style="114" customWidth="1"/>
    <col min="2827" max="3072" width="9.140625" style="114"/>
    <col min="3073" max="3073" width="4.28515625" style="114" customWidth="1"/>
    <col min="3074" max="3074" width="6" style="114" bestFit="1" customWidth="1"/>
    <col min="3075" max="3075" width="4.85546875" style="114" customWidth="1"/>
    <col min="3076" max="3076" width="5.28515625" style="114" customWidth="1"/>
    <col min="3077" max="3077" width="6.28515625" style="114" customWidth="1"/>
    <col min="3078" max="3078" width="33" style="114" customWidth="1"/>
    <col min="3079" max="3079" width="7.7109375" style="114" customWidth="1"/>
    <col min="3080" max="3080" width="9.28515625" style="114" customWidth="1"/>
    <col min="3081" max="3081" width="10.42578125" style="114" customWidth="1"/>
    <col min="3082" max="3082" width="10.7109375" style="114" customWidth="1"/>
    <col min="3083" max="3328" width="9.140625" style="114"/>
    <col min="3329" max="3329" width="4.28515625" style="114" customWidth="1"/>
    <col min="3330" max="3330" width="6" style="114" bestFit="1" customWidth="1"/>
    <col min="3331" max="3331" width="4.85546875" style="114" customWidth="1"/>
    <col min="3332" max="3332" width="5.28515625" style="114" customWidth="1"/>
    <col min="3333" max="3333" width="6.28515625" style="114" customWidth="1"/>
    <col min="3334" max="3334" width="33" style="114" customWidth="1"/>
    <col min="3335" max="3335" width="7.7109375" style="114" customWidth="1"/>
    <col min="3336" max="3336" width="9.28515625" style="114" customWidth="1"/>
    <col min="3337" max="3337" width="10.42578125" style="114" customWidth="1"/>
    <col min="3338" max="3338" width="10.7109375" style="114" customWidth="1"/>
    <col min="3339" max="3584" width="9.140625" style="114"/>
    <col min="3585" max="3585" width="4.28515625" style="114" customWidth="1"/>
    <col min="3586" max="3586" width="6" style="114" bestFit="1" customWidth="1"/>
    <col min="3587" max="3587" width="4.85546875" style="114" customWidth="1"/>
    <col min="3588" max="3588" width="5.28515625" style="114" customWidth="1"/>
    <col min="3589" max="3589" width="6.28515625" style="114" customWidth="1"/>
    <col min="3590" max="3590" width="33" style="114" customWidth="1"/>
    <col min="3591" max="3591" width="7.7109375" style="114" customWidth="1"/>
    <col min="3592" max="3592" width="9.28515625" style="114" customWidth="1"/>
    <col min="3593" max="3593" width="10.42578125" style="114" customWidth="1"/>
    <col min="3594" max="3594" width="10.7109375" style="114" customWidth="1"/>
    <col min="3595" max="3840" width="9.140625" style="114"/>
    <col min="3841" max="3841" width="4.28515625" style="114" customWidth="1"/>
    <col min="3842" max="3842" width="6" style="114" bestFit="1" customWidth="1"/>
    <col min="3843" max="3843" width="4.85546875" style="114" customWidth="1"/>
    <col min="3844" max="3844" width="5.28515625" style="114" customWidth="1"/>
    <col min="3845" max="3845" width="6.28515625" style="114" customWidth="1"/>
    <col min="3846" max="3846" width="33" style="114" customWidth="1"/>
    <col min="3847" max="3847" width="7.7109375" style="114" customWidth="1"/>
    <col min="3848" max="3848" width="9.28515625" style="114" customWidth="1"/>
    <col min="3849" max="3849" width="10.42578125" style="114" customWidth="1"/>
    <col min="3850" max="3850" width="10.7109375" style="114" customWidth="1"/>
    <col min="3851" max="4096" width="9.140625" style="114"/>
    <col min="4097" max="4097" width="4.28515625" style="114" customWidth="1"/>
    <col min="4098" max="4098" width="6" style="114" bestFit="1" customWidth="1"/>
    <col min="4099" max="4099" width="4.85546875" style="114" customWidth="1"/>
    <col min="4100" max="4100" width="5.28515625" style="114" customWidth="1"/>
    <col min="4101" max="4101" width="6.28515625" style="114" customWidth="1"/>
    <col min="4102" max="4102" width="33" style="114" customWidth="1"/>
    <col min="4103" max="4103" width="7.7109375" style="114" customWidth="1"/>
    <col min="4104" max="4104" width="9.28515625" style="114" customWidth="1"/>
    <col min="4105" max="4105" width="10.42578125" style="114" customWidth="1"/>
    <col min="4106" max="4106" width="10.7109375" style="114" customWidth="1"/>
    <col min="4107" max="4352" width="9.140625" style="114"/>
    <col min="4353" max="4353" width="4.28515625" style="114" customWidth="1"/>
    <col min="4354" max="4354" width="6" style="114" bestFit="1" customWidth="1"/>
    <col min="4355" max="4355" width="4.85546875" style="114" customWidth="1"/>
    <col min="4356" max="4356" width="5.28515625" style="114" customWidth="1"/>
    <col min="4357" max="4357" width="6.28515625" style="114" customWidth="1"/>
    <col min="4358" max="4358" width="33" style="114" customWidth="1"/>
    <col min="4359" max="4359" width="7.7109375" style="114" customWidth="1"/>
    <col min="4360" max="4360" width="9.28515625" style="114" customWidth="1"/>
    <col min="4361" max="4361" width="10.42578125" style="114" customWidth="1"/>
    <col min="4362" max="4362" width="10.7109375" style="114" customWidth="1"/>
    <col min="4363" max="4608" width="9.140625" style="114"/>
    <col min="4609" max="4609" width="4.28515625" style="114" customWidth="1"/>
    <col min="4610" max="4610" width="6" style="114" bestFit="1" customWidth="1"/>
    <col min="4611" max="4611" width="4.85546875" style="114" customWidth="1"/>
    <col min="4612" max="4612" width="5.28515625" style="114" customWidth="1"/>
    <col min="4613" max="4613" width="6.28515625" style="114" customWidth="1"/>
    <col min="4614" max="4614" width="33" style="114" customWidth="1"/>
    <col min="4615" max="4615" width="7.7109375" style="114" customWidth="1"/>
    <col min="4616" max="4616" width="9.28515625" style="114" customWidth="1"/>
    <col min="4617" max="4617" width="10.42578125" style="114" customWidth="1"/>
    <col min="4618" max="4618" width="10.7109375" style="114" customWidth="1"/>
    <col min="4619" max="4864" width="9.140625" style="114"/>
    <col min="4865" max="4865" width="4.28515625" style="114" customWidth="1"/>
    <col min="4866" max="4866" width="6" style="114" bestFit="1" customWidth="1"/>
    <col min="4867" max="4867" width="4.85546875" style="114" customWidth="1"/>
    <col min="4868" max="4868" width="5.28515625" style="114" customWidth="1"/>
    <col min="4869" max="4869" width="6.28515625" style="114" customWidth="1"/>
    <col min="4870" max="4870" width="33" style="114" customWidth="1"/>
    <col min="4871" max="4871" width="7.7109375" style="114" customWidth="1"/>
    <col min="4872" max="4872" width="9.28515625" style="114" customWidth="1"/>
    <col min="4873" max="4873" width="10.42578125" style="114" customWidth="1"/>
    <col min="4874" max="4874" width="10.7109375" style="114" customWidth="1"/>
    <col min="4875" max="5120" width="9.140625" style="114"/>
    <col min="5121" max="5121" width="4.28515625" style="114" customWidth="1"/>
    <col min="5122" max="5122" width="6" style="114" bestFit="1" customWidth="1"/>
    <col min="5123" max="5123" width="4.85546875" style="114" customWidth="1"/>
    <col min="5124" max="5124" width="5.28515625" style="114" customWidth="1"/>
    <col min="5125" max="5125" width="6.28515625" style="114" customWidth="1"/>
    <col min="5126" max="5126" width="33" style="114" customWidth="1"/>
    <col min="5127" max="5127" width="7.7109375" style="114" customWidth="1"/>
    <col min="5128" max="5128" width="9.28515625" style="114" customWidth="1"/>
    <col min="5129" max="5129" width="10.42578125" style="114" customWidth="1"/>
    <col min="5130" max="5130" width="10.7109375" style="114" customWidth="1"/>
    <col min="5131" max="5376" width="9.140625" style="114"/>
    <col min="5377" max="5377" width="4.28515625" style="114" customWidth="1"/>
    <col min="5378" max="5378" width="6" style="114" bestFit="1" customWidth="1"/>
    <col min="5379" max="5379" width="4.85546875" style="114" customWidth="1"/>
    <col min="5380" max="5380" width="5.28515625" style="114" customWidth="1"/>
    <col min="5381" max="5381" width="6.28515625" style="114" customWidth="1"/>
    <col min="5382" max="5382" width="33" style="114" customWidth="1"/>
    <col min="5383" max="5383" width="7.7109375" style="114" customWidth="1"/>
    <col min="5384" max="5384" width="9.28515625" style="114" customWidth="1"/>
    <col min="5385" max="5385" width="10.42578125" style="114" customWidth="1"/>
    <col min="5386" max="5386" width="10.7109375" style="114" customWidth="1"/>
    <col min="5387" max="5632" width="9.140625" style="114"/>
    <col min="5633" max="5633" width="4.28515625" style="114" customWidth="1"/>
    <col min="5634" max="5634" width="6" style="114" bestFit="1" customWidth="1"/>
    <col min="5635" max="5635" width="4.85546875" style="114" customWidth="1"/>
    <col min="5636" max="5636" width="5.28515625" style="114" customWidth="1"/>
    <col min="5637" max="5637" width="6.28515625" style="114" customWidth="1"/>
    <col min="5638" max="5638" width="33" style="114" customWidth="1"/>
    <col min="5639" max="5639" width="7.7109375" style="114" customWidth="1"/>
    <col min="5640" max="5640" width="9.28515625" style="114" customWidth="1"/>
    <col min="5641" max="5641" width="10.42578125" style="114" customWidth="1"/>
    <col min="5642" max="5642" width="10.7109375" style="114" customWidth="1"/>
    <col min="5643" max="5888" width="9.140625" style="114"/>
    <col min="5889" max="5889" width="4.28515625" style="114" customWidth="1"/>
    <col min="5890" max="5890" width="6" style="114" bestFit="1" customWidth="1"/>
    <col min="5891" max="5891" width="4.85546875" style="114" customWidth="1"/>
    <col min="5892" max="5892" width="5.28515625" style="114" customWidth="1"/>
    <col min="5893" max="5893" width="6.28515625" style="114" customWidth="1"/>
    <col min="5894" max="5894" width="33" style="114" customWidth="1"/>
    <col min="5895" max="5895" width="7.7109375" style="114" customWidth="1"/>
    <col min="5896" max="5896" width="9.28515625" style="114" customWidth="1"/>
    <col min="5897" max="5897" width="10.42578125" style="114" customWidth="1"/>
    <col min="5898" max="5898" width="10.7109375" style="114" customWidth="1"/>
    <col min="5899" max="6144" width="9.140625" style="114"/>
    <col min="6145" max="6145" width="4.28515625" style="114" customWidth="1"/>
    <col min="6146" max="6146" width="6" style="114" bestFit="1" customWidth="1"/>
    <col min="6147" max="6147" width="4.85546875" style="114" customWidth="1"/>
    <col min="6148" max="6148" width="5.28515625" style="114" customWidth="1"/>
    <col min="6149" max="6149" width="6.28515625" style="114" customWidth="1"/>
    <col min="6150" max="6150" width="33" style="114" customWidth="1"/>
    <col min="6151" max="6151" width="7.7109375" style="114" customWidth="1"/>
    <col min="6152" max="6152" width="9.28515625" style="114" customWidth="1"/>
    <col min="6153" max="6153" width="10.42578125" style="114" customWidth="1"/>
    <col min="6154" max="6154" width="10.7109375" style="114" customWidth="1"/>
    <col min="6155" max="6400" width="9.140625" style="114"/>
    <col min="6401" max="6401" width="4.28515625" style="114" customWidth="1"/>
    <col min="6402" max="6402" width="6" style="114" bestFit="1" customWidth="1"/>
    <col min="6403" max="6403" width="4.85546875" style="114" customWidth="1"/>
    <col min="6404" max="6404" width="5.28515625" style="114" customWidth="1"/>
    <col min="6405" max="6405" width="6.28515625" style="114" customWidth="1"/>
    <col min="6406" max="6406" width="33" style="114" customWidth="1"/>
    <col min="6407" max="6407" width="7.7109375" style="114" customWidth="1"/>
    <col min="6408" max="6408" width="9.28515625" style="114" customWidth="1"/>
    <col min="6409" max="6409" width="10.42578125" style="114" customWidth="1"/>
    <col min="6410" max="6410" width="10.7109375" style="114" customWidth="1"/>
    <col min="6411" max="6656" width="9.140625" style="114"/>
    <col min="6657" max="6657" width="4.28515625" style="114" customWidth="1"/>
    <col min="6658" max="6658" width="6" style="114" bestFit="1" customWidth="1"/>
    <col min="6659" max="6659" width="4.85546875" style="114" customWidth="1"/>
    <col min="6660" max="6660" width="5.28515625" style="114" customWidth="1"/>
    <col min="6661" max="6661" width="6.28515625" style="114" customWidth="1"/>
    <col min="6662" max="6662" width="33" style="114" customWidth="1"/>
    <col min="6663" max="6663" width="7.7109375" style="114" customWidth="1"/>
    <col min="6664" max="6664" width="9.28515625" style="114" customWidth="1"/>
    <col min="6665" max="6665" width="10.42578125" style="114" customWidth="1"/>
    <col min="6666" max="6666" width="10.7109375" style="114" customWidth="1"/>
    <col min="6667" max="6912" width="9.140625" style="114"/>
    <col min="6913" max="6913" width="4.28515625" style="114" customWidth="1"/>
    <col min="6914" max="6914" width="6" style="114" bestFit="1" customWidth="1"/>
    <col min="6915" max="6915" width="4.85546875" style="114" customWidth="1"/>
    <col min="6916" max="6916" width="5.28515625" style="114" customWidth="1"/>
    <col min="6917" max="6917" width="6.28515625" style="114" customWidth="1"/>
    <col min="6918" max="6918" width="33" style="114" customWidth="1"/>
    <col min="6919" max="6919" width="7.7109375" style="114" customWidth="1"/>
    <col min="6920" max="6920" width="9.28515625" style="114" customWidth="1"/>
    <col min="6921" max="6921" width="10.42578125" style="114" customWidth="1"/>
    <col min="6922" max="6922" width="10.7109375" style="114" customWidth="1"/>
    <col min="6923" max="7168" width="9.140625" style="114"/>
    <col min="7169" max="7169" width="4.28515625" style="114" customWidth="1"/>
    <col min="7170" max="7170" width="6" style="114" bestFit="1" customWidth="1"/>
    <col min="7171" max="7171" width="4.85546875" style="114" customWidth="1"/>
    <col min="7172" max="7172" width="5.28515625" style="114" customWidth="1"/>
    <col min="7173" max="7173" width="6.28515625" style="114" customWidth="1"/>
    <col min="7174" max="7174" width="33" style="114" customWidth="1"/>
    <col min="7175" max="7175" width="7.7109375" style="114" customWidth="1"/>
    <col min="7176" max="7176" width="9.28515625" style="114" customWidth="1"/>
    <col min="7177" max="7177" width="10.42578125" style="114" customWidth="1"/>
    <col min="7178" max="7178" width="10.7109375" style="114" customWidth="1"/>
    <col min="7179" max="7424" width="9.140625" style="114"/>
    <col min="7425" max="7425" width="4.28515625" style="114" customWidth="1"/>
    <col min="7426" max="7426" width="6" style="114" bestFit="1" customWidth="1"/>
    <col min="7427" max="7427" width="4.85546875" style="114" customWidth="1"/>
    <col min="7428" max="7428" width="5.28515625" style="114" customWidth="1"/>
    <col min="7429" max="7429" width="6.28515625" style="114" customWidth="1"/>
    <col min="7430" max="7430" width="33" style="114" customWidth="1"/>
    <col min="7431" max="7431" width="7.7109375" style="114" customWidth="1"/>
    <col min="7432" max="7432" width="9.28515625" style="114" customWidth="1"/>
    <col min="7433" max="7433" width="10.42578125" style="114" customWidth="1"/>
    <col min="7434" max="7434" width="10.7109375" style="114" customWidth="1"/>
    <col min="7435" max="7680" width="9.140625" style="114"/>
    <col min="7681" max="7681" width="4.28515625" style="114" customWidth="1"/>
    <col min="7682" max="7682" width="6" style="114" bestFit="1" customWidth="1"/>
    <col min="7683" max="7683" width="4.85546875" style="114" customWidth="1"/>
    <col min="7684" max="7684" width="5.28515625" style="114" customWidth="1"/>
    <col min="7685" max="7685" width="6.28515625" style="114" customWidth="1"/>
    <col min="7686" max="7686" width="33" style="114" customWidth="1"/>
    <col min="7687" max="7687" width="7.7109375" style="114" customWidth="1"/>
    <col min="7688" max="7688" width="9.28515625" style="114" customWidth="1"/>
    <col min="7689" max="7689" width="10.42578125" style="114" customWidth="1"/>
    <col min="7690" max="7690" width="10.7109375" style="114" customWidth="1"/>
    <col min="7691" max="7936" width="9.140625" style="114"/>
    <col min="7937" max="7937" width="4.28515625" style="114" customWidth="1"/>
    <col min="7938" max="7938" width="6" style="114" bestFit="1" customWidth="1"/>
    <col min="7939" max="7939" width="4.85546875" style="114" customWidth="1"/>
    <col min="7940" max="7940" width="5.28515625" style="114" customWidth="1"/>
    <col min="7941" max="7941" width="6.28515625" style="114" customWidth="1"/>
    <col min="7942" max="7942" width="33" style="114" customWidth="1"/>
    <col min="7943" max="7943" width="7.7109375" style="114" customWidth="1"/>
    <col min="7944" max="7944" width="9.28515625" style="114" customWidth="1"/>
    <col min="7945" max="7945" width="10.42578125" style="114" customWidth="1"/>
    <col min="7946" max="7946" width="10.7109375" style="114" customWidth="1"/>
    <col min="7947" max="8192" width="9.140625" style="114"/>
    <col min="8193" max="8193" width="4.28515625" style="114" customWidth="1"/>
    <col min="8194" max="8194" width="6" style="114" bestFit="1" customWidth="1"/>
    <col min="8195" max="8195" width="4.85546875" style="114" customWidth="1"/>
    <col min="8196" max="8196" width="5.28515625" style="114" customWidth="1"/>
    <col min="8197" max="8197" width="6.28515625" style="114" customWidth="1"/>
    <col min="8198" max="8198" width="33" style="114" customWidth="1"/>
    <col min="8199" max="8199" width="7.7109375" style="114" customWidth="1"/>
    <col min="8200" max="8200" width="9.28515625" style="114" customWidth="1"/>
    <col min="8201" max="8201" width="10.42578125" style="114" customWidth="1"/>
    <col min="8202" max="8202" width="10.7109375" style="114" customWidth="1"/>
    <col min="8203" max="8448" width="9.140625" style="114"/>
    <col min="8449" max="8449" width="4.28515625" style="114" customWidth="1"/>
    <col min="8450" max="8450" width="6" style="114" bestFit="1" customWidth="1"/>
    <col min="8451" max="8451" width="4.85546875" style="114" customWidth="1"/>
    <col min="8452" max="8452" width="5.28515625" style="114" customWidth="1"/>
    <col min="8453" max="8453" width="6.28515625" style="114" customWidth="1"/>
    <col min="8454" max="8454" width="33" style="114" customWidth="1"/>
    <col min="8455" max="8455" width="7.7109375" style="114" customWidth="1"/>
    <col min="8456" max="8456" width="9.28515625" style="114" customWidth="1"/>
    <col min="8457" max="8457" width="10.42578125" style="114" customWidth="1"/>
    <col min="8458" max="8458" width="10.7109375" style="114" customWidth="1"/>
    <col min="8459" max="8704" width="9.140625" style="114"/>
    <col min="8705" max="8705" width="4.28515625" style="114" customWidth="1"/>
    <col min="8706" max="8706" width="6" style="114" bestFit="1" customWidth="1"/>
    <col min="8707" max="8707" width="4.85546875" style="114" customWidth="1"/>
    <col min="8708" max="8708" width="5.28515625" style="114" customWidth="1"/>
    <col min="8709" max="8709" width="6.28515625" style="114" customWidth="1"/>
    <col min="8710" max="8710" width="33" style="114" customWidth="1"/>
    <col min="8711" max="8711" width="7.7109375" style="114" customWidth="1"/>
    <col min="8712" max="8712" width="9.28515625" style="114" customWidth="1"/>
    <col min="8713" max="8713" width="10.42578125" style="114" customWidth="1"/>
    <col min="8714" max="8714" width="10.7109375" style="114" customWidth="1"/>
    <col min="8715" max="8960" width="9.140625" style="114"/>
    <col min="8961" max="8961" width="4.28515625" style="114" customWidth="1"/>
    <col min="8962" max="8962" width="6" style="114" bestFit="1" customWidth="1"/>
    <col min="8963" max="8963" width="4.85546875" style="114" customWidth="1"/>
    <col min="8964" max="8964" width="5.28515625" style="114" customWidth="1"/>
    <col min="8965" max="8965" width="6.28515625" style="114" customWidth="1"/>
    <col min="8966" max="8966" width="33" style="114" customWidth="1"/>
    <col min="8967" max="8967" width="7.7109375" style="114" customWidth="1"/>
    <col min="8968" max="8968" width="9.28515625" style="114" customWidth="1"/>
    <col min="8969" max="8969" width="10.42578125" style="114" customWidth="1"/>
    <col min="8970" max="8970" width="10.7109375" style="114" customWidth="1"/>
    <col min="8971" max="9216" width="9.140625" style="114"/>
    <col min="9217" max="9217" width="4.28515625" style="114" customWidth="1"/>
    <col min="9218" max="9218" width="6" style="114" bestFit="1" customWidth="1"/>
    <col min="9219" max="9219" width="4.85546875" style="114" customWidth="1"/>
    <col min="9220" max="9220" width="5.28515625" style="114" customWidth="1"/>
    <col min="9221" max="9221" width="6.28515625" style="114" customWidth="1"/>
    <col min="9222" max="9222" width="33" style="114" customWidth="1"/>
    <col min="9223" max="9223" width="7.7109375" style="114" customWidth="1"/>
    <col min="9224" max="9224" width="9.28515625" style="114" customWidth="1"/>
    <col min="9225" max="9225" width="10.42578125" style="114" customWidth="1"/>
    <col min="9226" max="9226" width="10.7109375" style="114" customWidth="1"/>
    <col min="9227" max="9472" width="9.140625" style="114"/>
    <col min="9473" max="9473" width="4.28515625" style="114" customWidth="1"/>
    <col min="9474" max="9474" width="6" style="114" bestFit="1" customWidth="1"/>
    <col min="9475" max="9475" width="4.85546875" style="114" customWidth="1"/>
    <col min="9476" max="9476" width="5.28515625" style="114" customWidth="1"/>
    <col min="9477" max="9477" width="6.28515625" style="114" customWidth="1"/>
    <col min="9478" max="9478" width="33" style="114" customWidth="1"/>
    <col min="9479" max="9479" width="7.7109375" style="114" customWidth="1"/>
    <col min="9480" max="9480" width="9.28515625" style="114" customWidth="1"/>
    <col min="9481" max="9481" width="10.42578125" style="114" customWidth="1"/>
    <col min="9482" max="9482" width="10.7109375" style="114" customWidth="1"/>
    <col min="9483" max="9728" width="9.140625" style="114"/>
    <col min="9729" max="9729" width="4.28515625" style="114" customWidth="1"/>
    <col min="9730" max="9730" width="6" style="114" bestFit="1" customWidth="1"/>
    <col min="9731" max="9731" width="4.85546875" style="114" customWidth="1"/>
    <col min="9732" max="9732" width="5.28515625" style="114" customWidth="1"/>
    <col min="9733" max="9733" width="6.28515625" style="114" customWidth="1"/>
    <col min="9734" max="9734" width="33" style="114" customWidth="1"/>
    <col min="9735" max="9735" width="7.7109375" style="114" customWidth="1"/>
    <col min="9736" max="9736" width="9.28515625" style="114" customWidth="1"/>
    <col min="9737" max="9737" width="10.42578125" style="114" customWidth="1"/>
    <col min="9738" max="9738" width="10.7109375" style="114" customWidth="1"/>
    <col min="9739" max="9984" width="9.140625" style="114"/>
    <col min="9985" max="9985" width="4.28515625" style="114" customWidth="1"/>
    <col min="9986" max="9986" width="6" style="114" bestFit="1" customWidth="1"/>
    <col min="9987" max="9987" width="4.85546875" style="114" customWidth="1"/>
    <col min="9988" max="9988" width="5.28515625" style="114" customWidth="1"/>
    <col min="9989" max="9989" width="6.28515625" style="114" customWidth="1"/>
    <col min="9990" max="9990" width="33" style="114" customWidth="1"/>
    <col min="9991" max="9991" width="7.7109375" style="114" customWidth="1"/>
    <col min="9992" max="9992" width="9.28515625" style="114" customWidth="1"/>
    <col min="9993" max="9993" width="10.42578125" style="114" customWidth="1"/>
    <col min="9994" max="9994" width="10.7109375" style="114" customWidth="1"/>
    <col min="9995" max="10240" width="9.140625" style="114"/>
    <col min="10241" max="10241" width="4.28515625" style="114" customWidth="1"/>
    <col min="10242" max="10242" width="6" style="114" bestFit="1" customWidth="1"/>
    <col min="10243" max="10243" width="4.85546875" style="114" customWidth="1"/>
    <col min="10244" max="10244" width="5.28515625" style="114" customWidth="1"/>
    <col min="10245" max="10245" width="6.28515625" style="114" customWidth="1"/>
    <col min="10246" max="10246" width="33" style="114" customWidth="1"/>
    <col min="10247" max="10247" width="7.7109375" style="114" customWidth="1"/>
    <col min="10248" max="10248" width="9.28515625" style="114" customWidth="1"/>
    <col min="10249" max="10249" width="10.42578125" style="114" customWidth="1"/>
    <col min="10250" max="10250" width="10.7109375" style="114" customWidth="1"/>
    <col min="10251" max="10496" width="9.140625" style="114"/>
    <col min="10497" max="10497" width="4.28515625" style="114" customWidth="1"/>
    <col min="10498" max="10498" width="6" style="114" bestFit="1" customWidth="1"/>
    <col min="10499" max="10499" width="4.85546875" style="114" customWidth="1"/>
    <col min="10500" max="10500" width="5.28515625" style="114" customWidth="1"/>
    <col min="10501" max="10501" width="6.28515625" style="114" customWidth="1"/>
    <col min="10502" max="10502" width="33" style="114" customWidth="1"/>
    <col min="10503" max="10503" width="7.7109375" style="114" customWidth="1"/>
    <col min="10504" max="10504" width="9.28515625" style="114" customWidth="1"/>
    <col min="10505" max="10505" width="10.42578125" style="114" customWidth="1"/>
    <col min="10506" max="10506" width="10.7109375" style="114" customWidth="1"/>
    <col min="10507" max="10752" width="9.140625" style="114"/>
    <col min="10753" max="10753" width="4.28515625" style="114" customWidth="1"/>
    <col min="10754" max="10754" width="6" style="114" bestFit="1" customWidth="1"/>
    <col min="10755" max="10755" width="4.85546875" style="114" customWidth="1"/>
    <col min="10756" max="10756" width="5.28515625" style="114" customWidth="1"/>
    <col min="10757" max="10757" width="6.28515625" style="114" customWidth="1"/>
    <col min="10758" max="10758" width="33" style="114" customWidth="1"/>
    <col min="10759" max="10759" width="7.7109375" style="114" customWidth="1"/>
    <col min="10760" max="10760" width="9.28515625" style="114" customWidth="1"/>
    <col min="10761" max="10761" width="10.42578125" style="114" customWidth="1"/>
    <col min="10762" max="10762" width="10.7109375" style="114" customWidth="1"/>
    <col min="10763" max="11008" width="9.140625" style="114"/>
    <col min="11009" max="11009" width="4.28515625" style="114" customWidth="1"/>
    <col min="11010" max="11010" width="6" style="114" bestFit="1" customWidth="1"/>
    <col min="11011" max="11011" width="4.85546875" style="114" customWidth="1"/>
    <col min="11012" max="11012" width="5.28515625" style="114" customWidth="1"/>
    <col min="11013" max="11013" width="6.28515625" style="114" customWidth="1"/>
    <col min="11014" max="11014" width="33" style="114" customWidth="1"/>
    <col min="11015" max="11015" width="7.7109375" style="114" customWidth="1"/>
    <col min="11016" max="11016" width="9.28515625" style="114" customWidth="1"/>
    <col min="11017" max="11017" width="10.42578125" style="114" customWidth="1"/>
    <col min="11018" max="11018" width="10.7109375" style="114" customWidth="1"/>
    <col min="11019" max="11264" width="9.140625" style="114"/>
    <col min="11265" max="11265" width="4.28515625" style="114" customWidth="1"/>
    <col min="11266" max="11266" width="6" style="114" bestFit="1" customWidth="1"/>
    <col min="11267" max="11267" width="4.85546875" style="114" customWidth="1"/>
    <col min="11268" max="11268" width="5.28515625" style="114" customWidth="1"/>
    <col min="11269" max="11269" width="6.28515625" style="114" customWidth="1"/>
    <col min="11270" max="11270" width="33" style="114" customWidth="1"/>
    <col min="11271" max="11271" width="7.7109375" style="114" customWidth="1"/>
    <col min="11272" max="11272" width="9.28515625" style="114" customWidth="1"/>
    <col min="11273" max="11273" width="10.42578125" style="114" customWidth="1"/>
    <col min="11274" max="11274" width="10.7109375" style="114" customWidth="1"/>
    <col min="11275" max="11520" width="9.140625" style="114"/>
    <col min="11521" max="11521" width="4.28515625" style="114" customWidth="1"/>
    <col min="11522" max="11522" width="6" style="114" bestFit="1" customWidth="1"/>
    <col min="11523" max="11523" width="4.85546875" style="114" customWidth="1"/>
    <col min="11524" max="11524" width="5.28515625" style="114" customWidth="1"/>
    <col min="11525" max="11525" width="6.28515625" style="114" customWidth="1"/>
    <col min="11526" max="11526" width="33" style="114" customWidth="1"/>
    <col min="11527" max="11527" width="7.7109375" style="114" customWidth="1"/>
    <col min="11528" max="11528" width="9.28515625" style="114" customWidth="1"/>
    <col min="11529" max="11529" width="10.42578125" style="114" customWidth="1"/>
    <col min="11530" max="11530" width="10.7109375" style="114" customWidth="1"/>
    <col min="11531" max="11776" width="9.140625" style="114"/>
    <col min="11777" max="11777" width="4.28515625" style="114" customWidth="1"/>
    <col min="11778" max="11778" width="6" style="114" bestFit="1" customWidth="1"/>
    <col min="11779" max="11779" width="4.85546875" style="114" customWidth="1"/>
    <col min="11780" max="11780" width="5.28515625" style="114" customWidth="1"/>
    <col min="11781" max="11781" width="6.28515625" style="114" customWidth="1"/>
    <col min="11782" max="11782" width="33" style="114" customWidth="1"/>
    <col min="11783" max="11783" width="7.7109375" style="114" customWidth="1"/>
    <col min="11784" max="11784" width="9.28515625" style="114" customWidth="1"/>
    <col min="11785" max="11785" width="10.42578125" style="114" customWidth="1"/>
    <col min="11786" max="11786" width="10.7109375" style="114" customWidth="1"/>
    <col min="11787" max="12032" width="9.140625" style="114"/>
    <col min="12033" max="12033" width="4.28515625" style="114" customWidth="1"/>
    <col min="12034" max="12034" width="6" style="114" bestFit="1" customWidth="1"/>
    <col min="12035" max="12035" width="4.85546875" style="114" customWidth="1"/>
    <col min="12036" max="12036" width="5.28515625" style="114" customWidth="1"/>
    <col min="12037" max="12037" width="6.28515625" style="114" customWidth="1"/>
    <col min="12038" max="12038" width="33" style="114" customWidth="1"/>
    <col min="12039" max="12039" width="7.7109375" style="114" customWidth="1"/>
    <col min="12040" max="12040" width="9.28515625" style="114" customWidth="1"/>
    <col min="12041" max="12041" width="10.42578125" style="114" customWidth="1"/>
    <col min="12042" max="12042" width="10.7109375" style="114" customWidth="1"/>
    <col min="12043" max="12288" width="9.140625" style="114"/>
    <col min="12289" max="12289" width="4.28515625" style="114" customWidth="1"/>
    <col min="12290" max="12290" width="6" style="114" bestFit="1" customWidth="1"/>
    <col min="12291" max="12291" width="4.85546875" style="114" customWidth="1"/>
    <col min="12292" max="12292" width="5.28515625" style="114" customWidth="1"/>
    <col min="12293" max="12293" width="6.28515625" style="114" customWidth="1"/>
    <col min="12294" max="12294" width="33" style="114" customWidth="1"/>
    <col min="12295" max="12295" width="7.7109375" style="114" customWidth="1"/>
    <col min="12296" max="12296" width="9.28515625" style="114" customWidth="1"/>
    <col min="12297" max="12297" width="10.42578125" style="114" customWidth="1"/>
    <col min="12298" max="12298" width="10.7109375" style="114" customWidth="1"/>
    <col min="12299" max="12544" width="9.140625" style="114"/>
    <col min="12545" max="12545" width="4.28515625" style="114" customWidth="1"/>
    <col min="12546" max="12546" width="6" style="114" bestFit="1" customWidth="1"/>
    <col min="12547" max="12547" width="4.85546875" style="114" customWidth="1"/>
    <col min="12548" max="12548" width="5.28515625" style="114" customWidth="1"/>
    <col min="12549" max="12549" width="6.28515625" style="114" customWidth="1"/>
    <col min="12550" max="12550" width="33" style="114" customWidth="1"/>
    <col min="12551" max="12551" width="7.7109375" style="114" customWidth="1"/>
    <col min="12552" max="12552" width="9.28515625" style="114" customWidth="1"/>
    <col min="12553" max="12553" width="10.42578125" style="114" customWidth="1"/>
    <col min="12554" max="12554" width="10.7109375" style="114" customWidth="1"/>
    <col min="12555" max="12800" width="9.140625" style="114"/>
    <col min="12801" max="12801" width="4.28515625" style="114" customWidth="1"/>
    <col min="12802" max="12802" width="6" style="114" bestFit="1" customWidth="1"/>
    <col min="12803" max="12803" width="4.85546875" style="114" customWidth="1"/>
    <col min="12804" max="12804" width="5.28515625" style="114" customWidth="1"/>
    <col min="12805" max="12805" width="6.28515625" style="114" customWidth="1"/>
    <col min="12806" max="12806" width="33" style="114" customWidth="1"/>
    <col min="12807" max="12807" width="7.7109375" style="114" customWidth="1"/>
    <col min="12808" max="12808" width="9.28515625" style="114" customWidth="1"/>
    <col min="12809" max="12809" width="10.42578125" style="114" customWidth="1"/>
    <col min="12810" max="12810" width="10.7109375" style="114" customWidth="1"/>
    <col min="12811" max="13056" width="9.140625" style="114"/>
    <col min="13057" max="13057" width="4.28515625" style="114" customWidth="1"/>
    <col min="13058" max="13058" width="6" style="114" bestFit="1" customWidth="1"/>
    <col min="13059" max="13059" width="4.85546875" style="114" customWidth="1"/>
    <col min="13060" max="13060" width="5.28515625" style="114" customWidth="1"/>
    <col min="13061" max="13061" width="6.28515625" style="114" customWidth="1"/>
    <col min="13062" max="13062" width="33" style="114" customWidth="1"/>
    <col min="13063" max="13063" width="7.7109375" style="114" customWidth="1"/>
    <col min="13064" max="13064" width="9.28515625" style="114" customWidth="1"/>
    <col min="13065" max="13065" width="10.42578125" style="114" customWidth="1"/>
    <col min="13066" max="13066" width="10.7109375" style="114" customWidth="1"/>
    <col min="13067" max="13312" width="9.140625" style="114"/>
    <col min="13313" max="13313" width="4.28515625" style="114" customWidth="1"/>
    <col min="13314" max="13314" width="6" style="114" bestFit="1" customWidth="1"/>
    <col min="13315" max="13315" width="4.85546875" style="114" customWidth="1"/>
    <col min="13316" max="13316" width="5.28515625" style="114" customWidth="1"/>
    <col min="13317" max="13317" width="6.28515625" style="114" customWidth="1"/>
    <col min="13318" max="13318" width="33" style="114" customWidth="1"/>
    <col min="13319" max="13319" width="7.7109375" style="114" customWidth="1"/>
    <col min="13320" max="13320" width="9.28515625" style="114" customWidth="1"/>
    <col min="13321" max="13321" width="10.42578125" style="114" customWidth="1"/>
    <col min="13322" max="13322" width="10.7109375" style="114" customWidth="1"/>
    <col min="13323" max="13568" width="9.140625" style="114"/>
    <col min="13569" max="13569" width="4.28515625" style="114" customWidth="1"/>
    <col min="13570" max="13570" width="6" style="114" bestFit="1" customWidth="1"/>
    <col min="13571" max="13571" width="4.85546875" style="114" customWidth="1"/>
    <col min="13572" max="13572" width="5.28515625" style="114" customWidth="1"/>
    <col min="13573" max="13573" width="6.28515625" style="114" customWidth="1"/>
    <col min="13574" max="13574" width="33" style="114" customWidth="1"/>
    <col min="13575" max="13575" width="7.7109375" style="114" customWidth="1"/>
    <col min="13576" max="13576" width="9.28515625" style="114" customWidth="1"/>
    <col min="13577" max="13577" width="10.42578125" style="114" customWidth="1"/>
    <col min="13578" max="13578" width="10.7109375" style="114" customWidth="1"/>
    <col min="13579" max="13824" width="9.140625" style="114"/>
    <col min="13825" max="13825" width="4.28515625" style="114" customWidth="1"/>
    <col min="13826" max="13826" width="6" style="114" bestFit="1" customWidth="1"/>
    <col min="13827" max="13827" width="4.85546875" style="114" customWidth="1"/>
    <col min="13828" max="13828" width="5.28515625" style="114" customWidth="1"/>
    <col min="13829" max="13829" width="6.28515625" style="114" customWidth="1"/>
    <col min="13830" max="13830" width="33" style="114" customWidth="1"/>
    <col min="13831" max="13831" width="7.7109375" style="114" customWidth="1"/>
    <col min="13832" max="13832" width="9.28515625" style="114" customWidth="1"/>
    <col min="13833" max="13833" width="10.42578125" style="114" customWidth="1"/>
    <col min="13834" max="13834" width="10.7109375" style="114" customWidth="1"/>
    <col min="13835" max="14080" width="9.140625" style="114"/>
    <col min="14081" max="14081" width="4.28515625" style="114" customWidth="1"/>
    <col min="14082" max="14082" width="6" style="114" bestFit="1" customWidth="1"/>
    <col min="14083" max="14083" width="4.85546875" style="114" customWidth="1"/>
    <col min="14084" max="14084" width="5.28515625" style="114" customWidth="1"/>
    <col min="14085" max="14085" width="6.28515625" style="114" customWidth="1"/>
    <col min="14086" max="14086" width="33" style="114" customWidth="1"/>
    <col min="14087" max="14087" width="7.7109375" style="114" customWidth="1"/>
    <col min="14088" max="14088" width="9.28515625" style="114" customWidth="1"/>
    <col min="14089" max="14089" width="10.42578125" style="114" customWidth="1"/>
    <col min="14090" max="14090" width="10.7109375" style="114" customWidth="1"/>
    <col min="14091" max="14336" width="9.140625" style="114"/>
    <col min="14337" max="14337" width="4.28515625" style="114" customWidth="1"/>
    <col min="14338" max="14338" width="6" style="114" bestFit="1" customWidth="1"/>
    <col min="14339" max="14339" width="4.85546875" style="114" customWidth="1"/>
    <col min="14340" max="14340" width="5.28515625" style="114" customWidth="1"/>
    <col min="14341" max="14341" width="6.28515625" style="114" customWidth="1"/>
    <col min="14342" max="14342" width="33" style="114" customWidth="1"/>
    <col min="14343" max="14343" width="7.7109375" style="114" customWidth="1"/>
    <col min="14344" max="14344" width="9.28515625" style="114" customWidth="1"/>
    <col min="14345" max="14345" width="10.42578125" style="114" customWidth="1"/>
    <col min="14346" max="14346" width="10.7109375" style="114" customWidth="1"/>
    <col min="14347" max="14592" width="9.140625" style="114"/>
    <col min="14593" max="14593" width="4.28515625" style="114" customWidth="1"/>
    <col min="14594" max="14594" width="6" style="114" bestFit="1" customWidth="1"/>
    <col min="14595" max="14595" width="4.85546875" style="114" customWidth="1"/>
    <col min="14596" max="14596" width="5.28515625" style="114" customWidth="1"/>
    <col min="14597" max="14597" width="6.28515625" style="114" customWidth="1"/>
    <col min="14598" max="14598" width="33" style="114" customWidth="1"/>
    <col min="14599" max="14599" width="7.7109375" style="114" customWidth="1"/>
    <col min="14600" max="14600" width="9.28515625" style="114" customWidth="1"/>
    <col min="14601" max="14601" width="10.42578125" style="114" customWidth="1"/>
    <col min="14602" max="14602" width="10.7109375" style="114" customWidth="1"/>
    <col min="14603" max="14848" width="9.140625" style="114"/>
    <col min="14849" max="14849" width="4.28515625" style="114" customWidth="1"/>
    <col min="14850" max="14850" width="6" style="114" bestFit="1" customWidth="1"/>
    <col min="14851" max="14851" width="4.85546875" style="114" customWidth="1"/>
    <col min="14852" max="14852" width="5.28515625" style="114" customWidth="1"/>
    <col min="14853" max="14853" width="6.28515625" style="114" customWidth="1"/>
    <col min="14854" max="14854" width="33" style="114" customWidth="1"/>
    <col min="14855" max="14855" width="7.7109375" style="114" customWidth="1"/>
    <col min="14856" max="14856" width="9.28515625" style="114" customWidth="1"/>
    <col min="14857" max="14857" width="10.42578125" style="114" customWidth="1"/>
    <col min="14858" max="14858" width="10.7109375" style="114" customWidth="1"/>
    <col min="14859" max="15104" width="9.140625" style="114"/>
    <col min="15105" max="15105" width="4.28515625" style="114" customWidth="1"/>
    <col min="15106" max="15106" width="6" style="114" bestFit="1" customWidth="1"/>
    <col min="15107" max="15107" width="4.85546875" style="114" customWidth="1"/>
    <col min="15108" max="15108" width="5.28515625" style="114" customWidth="1"/>
    <col min="15109" max="15109" width="6.28515625" style="114" customWidth="1"/>
    <col min="15110" max="15110" width="33" style="114" customWidth="1"/>
    <col min="15111" max="15111" width="7.7109375" style="114" customWidth="1"/>
    <col min="15112" max="15112" width="9.28515625" style="114" customWidth="1"/>
    <col min="15113" max="15113" width="10.42578125" style="114" customWidth="1"/>
    <col min="15114" max="15114" width="10.7109375" style="114" customWidth="1"/>
    <col min="15115" max="15360" width="9.140625" style="114"/>
    <col min="15361" max="15361" width="4.28515625" style="114" customWidth="1"/>
    <col min="15362" max="15362" width="6" style="114" bestFit="1" customWidth="1"/>
    <col min="15363" max="15363" width="4.85546875" style="114" customWidth="1"/>
    <col min="15364" max="15364" width="5.28515625" style="114" customWidth="1"/>
    <col min="15365" max="15365" width="6.28515625" style="114" customWidth="1"/>
    <col min="15366" max="15366" width="33" style="114" customWidth="1"/>
    <col min="15367" max="15367" width="7.7109375" style="114" customWidth="1"/>
    <col min="15368" max="15368" width="9.28515625" style="114" customWidth="1"/>
    <col min="15369" max="15369" width="10.42578125" style="114" customWidth="1"/>
    <col min="15370" max="15370" width="10.7109375" style="114" customWidth="1"/>
    <col min="15371" max="15616" width="9.140625" style="114"/>
    <col min="15617" max="15617" width="4.28515625" style="114" customWidth="1"/>
    <col min="15618" max="15618" width="6" style="114" bestFit="1" customWidth="1"/>
    <col min="15619" max="15619" width="4.85546875" style="114" customWidth="1"/>
    <col min="15620" max="15620" width="5.28515625" style="114" customWidth="1"/>
    <col min="15621" max="15621" width="6.28515625" style="114" customWidth="1"/>
    <col min="15622" max="15622" width="33" style="114" customWidth="1"/>
    <col min="15623" max="15623" width="7.7109375" style="114" customWidth="1"/>
    <col min="15624" max="15624" width="9.28515625" style="114" customWidth="1"/>
    <col min="15625" max="15625" width="10.42578125" style="114" customWidth="1"/>
    <col min="15626" max="15626" width="10.7109375" style="114" customWidth="1"/>
    <col min="15627" max="15872" width="9.140625" style="114"/>
    <col min="15873" max="15873" width="4.28515625" style="114" customWidth="1"/>
    <col min="15874" max="15874" width="6" style="114" bestFit="1" customWidth="1"/>
    <col min="15875" max="15875" width="4.85546875" style="114" customWidth="1"/>
    <col min="15876" max="15876" width="5.28515625" style="114" customWidth="1"/>
    <col min="15877" max="15877" width="6.28515625" style="114" customWidth="1"/>
    <col min="15878" max="15878" width="33" style="114" customWidth="1"/>
    <col min="15879" max="15879" width="7.7109375" style="114" customWidth="1"/>
    <col min="15880" max="15880" width="9.28515625" style="114" customWidth="1"/>
    <col min="15881" max="15881" width="10.42578125" style="114" customWidth="1"/>
    <col min="15882" max="15882" width="10.7109375" style="114" customWidth="1"/>
    <col min="15883" max="16128" width="9.140625" style="114"/>
    <col min="16129" max="16129" width="4.28515625" style="114" customWidth="1"/>
    <col min="16130" max="16130" width="6" style="114" bestFit="1" customWidth="1"/>
    <col min="16131" max="16131" width="4.85546875" style="114" customWidth="1"/>
    <col min="16132" max="16132" width="5.28515625" style="114" customWidth="1"/>
    <col min="16133" max="16133" width="6.28515625" style="114" customWidth="1"/>
    <col min="16134" max="16134" width="33" style="114" customWidth="1"/>
    <col min="16135" max="16135" width="7.7109375" style="114" customWidth="1"/>
    <col min="16136" max="16136" width="9.28515625" style="114" customWidth="1"/>
    <col min="16137" max="16137" width="10.42578125" style="114" customWidth="1"/>
    <col min="16138" max="16138" width="10.7109375" style="114" customWidth="1"/>
    <col min="16139" max="16384" width="9.140625" style="114"/>
  </cols>
  <sheetData>
    <row r="1" spans="1:15" s="107" customFormat="1" ht="12.75" x14ac:dyDescent="0.2">
      <c r="G1" s="108"/>
      <c r="H1" s="109"/>
      <c r="J1" s="110" t="s">
        <v>60</v>
      </c>
    </row>
    <row r="2" spans="1:15" s="107" customFormat="1" ht="18" customHeight="1" x14ac:dyDescent="0.25">
      <c r="A2" s="236" t="s">
        <v>59</v>
      </c>
      <c r="B2" s="236"/>
      <c r="C2" s="236"/>
      <c r="D2" s="236"/>
      <c r="E2" s="236"/>
      <c r="F2" s="236"/>
      <c r="G2" s="236"/>
      <c r="H2" s="236"/>
      <c r="I2" s="236"/>
      <c r="J2" s="108"/>
    </row>
    <row r="3" spans="1:15" x14ac:dyDescent="0.25">
      <c r="A3" s="111"/>
      <c r="B3" s="111"/>
      <c r="C3" s="111"/>
      <c r="D3" s="111"/>
      <c r="E3" s="111"/>
      <c r="F3" s="111"/>
      <c r="G3" s="111"/>
      <c r="H3" s="111"/>
      <c r="I3" s="112"/>
      <c r="J3" s="113"/>
    </row>
    <row r="4" spans="1:15" ht="15.75" x14ac:dyDescent="0.25">
      <c r="A4" s="237" t="s">
        <v>23</v>
      </c>
      <c r="B4" s="237"/>
      <c r="C4" s="237"/>
      <c r="D4" s="237"/>
      <c r="E4" s="237"/>
      <c r="F4" s="237"/>
      <c r="G4" s="237"/>
      <c r="H4" s="237"/>
      <c r="I4" s="237"/>
      <c r="J4" s="237"/>
    </row>
    <row r="5" spans="1:15" x14ac:dyDescent="0.25">
      <c r="A5" s="115"/>
      <c r="B5" s="116"/>
      <c r="C5" s="117"/>
      <c r="D5" s="116"/>
      <c r="E5" s="116"/>
      <c r="F5" s="116"/>
      <c r="G5" s="118"/>
      <c r="H5" s="119"/>
      <c r="I5" s="120"/>
      <c r="J5" s="121"/>
    </row>
    <row r="6" spans="1:15" ht="15.75" x14ac:dyDescent="0.25">
      <c r="A6" s="238" t="s">
        <v>24</v>
      </c>
      <c r="B6" s="238"/>
      <c r="C6" s="238"/>
      <c r="D6" s="238"/>
      <c r="E6" s="238"/>
      <c r="F6" s="238"/>
      <c r="G6" s="238"/>
      <c r="H6" s="238"/>
      <c r="I6" s="238"/>
      <c r="J6" s="238"/>
    </row>
    <row r="7" spans="1:15" ht="15.75" thickBot="1" x14ac:dyDescent="0.3">
      <c r="A7" s="122"/>
      <c r="B7" s="122"/>
      <c r="C7" s="122"/>
      <c r="D7" s="122"/>
      <c r="E7" s="122"/>
      <c r="F7" s="122"/>
      <c r="G7" s="123"/>
      <c r="H7" s="124"/>
      <c r="I7" s="125"/>
      <c r="J7" s="126" t="s">
        <v>2</v>
      </c>
    </row>
    <row r="8" spans="1:15" ht="28.5" customHeight="1" thickBot="1" x14ac:dyDescent="0.3">
      <c r="A8" s="127" t="s">
        <v>25</v>
      </c>
      <c r="B8" s="239" t="s">
        <v>26</v>
      </c>
      <c r="C8" s="240"/>
      <c r="D8" s="128" t="s">
        <v>5</v>
      </c>
      <c r="E8" s="128" t="s">
        <v>6</v>
      </c>
      <c r="F8" s="128" t="s">
        <v>27</v>
      </c>
      <c r="G8" s="129" t="s">
        <v>9</v>
      </c>
      <c r="H8" s="129" t="s">
        <v>28</v>
      </c>
      <c r="I8" s="129" t="s">
        <v>62</v>
      </c>
      <c r="J8" s="130" t="s">
        <v>10</v>
      </c>
    </row>
    <row r="9" spans="1:15" x14ac:dyDescent="0.25">
      <c r="A9" s="131" t="s">
        <v>11</v>
      </c>
      <c r="B9" s="241" t="s">
        <v>11</v>
      </c>
      <c r="C9" s="241"/>
      <c r="D9" s="132"/>
      <c r="E9" s="132"/>
      <c r="F9" s="133" t="s">
        <v>50</v>
      </c>
      <c r="G9" s="134">
        <f>G11</f>
        <v>0</v>
      </c>
      <c r="H9" s="135">
        <v>43273.17</v>
      </c>
      <c r="I9" s="136">
        <f>SUM(I11)</f>
        <v>18399.35181</v>
      </c>
      <c r="J9" s="137">
        <f>SUM(H9:I9)</f>
        <v>61672.521809999998</v>
      </c>
      <c r="O9" s="138"/>
    </row>
    <row r="10" spans="1:15" x14ac:dyDescent="0.25">
      <c r="A10" s="233" t="s">
        <v>29</v>
      </c>
      <c r="B10" s="234"/>
      <c r="C10" s="234"/>
      <c r="D10" s="234"/>
      <c r="E10" s="234"/>
      <c r="F10" s="234"/>
      <c r="G10" s="234"/>
      <c r="H10" s="234"/>
      <c r="I10" s="234"/>
      <c r="J10" s="235"/>
      <c r="O10" s="138"/>
    </row>
    <row r="11" spans="1:15" s="139" customFormat="1" x14ac:dyDescent="0.25">
      <c r="A11" s="145" t="s">
        <v>30</v>
      </c>
      <c r="B11" s="146">
        <v>30001</v>
      </c>
      <c r="C11" s="147" t="s">
        <v>31</v>
      </c>
      <c r="D11" s="148"/>
      <c r="E11" s="148"/>
      <c r="F11" s="149" t="s">
        <v>32</v>
      </c>
      <c r="G11" s="150">
        <f>G12</f>
        <v>0</v>
      </c>
      <c r="H11" s="150">
        <f>H12</f>
        <v>39273.17</v>
      </c>
      <c r="I11" s="151">
        <f>I12</f>
        <v>18399.35181</v>
      </c>
      <c r="J11" s="152">
        <f>SUM(H11:I11)</f>
        <v>57672.521809999998</v>
      </c>
    </row>
    <row r="12" spans="1:15" ht="15.75" thickBot="1" x14ac:dyDescent="0.3">
      <c r="A12" s="153"/>
      <c r="B12" s="154"/>
      <c r="C12" s="155"/>
      <c r="D12" s="156">
        <v>6409</v>
      </c>
      <c r="E12" s="157">
        <v>5901</v>
      </c>
      <c r="F12" s="158" t="s">
        <v>33</v>
      </c>
      <c r="G12" s="159">
        <v>0</v>
      </c>
      <c r="H12" s="159">
        <v>39273.17</v>
      </c>
      <c r="I12" s="159">
        <v>18399.35181</v>
      </c>
      <c r="J12" s="160">
        <f>SUM(H12:I12)</f>
        <v>57672.521809999998</v>
      </c>
    </row>
    <row r="13" spans="1:15" x14ac:dyDescent="0.25">
      <c r="A13" s="140"/>
      <c r="B13" s="140"/>
      <c r="C13" s="140"/>
      <c r="D13" s="140"/>
      <c r="E13" s="140"/>
      <c r="F13" s="140"/>
      <c r="G13" s="140"/>
      <c r="H13" s="140"/>
      <c r="I13" s="141"/>
    </row>
    <row r="14" spans="1:15" x14ac:dyDescent="0.25">
      <c r="A14" s="140"/>
      <c r="B14" s="140"/>
      <c r="C14" s="140"/>
      <c r="D14" s="140"/>
      <c r="E14" s="140"/>
      <c r="F14" s="140"/>
      <c r="G14" s="140"/>
      <c r="H14" s="140"/>
      <c r="I14" s="141"/>
    </row>
    <row r="15" spans="1:15" x14ac:dyDescent="0.25">
      <c r="A15" s="140"/>
      <c r="B15" s="140"/>
      <c r="C15" s="140"/>
      <c r="D15" s="140"/>
      <c r="E15" s="140"/>
      <c r="F15" s="140"/>
      <c r="G15" s="140"/>
      <c r="H15" s="140"/>
      <c r="I15" s="141"/>
    </row>
  </sheetData>
  <mergeCells count="6">
    <mergeCell ref="A10:J10"/>
    <mergeCell ref="A2:I2"/>
    <mergeCell ref="A4:J4"/>
    <mergeCell ref="A6:J6"/>
    <mergeCell ref="B8:C8"/>
    <mergeCell ref="B9:C9"/>
  </mergeCells>
  <pageMargins left="0.7" right="0.7" top="0.78740157499999996" bottom="0.78740157499999996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zoomScaleNormal="100" workbookViewId="0">
      <selection activeCell="F32" sqref="F32"/>
    </sheetView>
  </sheetViews>
  <sheetFormatPr defaultColWidth="3.140625" defaultRowHeight="12.75" x14ac:dyDescent="0.2"/>
  <cols>
    <col min="1" max="1" width="2.7109375" style="107" customWidth="1"/>
    <col min="2" max="2" width="9.85546875" style="107" customWidth="1"/>
    <col min="3" max="4" width="4.7109375" style="107" customWidth="1"/>
    <col min="5" max="5" width="9" style="107" customWidth="1"/>
    <col min="6" max="6" width="44.28515625" style="107" customWidth="1"/>
    <col min="7" max="7" width="8.7109375" style="108" customWidth="1"/>
    <col min="8" max="8" width="10.140625" style="191" customWidth="1"/>
    <col min="9" max="9" width="9.85546875" style="107" customWidth="1"/>
    <col min="10" max="255" width="9.140625" style="107" customWidth="1"/>
    <col min="256" max="256" width="3.140625" style="107"/>
    <col min="257" max="257" width="2.7109375" style="107" customWidth="1"/>
    <col min="258" max="258" width="9.85546875" style="107" customWidth="1"/>
    <col min="259" max="260" width="4.7109375" style="107" customWidth="1"/>
    <col min="261" max="261" width="9" style="107" customWidth="1"/>
    <col min="262" max="262" width="46" style="107" customWidth="1"/>
    <col min="263" max="263" width="8" style="107" customWidth="1"/>
    <col min="264" max="265" width="9.85546875" style="107" customWidth="1"/>
    <col min="266" max="511" width="9.140625" style="107" customWidth="1"/>
    <col min="512" max="512" width="3.140625" style="107"/>
    <col min="513" max="513" width="2.7109375" style="107" customWidth="1"/>
    <col min="514" max="514" width="9.85546875" style="107" customWidth="1"/>
    <col min="515" max="516" width="4.7109375" style="107" customWidth="1"/>
    <col min="517" max="517" width="9" style="107" customWidth="1"/>
    <col min="518" max="518" width="46" style="107" customWidth="1"/>
    <col min="519" max="519" width="8" style="107" customWidth="1"/>
    <col min="520" max="521" width="9.85546875" style="107" customWidth="1"/>
    <col min="522" max="767" width="9.140625" style="107" customWidth="1"/>
    <col min="768" max="768" width="3.140625" style="107"/>
    <col min="769" max="769" width="2.7109375" style="107" customWidth="1"/>
    <col min="770" max="770" width="9.85546875" style="107" customWidth="1"/>
    <col min="771" max="772" width="4.7109375" style="107" customWidth="1"/>
    <col min="773" max="773" width="9" style="107" customWidth="1"/>
    <col min="774" max="774" width="46" style="107" customWidth="1"/>
    <col min="775" max="775" width="8" style="107" customWidth="1"/>
    <col min="776" max="777" width="9.85546875" style="107" customWidth="1"/>
    <col min="778" max="1023" width="9.140625" style="107" customWidth="1"/>
    <col min="1024" max="1024" width="3.140625" style="107"/>
    <col min="1025" max="1025" width="2.7109375" style="107" customWidth="1"/>
    <col min="1026" max="1026" width="9.85546875" style="107" customWidth="1"/>
    <col min="1027" max="1028" width="4.7109375" style="107" customWidth="1"/>
    <col min="1029" max="1029" width="9" style="107" customWidth="1"/>
    <col min="1030" max="1030" width="46" style="107" customWidth="1"/>
    <col min="1031" max="1031" width="8" style="107" customWidth="1"/>
    <col min="1032" max="1033" width="9.85546875" style="107" customWidth="1"/>
    <col min="1034" max="1279" width="9.140625" style="107" customWidth="1"/>
    <col min="1280" max="1280" width="3.140625" style="107"/>
    <col min="1281" max="1281" width="2.7109375" style="107" customWidth="1"/>
    <col min="1282" max="1282" width="9.85546875" style="107" customWidth="1"/>
    <col min="1283" max="1284" width="4.7109375" style="107" customWidth="1"/>
    <col min="1285" max="1285" width="9" style="107" customWidth="1"/>
    <col min="1286" max="1286" width="46" style="107" customWidth="1"/>
    <col min="1287" max="1287" width="8" style="107" customWidth="1"/>
    <col min="1288" max="1289" width="9.85546875" style="107" customWidth="1"/>
    <col min="1290" max="1535" width="9.140625" style="107" customWidth="1"/>
    <col min="1536" max="1536" width="3.140625" style="107"/>
    <col min="1537" max="1537" width="2.7109375" style="107" customWidth="1"/>
    <col min="1538" max="1538" width="9.85546875" style="107" customWidth="1"/>
    <col min="1539" max="1540" width="4.7109375" style="107" customWidth="1"/>
    <col min="1541" max="1541" width="9" style="107" customWidth="1"/>
    <col min="1542" max="1542" width="46" style="107" customWidth="1"/>
    <col min="1543" max="1543" width="8" style="107" customWidth="1"/>
    <col min="1544" max="1545" width="9.85546875" style="107" customWidth="1"/>
    <col min="1546" max="1791" width="9.140625" style="107" customWidth="1"/>
    <col min="1792" max="1792" width="3.140625" style="107"/>
    <col min="1793" max="1793" width="2.7109375" style="107" customWidth="1"/>
    <col min="1794" max="1794" width="9.85546875" style="107" customWidth="1"/>
    <col min="1795" max="1796" width="4.7109375" style="107" customWidth="1"/>
    <col min="1797" max="1797" width="9" style="107" customWidth="1"/>
    <col min="1798" max="1798" width="46" style="107" customWidth="1"/>
    <col min="1799" max="1799" width="8" style="107" customWidth="1"/>
    <col min="1800" max="1801" width="9.85546875" style="107" customWidth="1"/>
    <col min="1802" max="2047" width="9.140625" style="107" customWidth="1"/>
    <col min="2048" max="2048" width="3.140625" style="107"/>
    <col min="2049" max="2049" width="2.7109375" style="107" customWidth="1"/>
    <col min="2050" max="2050" width="9.85546875" style="107" customWidth="1"/>
    <col min="2051" max="2052" width="4.7109375" style="107" customWidth="1"/>
    <col min="2053" max="2053" width="9" style="107" customWidth="1"/>
    <col min="2054" max="2054" width="46" style="107" customWidth="1"/>
    <col min="2055" max="2055" width="8" style="107" customWidth="1"/>
    <col min="2056" max="2057" width="9.85546875" style="107" customWidth="1"/>
    <col min="2058" max="2303" width="9.140625" style="107" customWidth="1"/>
    <col min="2304" max="2304" width="3.140625" style="107"/>
    <col min="2305" max="2305" width="2.7109375" style="107" customWidth="1"/>
    <col min="2306" max="2306" width="9.85546875" style="107" customWidth="1"/>
    <col min="2307" max="2308" width="4.7109375" style="107" customWidth="1"/>
    <col min="2309" max="2309" width="9" style="107" customWidth="1"/>
    <col min="2310" max="2310" width="46" style="107" customWidth="1"/>
    <col min="2311" max="2311" width="8" style="107" customWidth="1"/>
    <col min="2312" max="2313" width="9.85546875" style="107" customWidth="1"/>
    <col min="2314" max="2559" width="9.140625" style="107" customWidth="1"/>
    <col min="2560" max="2560" width="3.140625" style="107"/>
    <col min="2561" max="2561" width="2.7109375" style="107" customWidth="1"/>
    <col min="2562" max="2562" width="9.85546875" style="107" customWidth="1"/>
    <col min="2563" max="2564" width="4.7109375" style="107" customWidth="1"/>
    <col min="2565" max="2565" width="9" style="107" customWidth="1"/>
    <col min="2566" max="2566" width="46" style="107" customWidth="1"/>
    <col min="2567" max="2567" width="8" style="107" customWidth="1"/>
    <col min="2568" max="2569" width="9.85546875" style="107" customWidth="1"/>
    <col min="2570" max="2815" width="9.140625" style="107" customWidth="1"/>
    <col min="2816" max="2816" width="3.140625" style="107"/>
    <col min="2817" max="2817" width="2.7109375" style="107" customWidth="1"/>
    <col min="2818" max="2818" width="9.85546875" style="107" customWidth="1"/>
    <col min="2819" max="2820" width="4.7109375" style="107" customWidth="1"/>
    <col min="2821" max="2821" width="9" style="107" customWidth="1"/>
    <col min="2822" max="2822" width="46" style="107" customWidth="1"/>
    <col min="2823" max="2823" width="8" style="107" customWidth="1"/>
    <col min="2824" max="2825" width="9.85546875" style="107" customWidth="1"/>
    <col min="2826" max="3071" width="9.140625" style="107" customWidth="1"/>
    <col min="3072" max="3072" width="3.140625" style="107"/>
    <col min="3073" max="3073" width="2.7109375" style="107" customWidth="1"/>
    <col min="3074" max="3074" width="9.85546875" style="107" customWidth="1"/>
    <col min="3075" max="3076" width="4.7109375" style="107" customWidth="1"/>
    <col min="3077" max="3077" width="9" style="107" customWidth="1"/>
    <col min="3078" max="3078" width="46" style="107" customWidth="1"/>
    <col min="3079" max="3079" width="8" style="107" customWidth="1"/>
    <col min="3080" max="3081" width="9.85546875" style="107" customWidth="1"/>
    <col min="3082" max="3327" width="9.140625" style="107" customWidth="1"/>
    <col min="3328" max="3328" width="3.140625" style="107"/>
    <col min="3329" max="3329" width="2.7109375" style="107" customWidth="1"/>
    <col min="3330" max="3330" width="9.85546875" style="107" customWidth="1"/>
    <col min="3331" max="3332" width="4.7109375" style="107" customWidth="1"/>
    <col min="3333" max="3333" width="9" style="107" customWidth="1"/>
    <col min="3334" max="3334" width="46" style="107" customWidth="1"/>
    <col min="3335" max="3335" width="8" style="107" customWidth="1"/>
    <col min="3336" max="3337" width="9.85546875" style="107" customWidth="1"/>
    <col min="3338" max="3583" width="9.140625" style="107" customWidth="1"/>
    <col min="3584" max="3584" width="3.140625" style="107"/>
    <col min="3585" max="3585" width="2.7109375" style="107" customWidth="1"/>
    <col min="3586" max="3586" width="9.85546875" style="107" customWidth="1"/>
    <col min="3587" max="3588" width="4.7109375" style="107" customWidth="1"/>
    <col min="3589" max="3589" width="9" style="107" customWidth="1"/>
    <col min="3590" max="3590" width="46" style="107" customWidth="1"/>
    <col min="3591" max="3591" width="8" style="107" customWidth="1"/>
    <col min="3592" max="3593" width="9.85546875" style="107" customWidth="1"/>
    <col min="3594" max="3839" width="9.140625" style="107" customWidth="1"/>
    <col min="3840" max="3840" width="3.140625" style="107"/>
    <col min="3841" max="3841" width="2.7109375" style="107" customWidth="1"/>
    <col min="3842" max="3842" width="9.85546875" style="107" customWidth="1"/>
    <col min="3843" max="3844" width="4.7109375" style="107" customWidth="1"/>
    <col min="3845" max="3845" width="9" style="107" customWidth="1"/>
    <col min="3846" max="3846" width="46" style="107" customWidth="1"/>
    <col min="3847" max="3847" width="8" style="107" customWidth="1"/>
    <col min="3848" max="3849" width="9.85546875" style="107" customWidth="1"/>
    <col min="3850" max="4095" width="9.140625" style="107" customWidth="1"/>
    <col min="4096" max="4096" width="3.140625" style="107"/>
    <col min="4097" max="4097" width="2.7109375" style="107" customWidth="1"/>
    <col min="4098" max="4098" width="9.85546875" style="107" customWidth="1"/>
    <col min="4099" max="4100" width="4.7109375" style="107" customWidth="1"/>
    <col min="4101" max="4101" width="9" style="107" customWidth="1"/>
    <col min="4102" max="4102" width="46" style="107" customWidth="1"/>
    <col min="4103" max="4103" width="8" style="107" customWidth="1"/>
    <col min="4104" max="4105" width="9.85546875" style="107" customWidth="1"/>
    <col min="4106" max="4351" width="9.140625" style="107" customWidth="1"/>
    <col min="4352" max="4352" width="3.140625" style="107"/>
    <col min="4353" max="4353" width="2.7109375" style="107" customWidth="1"/>
    <col min="4354" max="4354" width="9.85546875" style="107" customWidth="1"/>
    <col min="4355" max="4356" width="4.7109375" style="107" customWidth="1"/>
    <col min="4357" max="4357" width="9" style="107" customWidth="1"/>
    <col min="4358" max="4358" width="46" style="107" customWidth="1"/>
    <col min="4359" max="4359" width="8" style="107" customWidth="1"/>
    <col min="4360" max="4361" width="9.85546875" style="107" customWidth="1"/>
    <col min="4362" max="4607" width="9.140625" style="107" customWidth="1"/>
    <col min="4608" max="4608" width="3.140625" style="107"/>
    <col min="4609" max="4609" width="2.7109375" style="107" customWidth="1"/>
    <col min="4610" max="4610" width="9.85546875" style="107" customWidth="1"/>
    <col min="4611" max="4612" width="4.7109375" style="107" customWidth="1"/>
    <col min="4613" max="4613" width="9" style="107" customWidth="1"/>
    <col min="4614" max="4614" width="46" style="107" customWidth="1"/>
    <col min="4615" max="4615" width="8" style="107" customWidth="1"/>
    <col min="4616" max="4617" width="9.85546875" style="107" customWidth="1"/>
    <col min="4618" max="4863" width="9.140625" style="107" customWidth="1"/>
    <col min="4864" max="4864" width="3.140625" style="107"/>
    <col min="4865" max="4865" width="2.7109375" style="107" customWidth="1"/>
    <col min="4866" max="4866" width="9.85546875" style="107" customWidth="1"/>
    <col min="4867" max="4868" width="4.7109375" style="107" customWidth="1"/>
    <col min="4869" max="4869" width="9" style="107" customWidth="1"/>
    <col min="4870" max="4870" width="46" style="107" customWidth="1"/>
    <col min="4871" max="4871" width="8" style="107" customWidth="1"/>
    <col min="4872" max="4873" width="9.85546875" style="107" customWidth="1"/>
    <col min="4874" max="5119" width="9.140625" style="107" customWidth="1"/>
    <col min="5120" max="5120" width="3.140625" style="107"/>
    <col min="5121" max="5121" width="2.7109375" style="107" customWidth="1"/>
    <col min="5122" max="5122" width="9.85546875" style="107" customWidth="1"/>
    <col min="5123" max="5124" width="4.7109375" style="107" customWidth="1"/>
    <col min="5125" max="5125" width="9" style="107" customWidth="1"/>
    <col min="5126" max="5126" width="46" style="107" customWidth="1"/>
    <col min="5127" max="5127" width="8" style="107" customWidth="1"/>
    <col min="5128" max="5129" width="9.85546875" style="107" customWidth="1"/>
    <col min="5130" max="5375" width="9.140625" style="107" customWidth="1"/>
    <col min="5376" max="5376" width="3.140625" style="107"/>
    <col min="5377" max="5377" width="2.7109375" style="107" customWidth="1"/>
    <col min="5378" max="5378" width="9.85546875" style="107" customWidth="1"/>
    <col min="5379" max="5380" width="4.7109375" style="107" customWidth="1"/>
    <col min="5381" max="5381" width="9" style="107" customWidth="1"/>
    <col min="5382" max="5382" width="46" style="107" customWidth="1"/>
    <col min="5383" max="5383" width="8" style="107" customWidth="1"/>
    <col min="5384" max="5385" width="9.85546875" style="107" customWidth="1"/>
    <col min="5386" max="5631" width="9.140625" style="107" customWidth="1"/>
    <col min="5632" max="5632" width="3.140625" style="107"/>
    <col min="5633" max="5633" width="2.7109375" style="107" customWidth="1"/>
    <col min="5634" max="5634" width="9.85546875" style="107" customWidth="1"/>
    <col min="5635" max="5636" width="4.7109375" style="107" customWidth="1"/>
    <col min="5637" max="5637" width="9" style="107" customWidth="1"/>
    <col min="5638" max="5638" width="46" style="107" customWidth="1"/>
    <col min="5639" max="5639" width="8" style="107" customWidth="1"/>
    <col min="5640" max="5641" width="9.85546875" style="107" customWidth="1"/>
    <col min="5642" max="5887" width="9.140625" style="107" customWidth="1"/>
    <col min="5888" max="5888" width="3.140625" style="107"/>
    <col min="5889" max="5889" width="2.7109375" style="107" customWidth="1"/>
    <col min="5890" max="5890" width="9.85546875" style="107" customWidth="1"/>
    <col min="5891" max="5892" width="4.7109375" style="107" customWidth="1"/>
    <col min="5893" max="5893" width="9" style="107" customWidth="1"/>
    <col min="5894" max="5894" width="46" style="107" customWidth="1"/>
    <col min="5895" max="5895" width="8" style="107" customWidth="1"/>
    <col min="5896" max="5897" width="9.85546875" style="107" customWidth="1"/>
    <col min="5898" max="6143" width="9.140625" style="107" customWidth="1"/>
    <col min="6144" max="6144" width="3.140625" style="107"/>
    <col min="6145" max="6145" width="2.7109375" style="107" customWidth="1"/>
    <col min="6146" max="6146" width="9.85546875" style="107" customWidth="1"/>
    <col min="6147" max="6148" width="4.7109375" style="107" customWidth="1"/>
    <col min="6149" max="6149" width="9" style="107" customWidth="1"/>
    <col min="6150" max="6150" width="46" style="107" customWidth="1"/>
    <col min="6151" max="6151" width="8" style="107" customWidth="1"/>
    <col min="6152" max="6153" width="9.85546875" style="107" customWidth="1"/>
    <col min="6154" max="6399" width="9.140625" style="107" customWidth="1"/>
    <col min="6400" max="6400" width="3.140625" style="107"/>
    <col min="6401" max="6401" width="2.7109375" style="107" customWidth="1"/>
    <col min="6402" max="6402" width="9.85546875" style="107" customWidth="1"/>
    <col min="6403" max="6404" width="4.7109375" style="107" customWidth="1"/>
    <col min="6405" max="6405" width="9" style="107" customWidth="1"/>
    <col min="6406" max="6406" width="46" style="107" customWidth="1"/>
    <col min="6407" max="6407" width="8" style="107" customWidth="1"/>
    <col min="6408" max="6409" width="9.85546875" style="107" customWidth="1"/>
    <col min="6410" max="6655" width="9.140625" style="107" customWidth="1"/>
    <col min="6656" max="6656" width="3.140625" style="107"/>
    <col min="6657" max="6657" width="2.7109375" style="107" customWidth="1"/>
    <col min="6658" max="6658" width="9.85546875" style="107" customWidth="1"/>
    <col min="6659" max="6660" width="4.7109375" style="107" customWidth="1"/>
    <col min="6661" max="6661" width="9" style="107" customWidth="1"/>
    <col min="6662" max="6662" width="46" style="107" customWidth="1"/>
    <col min="6663" max="6663" width="8" style="107" customWidth="1"/>
    <col min="6664" max="6665" width="9.85546875" style="107" customWidth="1"/>
    <col min="6666" max="6911" width="9.140625" style="107" customWidth="1"/>
    <col min="6912" max="6912" width="3.140625" style="107"/>
    <col min="6913" max="6913" width="2.7109375" style="107" customWidth="1"/>
    <col min="6914" max="6914" width="9.85546875" style="107" customWidth="1"/>
    <col min="6915" max="6916" width="4.7109375" style="107" customWidth="1"/>
    <col min="6917" max="6917" width="9" style="107" customWidth="1"/>
    <col min="6918" max="6918" width="46" style="107" customWidth="1"/>
    <col min="6919" max="6919" width="8" style="107" customWidth="1"/>
    <col min="6920" max="6921" width="9.85546875" style="107" customWidth="1"/>
    <col min="6922" max="7167" width="9.140625" style="107" customWidth="1"/>
    <col min="7168" max="7168" width="3.140625" style="107"/>
    <col min="7169" max="7169" width="2.7109375" style="107" customWidth="1"/>
    <col min="7170" max="7170" width="9.85546875" style="107" customWidth="1"/>
    <col min="7171" max="7172" width="4.7109375" style="107" customWidth="1"/>
    <col min="7173" max="7173" width="9" style="107" customWidth="1"/>
    <col min="7174" max="7174" width="46" style="107" customWidth="1"/>
    <col min="7175" max="7175" width="8" style="107" customWidth="1"/>
    <col min="7176" max="7177" width="9.85546875" style="107" customWidth="1"/>
    <col min="7178" max="7423" width="9.140625" style="107" customWidth="1"/>
    <col min="7424" max="7424" width="3.140625" style="107"/>
    <col min="7425" max="7425" width="2.7109375" style="107" customWidth="1"/>
    <col min="7426" max="7426" width="9.85546875" style="107" customWidth="1"/>
    <col min="7427" max="7428" width="4.7109375" style="107" customWidth="1"/>
    <col min="7429" max="7429" width="9" style="107" customWidth="1"/>
    <col min="7430" max="7430" width="46" style="107" customWidth="1"/>
    <col min="7431" max="7431" width="8" style="107" customWidth="1"/>
    <col min="7432" max="7433" width="9.85546875" style="107" customWidth="1"/>
    <col min="7434" max="7679" width="9.140625" style="107" customWidth="1"/>
    <col min="7680" max="7680" width="3.140625" style="107"/>
    <col min="7681" max="7681" width="2.7109375" style="107" customWidth="1"/>
    <col min="7682" max="7682" width="9.85546875" style="107" customWidth="1"/>
    <col min="7683" max="7684" width="4.7109375" style="107" customWidth="1"/>
    <col min="7685" max="7685" width="9" style="107" customWidth="1"/>
    <col min="7686" max="7686" width="46" style="107" customWidth="1"/>
    <col min="7687" max="7687" width="8" style="107" customWidth="1"/>
    <col min="7688" max="7689" width="9.85546875" style="107" customWidth="1"/>
    <col min="7690" max="7935" width="9.140625" style="107" customWidth="1"/>
    <col min="7936" max="7936" width="3.140625" style="107"/>
    <col min="7937" max="7937" width="2.7109375" style="107" customWidth="1"/>
    <col min="7938" max="7938" width="9.85546875" style="107" customWidth="1"/>
    <col min="7939" max="7940" width="4.7109375" style="107" customWidth="1"/>
    <col min="7941" max="7941" width="9" style="107" customWidth="1"/>
    <col min="7942" max="7942" width="46" style="107" customWidth="1"/>
    <col min="7943" max="7943" width="8" style="107" customWidth="1"/>
    <col min="7944" max="7945" width="9.85546875" style="107" customWidth="1"/>
    <col min="7946" max="8191" width="9.140625" style="107" customWidth="1"/>
    <col min="8192" max="8192" width="3.140625" style="107"/>
    <col min="8193" max="8193" width="2.7109375" style="107" customWidth="1"/>
    <col min="8194" max="8194" width="9.85546875" style="107" customWidth="1"/>
    <col min="8195" max="8196" width="4.7109375" style="107" customWidth="1"/>
    <col min="8197" max="8197" width="9" style="107" customWidth="1"/>
    <col min="8198" max="8198" width="46" style="107" customWidth="1"/>
    <col min="8199" max="8199" width="8" style="107" customWidth="1"/>
    <col min="8200" max="8201" width="9.85546875" style="107" customWidth="1"/>
    <col min="8202" max="8447" width="9.140625" style="107" customWidth="1"/>
    <col min="8448" max="8448" width="3.140625" style="107"/>
    <col min="8449" max="8449" width="2.7109375" style="107" customWidth="1"/>
    <col min="8450" max="8450" width="9.85546875" style="107" customWidth="1"/>
    <col min="8451" max="8452" width="4.7109375" style="107" customWidth="1"/>
    <col min="8453" max="8453" width="9" style="107" customWidth="1"/>
    <col min="8454" max="8454" width="46" style="107" customWidth="1"/>
    <col min="8455" max="8455" width="8" style="107" customWidth="1"/>
    <col min="8456" max="8457" width="9.85546875" style="107" customWidth="1"/>
    <col min="8458" max="8703" width="9.140625" style="107" customWidth="1"/>
    <col min="8704" max="8704" width="3.140625" style="107"/>
    <col min="8705" max="8705" width="2.7109375" style="107" customWidth="1"/>
    <col min="8706" max="8706" width="9.85546875" style="107" customWidth="1"/>
    <col min="8707" max="8708" width="4.7109375" style="107" customWidth="1"/>
    <col min="8709" max="8709" width="9" style="107" customWidth="1"/>
    <col min="8710" max="8710" width="46" style="107" customWidth="1"/>
    <col min="8711" max="8711" width="8" style="107" customWidth="1"/>
    <col min="8712" max="8713" width="9.85546875" style="107" customWidth="1"/>
    <col min="8714" max="8959" width="9.140625" style="107" customWidth="1"/>
    <col min="8960" max="8960" width="3.140625" style="107"/>
    <col min="8961" max="8961" width="2.7109375" style="107" customWidth="1"/>
    <col min="8962" max="8962" width="9.85546875" style="107" customWidth="1"/>
    <col min="8963" max="8964" width="4.7109375" style="107" customWidth="1"/>
    <col min="8965" max="8965" width="9" style="107" customWidth="1"/>
    <col min="8966" max="8966" width="46" style="107" customWidth="1"/>
    <col min="8967" max="8967" width="8" style="107" customWidth="1"/>
    <col min="8968" max="8969" width="9.85546875" style="107" customWidth="1"/>
    <col min="8970" max="9215" width="9.140625" style="107" customWidth="1"/>
    <col min="9216" max="9216" width="3.140625" style="107"/>
    <col min="9217" max="9217" width="2.7109375" style="107" customWidth="1"/>
    <col min="9218" max="9218" width="9.85546875" style="107" customWidth="1"/>
    <col min="9219" max="9220" width="4.7109375" style="107" customWidth="1"/>
    <col min="9221" max="9221" width="9" style="107" customWidth="1"/>
    <col min="9222" max="9222" width="46" style="107" customWidth="1"/>
    <col min="9223" max="9223" width="8" style="107" customWidth="1"/>
    <col min="9224" max="9225" width="9.85546875" style="107" customWidth="1"/>
    <col min="9226" max="9471" width="9.140625" style="107" customWidth="1"/>
    <col min="9472" max="9472" width="3.140625" style="107"/>
    <col min="9473" max="9473" width="2.7109375" style="107" customWidth="1"/>
    <col min="9474" max="9474" width="9.85546875" style="107" customWidth="1"/>
    <col min="9475" max="9476" width="4.7109375" style="107" customWidth="1"/>
    <col min="9477" max="9477" width="9" style="107" customWidth="1"/>
    <col min="9478" max="9478" width="46" style="107" customWidth="1"/>
    <col min="9479" max="9479" width="8" style="107" customWidth="1"/>
    <col min="9480" max="9481" width="9.85546875" style="107" customWidth="1"/>
    <col min="9482" max="9727" width="9.140625" style="107" customWidth="1"/>
    <col min="9728" max="9728" width="3.140625" style="107"/>
    <col min="9729" max="9729" width="2.7109375" style="107" customWidth="1"/>
    <col min="9730" max="9730" width="9.85546875" style="107" customWidth="1"/>
    <col min="9731" max="9732" width="4.7109375" style="107" customWidth="1"/>
    <col min="9733" max="9733" width="9" style="107" customWidth="1"/>
    <col min="9734" max="9734" width="46" style="107" customWidth="1"/>
    <col min="9735" max="9735" width="8" style="107" customWidth="1"/>
    <col min="9736" max="9737" width="9.85546875" style="107" customWidth="1"/>
    <col min="9738" max="9983" width="9.140625" style="107" customWidth="1"/>
    <col min="9984" max="9984" width="3.140625" style="107"/>
    <col min="9985" max="9985" width="2.7109375" style="107" customWidth="1"/>
    <col min="9986" max="9986" width="9.85546875" style="107" customWidth="1"/>
    <col min="9987" max="9988" width="4.7109375" style="107" customWidth="1"/>
    <col min="9989" max="9989" width="9" style="107" customWidth="1"/>
    <col min="9990" max="9990" width="46" style="107" customWidth="1"/>
    <col min="9991" max="9991" width="8" style="107" customWidth="1"/>
    <col min="9992" max="9993" width="9.85546875" style="107" customWidth="1"/>
    <col min="9994" max="10239" width="9.140625" style="107" customWidth="1"/>
    <col min="10240" max="10240" width="3.140625" style="107"/>
    <col min="10241" max="10241" width="2.7109375" style="107" customWidth="1"/>
    <col min="10242" max="10242" width="9.85546875" style="107" customWidth="1"/>
    <col min="10243" max="10244" width="4.7109375" style="107" customWidth="1"/>
    <col min="10245" max="10245" width="9" style="107" customWidth="1"/>
    <col min="10246" max="10246" width="46" style="107" customWidth="1"/>
    <col min="10247" max="10247" width="8" style="107" customWidth="1"/>
    <col min="10248" max="10249" width="9.85546875" style="107" customWidth="1"/>
    <col min="10250" max="10495" width="9.140625" style="107" customWidth="1"/>
    <col min="10496" max="10496" width="3.140625" style="107"/>
    <col min="10497" max="10497" width="2.7109375" style="107" customWidth="1"/>
    <col min="10498" max="10498" width="9.85546875" style="107" customWidth="1"/>
    <col min="10499" max="10500" width="4.7109375" style="107" customWidth="1"/>
    <col min="10501" max="10501" width="9" style="107" customWidth="1"/>
    <col min="10502" max="10502" width="46" style="107" customWidth="1"/>
    <col min="10503" max="10503" width="8" style="107" customWidth="1"/>
    <col min="10504" max="10505" width="9.85546875" style="107" customWidth="1"/>
    <col min="10506" max="10751" width="9.140625" style="107" customWidth="1"/>
    <col min="10752" max="10752" width="3.140625" style="107"/>
    <col min="10753" max="10753" width="2.7109375" style="107" customWidth="1"/>
    <col min="10754" max="10754" width="9.85546875" style="107" customWidth="1"/>
    <col min="10755" max="10756" width="4.7109375" style="107" customWidth="1"/>
    <col min="10757" max="10757" width="9" style="107" customWidth="1"/>
    <col min="10758" max="10758" width="46" style="107" customWidth="1"/>
    <col min="10759" max="10759" width="8" style="107" customWidth="1"/>
    <col min="10760" max="10761" width="9.85546875" style="107" customWidth="1"/>
    <col min="10762" max="11007" width="9.140625" style="107" customWidth="1"/>
    <col min="11008" max="11008" width="3.140625" style="107"/>
    <col min="11009" max="11009" width="2.7109375" style="107" customWidth="1"/>
    <col min="11010" max="11010" width="9.85546875" style="107" customWidth="1"/>
    <col min="11011" max="11012" width="4.7109375" style="107" customWidth="1"/>
    <col min="11013" max="11013" width="9" style="107" customWidth="1"/>
    <col min="11014" max="11014" width="46" style="107" customWidth="1"/>
    <col min="11015" max="11015" width="8" style="107" customWidth="1"/>
    <col min="11016" max="11017" width="9.85546875" style="107" customWidth="1"/>
    <col min="11018" max="11263" width="9.140625" style="107" customWidth="1"/>
    <col min="11264" max="11264" width="3.140625" style="107"/>
    <col min="11265" max="11265" width="2.7109375" style="107" customWidth="1"/>
    <col min="11266" max="11266" width="9.85546875" style="107" customWidth="1"/>
    <col min="11267" max="11268" width="4.7109375" style="107" customWidth="1"/>
    <col min="11269" max="11269" width="9" style="107" customWidth="1"/>
    <col min="11270" max="11270" width="46" style="107" customWidth="1"/>
    <col min="11271" max="11271" width="8" style="107" customWidth="1"/>
    <col min="11272" max="11273" width="9.85546875" style="107" customWidth="1"/>
    <col min="11274" max="11519" width="9.140625" style="107" customWidth="1"/>
    <col min="11520" max="11520" width="3.140625" style="107"/>
    <col min="11521" max="11521" width="2.7109375" style="107" customWidth="1"/>
    <col min="11522" max="11522" width="9.85546875" style="107" customWidth="1"/>
    <col min="11523" max="11524" width="4.7109375" style="107" customWidth="1"/>
    <col min="11525" max="11525" width="9" style="107" customWidth="1"/>
    <col min="11526" max="11526" width="46" style="107" customWidth="1"/>
    <col min="11527" max="11527" width="8" style="107" customWidth="1"/>
    <col min="11528" max="11529" width="9.85546875" style="107" customWidth="1"/>
    <col min="11530" max="11775" width="9.140625" style="107" customWidth="1"/>
    <col min="11776" max="11776" width="3.140625" style="107"/>
    <col min="11777" max="11777" width="2.7109375" style="107" customWidth="1"/>
    <col min="11778" max="11778" width="9.85546875" style="107" customWidth="1"/>
    <col min="11779" max="11780" width="4.7109375" style="107" customWidth="1"/>
    <col min="11781" max="11781" width="9" style="107" customWidth="1"/>
    <col min="11782" max="11782" width="46" style="107" customWidth="1"/>
    <col min="11783" max="11783" width="8" style="107" customWidth="1"/>
    <col min="11784" max="11785" width="9.85546875" style="107" customWidth="1"/>
    <col min="11786" max="12031" width="9.140625" style="107" customWidth="1"/>
    <col min="12032" max="12032" width="3.140625" style="107"/>
    <col min="12033" max="12033" width="2.7109375" style="107" customWidth="1"/>
    <col min="12034" max="12034" width="9.85546875" style="107" customWidth="1"/>
    <col min="12035" max="12036" width="4.7109375" style="107" customWidth="1"/>
    <col min="12037" max="12037" width="9" style="107" customWidth="1"/>
    <col min="12038" max="12038" width="46" style="107" customWidth="1"/>
    <col min="12039" max="12039" width="8" style="107" customWidth="1"/>
    <col min="12040" max="12041" width="9.85546875" style="107" customWidth="1"/>
    <col min="12042" max="12287" width="9.140625" style="107" customWidth="1"/>
    <col min="12288" max="12288" width="3.140625" style="107"/>
    <col min="12289" max="12289" width="2.7109375" style="107" customWidth="1"/>
    <col min="12290" max="12290" width="9.85546875" style="107" customWidth="1"/>
    <col min="12291" max="12292" width="4.7109375" style="107" customWidth="1"/>
    <col min="12293" max="12293" width="9" style="107" customWidth="1"/>
    <col min="12294" max="12294" width="46" style="107" customWidth="1"/>
    <col min="12295" max="12295" width="8" style="107" customWidth="1"/>
    <col min="12296" max="12297" width="9.85546875" style="107" customWidth="1"/>
    <col min="12298" max="12543" width="9.140625" style="107" customWidth="1"/>
    <col min="12544" max="12544" width="3.140625" style="107"/>
    <col min="12545" max="12545" width="2.7109375" style="107" customWidth="1"/>
    <col min="12546" max="12546" width="9.85546875" style="107" customWidth="1"/>
    <col min="12547" max="12548" width="4.7109375" style="107" customWidth="1"/>
    <col min="12549" max="12549" width="9" style="107" customWidth="1"/>
    <col min="12550" max="12550" width="46" style="107" customWidth="1"/>
    <col min="12551" max="12551" width="8" style="107" customWidth="1"/>
    <col min="12552" max="12553" width="9.85546875" style="107" customWidth="1"/>
    <col min="12554" max="12799" width="9.140625" style="107" customWidth="1"/>
    <col min="12800" max="12800" width="3.140625" style="107"/>
    <col min="12801" max="12801" width="2.7109375" style="107" customWidth="1"/>
    <col min="12802" max="12802" width="9.85546875" style="107" customWidth="1"/>
    <col min="12803" max="12804" width="4.7109375" style="107" customWidth="1"/>
    <col min="12805" max="12805" width="9" style="107" customWidth="1"/>
    <col min="12806" max="12806" width="46" style="107" customWidth="1"/>
    <col min="12807" max="12807" width="8" style="107" customWidth="1"/>
    <col min="12808" max="12809" width="9.85546875" style="107" customWidth="1"/>
    <col min="12810" max="13055" width="9.140625" style="107" customWidth="1"/>
    <col min="13056" max="13056" width="3.140625" style="107"/>
    <col min="13057" max="13057" width="2.7109375" style="107" customWidth="1"/>
    <col min="13058" max="13058" width="9.85546875" style="107" customWidth="1"/>
    <col min="13059" max="13060" width="4.7109375" style="107" customWidth="1"/>
    <col min="13061" max="13061" width="9" style="107" customWidth="1"/>
    <col min="13062" max="13062" width="46" style="107" customWidth="1"/>
    <col min="13063" max="13063" width="8" style="107" customWidth="1"/>
    <col min="13064" max="13065" width="9.85546875" style="107" customWidth="1"/>
    <col min="13066" max="13311" width="9.140625" style="107" customWidth="1"/>
    <col min="13312" max="13312" width="3.140625" style="107"/>
    <col min="13313" max="13313" width="2.7109375" style="107" customWidth="1"/>
    <col min="13314" max="13314" width="9.85546875" style="107" customWidth="1"/>
    <col min="13315" max="13316" width="4.7109375" style="107" customWidth="1"/>
    <col min="13317" max="13317" width="9" style="107" customWidth="1"/>
    <col min="13318" max="13318" width="46" style="107" customWidth="1"/>
    <col min="13319" max="13319" width="8" style="107" customWidth="1"/>
    <col min="13320" max="13321" width="9.85546875" style="107" customWidth="1"/>
    <col min="13322" max="13567" width="9.140625" style="107" customWidth="1"/>
    <col min="13568" max="13568" width="3.140625" style="107"/>
    <col min="13569" max="13569" width="2.7109375" style="107" customWidth="1"/>
    <col min="13570" max="13570" width="9.85546875" style="107" customWidth="1"/>
    <col min="13571" max="13572" width="4.7109375" style="107" customWidth="1"/>
    <col min="13573" max="13573" width="9" style="107" customWidth="1"/>
    <col min="13574" max="13574" width="46" style="107" customWidth="1"/>
    <col min="13575" max="13575" width="8" style="107" customWidth="1"/>
    <col min="13576" max="13577" width="9.85546875" style="107" customWidth="1"/>
    <col min="13578" max="13823" width="9.140625" style="107" customWidth="1"/>
    <col min="13824" max="13824" width="3.140625" style="107"/>
    <col min="13825" max="13825" width="2.7109375" style="107" customWidth="1"/>
    <col min="13826" max="13826" width="9.85546875" style="107" customWidth="1"/>
    <col min="13827" max="13828" width="4.7109375" style="107" customWidth="1"/>
    <col min="13829" max="13829" width="9" style="107" customWidth="1"/>
    <col min="13830" max="13830" width="46" style="107" customWidth="1"/>
    <col min="13831" max="13831" width="8" style="107" customWidth="1"/>
    <col min="13832" max="13833" width="9.85546875" style="107" customWidth="1"/>
    <col min="13834" max="14079" width="9.140625" style="107" customWidth="1"/>
    <col min="14080" max="14080" width="3.140625" style="107"/>
    <col min="14081" max="14081" width="2.7109375" style="107" customWidth="1"/>
    <col min="14082" max="14082" width="9.85546875" style="107" customWidth="1"/>
    <col min="14083" max="14084" width="4.7109375" style="107" customWidth="1"/>
    <col min="14085" max="14085" width="9" style="107" customWidth="1"/>
    <col min="14086" max="14086" width="46" style="107" customWidth="1"/>
    <col min="14087" max="14087" width="8" style="107" customWidth="1"/>
    <col min="14088" max="14089" width="9.85546875" style="107" customWidth="1"/>
    <col min="14090" max="14335" width="9.140625" style="107" customWidth="1"/>
    <col min="14336" max="14336" width="3.140625" style="107"/>
    <col min="14337" max="14337" width="2.7109375" style="107" customWidth="1"/>
    <col min="14338" max="14338" width="9.85546875" style="107" customWidth="1"/>
    <col min="14339" max="14340" width="4.7109375" style="107" customWidth="1"/>
    <col min="14341" max="14341" width="9" style="107" customWidth="1"/>
    <col min="14342" max="14342" width="46" style="107" customWidth="1"/>
    <col min="14343" max="14343" width="8" style="107" customWidth="1"/>
    <col min="14344" max="14345" width="9.85546875" style="107" customWidth="1"/>
    <col min="14346" max="14591" width="9.140625" style="107" customWidth="1"/>
    <col min="14592" max="14592" width="3.140625" style="107"/>
    <col min="14593" max="14593" width="2.7109375" style="107" customWidth="1"/>
    <col min="14594" max="14594" width="9.85546875" style="107" customWidth="1"/>
    <col min="14595" max="14596" width="4.7109375" style="107" customWidth="1"/>
    <col min="14597" max="14597" width="9" style="107" customWidth="1"/>
    <col min="14598" max="14598" width="46" style="107" customWidth="1"/>
    <col min="14599" max="14599" width="8" style="107" customWidth="1"/>
    <col min="14600" max="14601" width="9.85546875" style="107" customWidth="1"/>
    <col min="14602" max="14847" width="9.140625" style="107" customWidth="1"/>
    <col min="14848" max="14848" width="3.140625" style="107"/>
    <col min="14849" max="14849" width="2.7109375" style="107" customWidth="1"/>
    <col min="14850" max="14850" width="9.85546875" style="107" customWidth="1"/>
    <col min="14851" max="14852" width="4.7109375" style="107" customWidth="1"/>
    <col min="14853" max="14853" width="9" style="107" customWidth="1"/>
    <col min="14854" max="14854" width="46" style="107" customWidth="1"/>
    <col min="14855" max="14855" width="8" style="107" customWidth="1"/>
    <col min="14856" max="14857" width="9.85546875" style="107" customWidth="1"/>
    <col min="14858" max="15103" width="9.140625" style="107" customWidth="1"/>
    <col min="15104" max="15104" width="3.140625" style="107"/>
    <col min="15105" max="15105" width="2.7109375" style="107" customWidth="1"/>
    <col min="15106" max="15106" width="9.85546875" style="107" customWidth="1"/>
    <col min="15107" max="15108" width="4.7109375" style="107" customWidth="1"/>
    <col min="15109" max="15109" width="9" style="107" customWidth="1"/>
    <col min="15110" max="15110" width="46" style="107" customWidth="1"/>
    <col min="15111" max="15111" width="8" style="107" customWidth="1"/>
    <col min="15112" max="15113" width="9.85546875" style="107" customWidth="1"/>
    <col min="15114" max="15359" width="9.140625" style="107" customWidth="1"/>
    <col min="15360" max="15360" width="3.140625" style="107"/>
    <col min="15361" max="15361" width="2.7109375" style="107" customWidth="1"/>
    <col min="15362" max="15362" width="9.85546875" style="107" customWidth="1"/>
    <col min="15363" max="15364" width="4.7109375" style="107" customWidth="1"/>
    <col min="15365" max="15365" width="9" style="107" customWidth="1"/>
    <col min="15366" max="15366" width="46" style="107" customWidth="1"/>
    <col min="15367" max="15367" width="8" style="107" customWidth="1"/>
    <col min="15368" max="15369" width="9.85546875" style="107" customWidth="1"/>
    <col min="15370" max="15615" width="9.140625" style="107" customWidth="1"/>
    <col min="15616" max="15616" width="3.140625" style="107"/>
    <col min="15617" max="15617" width="2.7109375" style="107" customWidth="1"/>
    <col min="15618" max="15618" width="9.85546875" style="107" customWidth="1"/>
    <col min="15619" max="15620" width="4.7109375" style="107" customWidth="1"/>
    <col min="15621" max="15621" width="9" style="107" customWidth="1"/>
    <col min="15622" max="15622" width="46" style="107" customWidth="1"/>
    <col min="15623" max="15623" width="8" style="107" customWidth="1"/>
    <col min="15624" max="15625" width="9.85546875" style="107" customWidth="1"/>
    <col min="15626" max="15871" width="9.140625" style="107" customWidth="1"/>
    <col min="15872" max="15872" width="3.140625" style="107"/>
    <col min="15873" max="15873" width="2.7109375" style="107" customWidth="1"/>
    <col min="15874" max="15874" width="9.85546875" style="107" customWidth="1"/>
    <col min="15875" max="15876" width="4.7109375" style="107" customWidth="1"/>
    <col min="15877" max="15877" width="9" style="107" customWidth="1"/>
    <col min="15878" max="15878" width="46" style="107" customWidth="1"/>
    <col min="15879" max="15879" width="8" style="107" customWidth="1"/>
    <col min="15880" max="15881" width="9.85546875" style="107" customWidth="1"/>
    <col min="15882" max="16127" width="9.140625" style="107" customWidth="1"/>
    <col min="16128" max="16128" width="3.140625" style="107"/>
    <col min="16129" max="16129" width="2.7109375" style="107" customWidth="1"/>
    <col min="16130" max="16130" width="9.85546875" style="107" customWidth="1"/>
    <col min="16131" max="16132" width="4.7109375" style="107" customWidth="1"/>
    <col min="16133" max="16133" width="9" style="107" customWidth="1"/>
    <col min="16134" max="16134" width="46" style="107" customWidth="1"/>
    <col min="16135" max="16135" width="8" style="107" customWidth="1"/>
    <col min="16136" max="16137" width="9.85546875" style="107" customWidth="1"/>
    <col min="16138" max="16383" width="9.140625" style="107" customWidth="1"/>
    <col min="16384" max="16384" width="3.140625" style="107"/>
  </cols>
  <sheetData>
    <row r="1" spans="1:18" x14ac:dyDescent="0.2">
      <c r="H1" s="161"/>
      <c r="I1" s="162" t="s">
        <v>60</v>
      </c>
      <c r="J1" s="162"/>
    </row>
    <row r="2" spans="1:18" ht="18" customHeight="1" x14ac:dyDescent="0.25">
      <c r="A2" s="230" t="s">
        <v>59</v>
      </c>
      <c r="B2" s="230"/>
      <c r="C2" s="230"/>
      <c r="D2" s="230"/>
      <c r="E2" s="230"/>
      <c r="F2" s="230"/>
      <c r="G2" s="230"/>
      <c r="H2" s="230"/>
      <c r="I2" s="230"/>
    </row>
    <row r="3" spans="1:18" ht="12.75" customHeight="1" x14ac:dyDescent="0.2">
      <c r="A3" s="163"/>
      <c r="B3" s="163"/>
      <c r="C3" s="163"/>
      <c r="D3" s="163"/>
      <c r="E3" s="163"/>
      <c r="F3" s="163"/>
      <c r="G3" s="163"/>
      <c r="H3" s="164"/>
      <c r="I3" s="165"/>
    </row>
    <row r="4" spans="1:18" ht="15.75" x14ac:dyDescent="0.25">
      <c r="A4" s="242" t="s">
        <v>34</v>
      </c>
      <c r="B4" s="242"/>
      <c r="C4" s="242"/>
      <c r="D4" s="242"/>
      <c r="E4" s="242"/>
      <c r="F4" s="242"/>
      <c r="G4" s="242"/>
      <c r="H4" s="242"/>
      <c r="I4" s="242"/>
      <c r="J4" s="166"/>
    </row>
    <row r="5" spans="1:18" ht="12" customHeight="1" x14ac:dyDescent="0.2">
      <c r="A5" s="163"/>
      <c r="B5" s="163"/>
      <c r="C5" s="163"/>
      <c r="D5" s="163"/>
      <c r="E5" s="163"/>
      <c r="F5" s="163"/>
      <c r="G5" s="163"/>
      <c r="H5" s="164"/>
      <c r="I5" s="165"/>
    </row>
    <row r="6" spans="1:18" ht="15.75" x14ac:dyDescent="0.25">
      <c r="A6" s="243" t="s">
        <v>35</v>
      </c>
      <c r="B6" s="243"/>
      <c r="C6" s="243"/>
      <c r="D6" s="243"/>
      <c r="E6" s="243"/>
      <c r="F6" s="243"/>
      <c r="G6" s="243"/>
      <c r="H6" s="243"/>
      <c r="I6" s="243"/>
    </row>
    <row r="7" spans="1:18" ht="12.75" customHeight="1" thickBot="1" x14ac:dyDescent="0.25">
      <c r="A7" s="167"/>
      <c r="B7" s="167"/>
      <c r="C7" s="167"/>
      <c r="D7" s="167"/>
      <c r="E7" s="167"/>
      <c r="F7" s="167"/>
      <c r="G7" s="168"/>
      <c r="H7" s="169"/>
      <c r="I7" s="170" t="s">
        <v>37</v>
      </c>
    </row>
    <row r="8" spans="1:18" ht="28.5" customHeight="1" thickBot="1" x14ac:dyDescent="0.25">
      <c r="A8" s="197" t="s">
        <v>25</v>
      </c>
      <c r="B8" s="198" t="s">
        <v>4</v>
      </c>
      <c r="C8" s="199" t="s">
        <v>5</v>
      </c>
      <c r="D8" s="198" t="s">
        <v>6</v>
      </c>
      <c r="E8" s="200" t="s">
        <v>38</v>
      </c>
      <c r="F8" s="199" t="s">
        <v>39</v>
      </c>
      <c r="G8" s="129" t="s">
        <v>54</v>
      </c>
      <c r="H8" s="201" t="s">
        <v>61</v>
      </c>
      <c r="I8" s="202" t="s">
        <v>55</v>
      </c>
      <c r="L8" s="171"/>
      <c r="M8" s="172"/>
      <c r="N8" s="172"/>
      <c r="O8" s="172"/>
      <c r="Q8" s="172"/>
      <c r="R8" s="172"/>
    </row>
    <row r="9" spans="1:18" ht="13.5" thickBot="1" x14ac:dyDescent="0.25">
      <c r="A9" s="192" t="s">
        <v>30</v>
      </c>
      <c r="B9" s="193" t="s">
        <v>11</v>
      </c>
      <c r="C9" s="193" t="s">
        <v>11</v>
      </c>
      <c r="D9" s="193" t="s">
        <v>11</v>
      </c>
      <c r="E9" s="193" t="s">
        <v>11</v>
      </c>
      <c r="F9" s="194" t="s">
        <v>50</v>
      </c>
      <c r="G9" s="195">
        <v>126941.18</v>
      </c>
      <c r="H9" s="195">
        <v>140400</v>
      </c>
      <c r="I9" s="196">
        <f>G9+H9</f>
        <v>267341.18</v>
      </c>
      <c r="J9" s="167"/>
      <c r="K9" s="108"/>
      <c r="L9" s="173"/>
      <c r="M9" s="172"/>
      <c r="N9" s="172"/>
      <c r="O9" s="172"/>
      <c r="Q9" s="172"/>
      <c r="R9" s="174"/>
    </row>
    <row r="10" spans="1:18" ht="15.75" customHeight="1" thickBot="1" x14ac:dyDescent="0.25">
      <c r="A10" s="244" t="s">
        <v>29</v>
      </c>
      <c r="B10" s="245"/>
      <c r="C10" s="245"/>
      <c r="D10" s="245"/>
      <c r="E10" s="245"/>
      <c r="F10" s="245"/>
      <c r="G10" s="245"/>
      <c r="H10" s="245"/>
      <c r="I10" s="246"/>
      <c r="L10" s="173"/>
      <c r="M10" s="172"/>
      <c r="N10" s="172"/>
      <c r="O10" s="172"/>
      <c r="P10" s="172"/>
      <c r="Q10" s="172"/>
      <c r="R10" s="175"/>
    </row>
    <row r="11" spans="1:18" x14ac:dyDescent="0.2">
      <c r="A11" s="176" t="s">
        <v>30</v>
      </c>
      <c r="B11" s="227" t="s">
        <v>53</v>
      </c>
      <c r="C11" s="182" t="s">
        <v>11</v>
      </c>
      <c r="D11" s="182" t="s">
        <v>11</v>
      </c>
      <c r="E11" s="182" t="s">
        <v>11</v>
      </c>
      <c r="F11" s="183" t="s">
        <v>51</v>
      </c>
      <c r="G11" s="184">
        <f>SUM(G14)</f>
        <v>0</v>
      </c>
      <c r="H11" s="224">
        <f>SUM(H12:H15)</f>
        <v>4574.7550000000001</v>
      </c>
      <c r="I11" s="186">
        <f t="shared" ref="I11:I17" si="0">G11+H11</f>
        <v>4574.7550000000001</v>
      </c>
    </row>
    <row r="12" spans="1:18" x14ac:dyDescent="0.2">
      <c r="A12" s="217"/>
      <c r="B12" s="218"/>
      <c r="C12" s="213" t="s">
        <v>43</v>
      </c>
      <c r="D12" s="213" t="s">
        <v>36</v>
      </c>
      <c r="E12" s="213" t="s">
        <v>40</v>
      </c>
      <c r="F12" s="214" t="s">
        <v>45</v>
      </c>
      <c r="G12" s="215">
        <v>0</v>
      </c>
      <c r="H12" s="219">
        <v>2704.7550000000001</v>
      </c>
      <c r="I12" s="225">
        <f t="shared" si="0"/>
        <v>2704.7550000000001</v>
      </c>
    </row>
    <row r="13" spans="1:18" x14ac:dyDescent="0.2">
      <c r="A13" s="176"/>
      <c r="B13" s="181"/>
      <c r="C13" s="180" t="s">
        <v>43</v>
      </c>
      <c r="D13" s="180" t="s">
        <v>41</v>
      </c>
      <c r="E13" s="213" t="s">
        <v>40</v>
      </c>
      <c r="F13" s="214" t="s">
        <v>46</v>
      </c>
      <c r="G13" s="177">
        <v>0</v>
      </c>
      <c r="H13" s="187">
        <v>1000</v>
      </c>
      <c r="I13" s="220">
        <f t="shared" si="0"/>
        <v>1000</v>
      </c>
    </row>
    <row r="14" spans="1:18" x14ac:dyDescent="0.2">
      <c r="A14" s="203"/>
      <c r="B14" s="204"/>
      <c r="C14" s="205" t="s">
        <v>43</v>
      </c>
      <c r="D14" s="206" t="s">
        <v>42</v>
      </c>
      <c r="E14" s="213" t="s">
        <v>40</v>
      </c>
      <c r="F14" s="209" t="s">
        <v>47</v>
      </c>
      <c r="G14" s="207">
        <v>0</v>
      </c>
      <c r="H14" s="208">
        <v>370</v>
      </c>
      <c r="I14" s="210">
        <f t="shared" si="0"/>
        <v>370</v>
      </c>
    </row>
    <row r="15" spans="1:18" x14ac:dyDescent="0.2">
      <c r="A15" s="217"/>
      <c r="B15" s="211"/>
      <c r="C15" s="212" t="s">
        <v>43</v>
      </c>
      <c r="D15" s="213" t="s">
        <v>57</v>
      </c>
      <c r="E15" s="213" t="s">
        <v>40</v>
      </c>
      <c r="F15" s="214" t="s">
        <v>58</v>
      </c>
      <c r="G15" s="215">
        <v>0</v>
      </c>
      <c r="H15" s="216">
        <v>500</v>
      </c>
      <c r="I15" s="220">
        <f t="shared" si="0"/>
        <v>500</v>
      </c>
    </row>
    <row r="16" spans="1:18" x14ac:dyDescent="0.2">
      <c r="A16" s="176" t="s">
        <v>30</v>
      </c>
      <c r="B16" s="227" t="s">
        <v>52</v>
      </c>
      <c r="C16" s="182" t="s">
        <v>11</v>
      </c>
      <c r="D16" s="182" t="s">
        <v>11</v>
      </c>
      <c r="E16" s="182" t="s">
        <v>11</v>
      </c>
      <c r="F16" s="183" t="s">
        <v>56</v>
      </c>
      <c r="G16" s="184">
        <f>SUM(G17)</f>
        <v>0</v>
      </c>
      <c r="H16" s="185">
        <f>H17</f>
        <v>135825.245</v>
      </c>
      <c r="I16" s="225">
        <f t="shared" si="0"/>
        <v>135825.245</v>
      </c>
    </row>
    <row r="17" spans="1:9" ht="13.5" thickBot="1" x14ac:dyDescent="0.25">
      <c r="A17" s="178"/>
      <c r="B17" s="188"/>
      <c r="C17" s="221" t="s">
        <v>43</v>
      </c>
      <c r="D17" s="222" t="s">
        <v>48</v>
      </c>
      <c r="E17" s="179" t="s">
        <v>44</v>
      </c>
      <c r="F17" s="190" t="s">
        <v>49</v>
      </c>
      <c r="G17" s="223">
        <v>0</v>
      </c>
      <c r="H17" s="189">
        <v>135825.245</v>
      </c>
      <c r="I17" s="226">
        <f t="shared" si="0"/>
        <v>135825.245</v>
      </c>
    </row>
  </sheetData>
  <mergeCells count="4">
    <mergeCell ref="A2:I2"/>
    <mergeCell ref="A4:I4"/>
    <mergeCell ref="A6:I6"/>
    <mergeCell ref="A10:I10"/>
  </mergeCells>
  <printOptions horizontalCentered="1"/>
  <pageMargins left="0.19685039370078741" right="0.19685039370078741" top="0.39370078740157483" bottom="0.39370078740157483" header="0.31496062992125984" footer="0.1181102362204724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16" workbookViewId="0">
      <selection activeCell="G32" sqref="G32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1.7109375" customWidth="1"/>
    <col min="5" max="5" width="14.140625" customWidth="1"/>
  </cols>
  <sheetData>
    <row r="1" spans="1:5" x14ac:dyDescent="0.25">
      <c r="E1" s="162" t="s">
        <v>60</v>
      </c>
    </row>
    <row r="2" spans="1:5" ht="15.75" thickBot="1" x14ac:dyDescent="0.3">
      <c r="A2" s="247" t="s">
        <v>64</v>
      </c>
      <c r="B2" s="247"/>
      <c r="C2" s="248"/>
      <c r="D2" s="248"/>
      <c r="E2" s="249" t="s">
        <v>2</v>
      </c>
    </row>
    <row r="3" spans="1:5" ht="24.75" thickBot="1" x14ac:dyDescent="0.3">
      <c r="A3" s="250" t="s">
        <v>8</v>
      </c>
      <c r="B3" s="251" t="s">
        <v>65</v>
      </c>
      <c r="C3" s="252" t="s">
        <v>66</v>
      </c>
      <c r="D3" s="252" t="s">
        <v>127</v>
      </c>
      <c r="E3" s="252" t="s">
        <v>67</v>
      </c>
    </row>
    <row r="4" spans="1:5" ht="28.5" x14ac:dyDescent="0.25">
      <c r="A4" s="253" t="s">
        <v>68</v>
      </c>
      <c r="B4" s="254" t="s">
        <v>69</v>
      </c>
      <c r="C4" s="255">
        <f>C5+C6+C7</f>
        <v>2758092.04</v>
      </c>
      <c r="D4" s="255">
        <f>D5+D6+D7</f>
        <v>341.51020999999997</v>
      </c>
      <c r="E4" s="256">
        <f t="shared" ref="E4:E25" si="0">C4+D4</f>
        <v>2758433.55021</v>
      </c>
    </row>
    <row r="5" spans="1:5" x14ac:dyDescent="0.25">
      <c r="A5" s="257" t="s">
        <v>70</v>
      </c>
      <c r="B5" s="258" t="s">
        <v>71</v>
      </c>
      <c r="C5" s="259">
        <v>2669964.7200000002</v>
      </c>
      <c r="D5" s="260">
        <v>0</v>
      </c>
      <c r="E5" s="261">
        <f t="shared" si="0"/>
        <v>2669964.7200000002</v>
      </c>
    </row>
    <row r="6" spans="1:5" x14ac:dyDescent="0.25">
      <c r="A6" s="257" t="s">
        <v>72</v>
      </c>
      <c r="B6" s="258" t="s">
        <v>73</v>
      </c>
      <c r="C6" s="259">
        <v>87427.319999999992</v>
      </c>
      <c r="D6" s="262">
        <v>341.51020999999997</v>
      </c>
      <c r="E6" s="261">
        <f t="shared" si="0"/>
        <v>87768.830209999986</v>
      </c>
    </row>
    <row r="7" spans="1:5" x14ac:dyDescent="0.25">
      <c r="A7" s="257" t="s">
        <v>74</v>
      </c>
      <c r="B7" s="258" t="s">
        <v>75</v>
      </c>
      <c r="C7" s="259">
        <v>700</v>
      </c>
      <c r="D7" s="259">
        <v>0</v>
      </c>
      <c r="E7" s="261">
        <f t="shared" si="0"/>
        <v>700</v>
      </c>
    </row>
    <row r="8" spans="1:5" x14ac:dyDescent="0.25">
      <c r="A8" s="263" t="s">
        <v>76</v>
      </c>
      <c r="B8" s="258" t="s">
        <v>77</v>
      </c>
      <c r="C8" s="264">
        <f>C9+C15</f>
        <v>4906164.57</v>
      </c>
      <c r="D8" s="264">
        <f>D9+D15</f>
        <v>158457.84158000001</v>
      </c>
      <c r="E8" s="265">
        <f t="shared" si="0"/>
        <v>5064622.4115800001</v>
      </c>
    </row>
    <row r="9" spans="1:5" x14ac:dyDescent="0.25">
      <c r="A9" s="257" t="s">
        <v>78</v>
      </c>
      <c r="B9" s="258" t="s">
        <v>79</v>
      </c>
      <c r="C9" s="259">
        <f>C10+C11+C13+C14+C12</f>
        <v>4853499.0200000005</v>
      </c>
      <c r="D9" s="259">
        <f>D10+D11+D13+D14</f>
        <v>4692.6791800000001</v>
      </c>
      <c r="E9" s="266">
        <f t="shared" si="0"/>
        <v>4858191.6991800005</v>
      </c>
    </row>
    <row r="10" spans="1:5" x14ac:dyDescent="0.25">
      <c r="A10" s="257" t="s">
        <v>80</v>
      </c>
      <c r="B10" s="258" t="s">
        <v>81</v>
      </c>
      <c r="C10" s="259">
        <v>67590.7</v>
      </c>
      <c r="D10" s="259">
        <v>0</v>
      </c>
      <c r="E10" s="266">
        <f t="shared" si="0"/>
        <v>67590.7</v>
      </c>
    </row>
    <row r="11" spans="1:5" ht="30" x14ac:dyDescent="0.25">
      <c r="A11" s="257" t="s">
        <v>82</v>
      </c>
      <c r="B11" s="258" t="s">
        <v>79</v>
      </c>
      <c r="C11" s="259">
        <v>4759775.25</v>
      </c>
      <c r="D11" s="259">
        <v>4692.6791800000001</v>
      </c>
      <c r="E11" s="266">
        <f t="shared" si="0"/>
        <v>4764467.92918</v>
      </c>
    </row>
    <row r="12" spans="1:5" x14ac:dyDescent="0.25">
      <c r="A12" s="257" t="s">
        <v>83</v>
      </c>
      <c r="B12" s="258">
        <v>4123</v>
      </c>
      <c r="C12" s="259">
        <v>0</v>
      </c>
      <c r="D12" s="259">
        <v>0</v>
      </c>
      <c r="E12" s="266">
        <f>SUM(C12:D12)</f>
        <v>0</v>
      </c>
    </row>
    <row r="13" spans="1:5" x14ac:dyDescent="0.25">
      <c r="A13" s="257" t="s">
        <v>84</v>
      </c>
      <c r="B13" s="258" t="s">
        <v>85</v>
      </c>
      <c r="C13" s="259">
        <v>0</v>
      </c>
      <c r="D13" s="259">
        <v>0</v>
      </c>
      <c r="E13" s="266">
        <f>SUM(C13:D13)</f>
        <v>0</v>
      </c>
    </row>
    <row r="14" spans="1:5" x14ac:dyDescent="0.25">
      <c r="A14" s="257" t="s">
        <v>86</v>
      </c>
      <c r="B14" s="258">
        <v>4121</v>
      </c>
      <c r="C14" s="259">
        <f>31370-5236.93</f>
        <v>26133.07</v>
      </c>
      <c r="D14" s="259">
        <v>0</v>
      </c>
      <c r="E14" s="266">
        <f>SUM(C14:D14)</f>
        <v>26133.07</v>
      </c>
    </row>
    <row r="15" spans="1:5" x14ac:dyDescent="0.25">
      <c r="A15" s="257" t="s">
        <v>87</v>
      </c>
      <c r="B15" s="258" t="s">
        <v>88</v>
      </c>
      <c r="C15" s="259">
        <f>C16+C17+C18+C19</f>
        <v>52665.549999999996</v>
      </c>
      <c r="D15" s="259">
        <f>D16+D18+D19</f>
        <v>153765.1624</v>
      </c>
      <c r="E15" s="266">
        <f t="shared" si="0"/>
        <v>206430.71239999999</v>
      </c>
    </row>
    <row r="16" spans="1:5" x14ac:dyDescent="0.25">
      <c r="A16" s="257" t="s">
        <v>89</v>
      </c>
      <c r="B16" s="258" t="s">
        <v>90</v>
      </c>
      <c r="C16" s="259">
        <v>48458.67</v>
      </c>
      <c r="D16" s="259">
        <v>153765.1624</v>
      </c>
      <c r="E16" s="266">
        <f t="shared" si="0"/>
        <v>202223.83240000001</v>
      </c>
    </row>
    <row r="17" spans="1:5" x14ac:dyDescent="0.25">
      <c r="A17" s="257" t="s">
        <v>91</v>
      </c>
      <c r="B17" s="258">
        <v>4223</v>
      </c>
      <c r="C17" s="259">
        <v>0</v>
      </c>
      <c r="D17" s="259">
        <v>0</v>
      </c>
      <c r="E17" s="266">
        <f>SUM(C17:D17)</f>
        <v>0</v>
      </c>
    </row>
    <row r="18" spans="1:5" x14ac:dyDescent="0.25">
      <c r="A18" s="257" t="s">
        <v>92</v>
      </c>
      <c r="B18" s="258" t="s">
        <v>93</v>
      </c>
      <c r="C18" s="259">
        <v>0</v>
      </c>
      <c r="D18" s="259">
        <v>0</v>
      </c>
      <c r="E18" s="266">
        <f>SUM(C18:D18)</f>
        <v>0</v>
      </c>
    </row>
    <row r="19" spans="1:5" x14ac:dyDescent="0.25">
      <c r="A19" s="257" t="s">
        <v>94</v>
      </c>
      <c r="B19" s="258">
        <v>4221</v>
      </c>
      <c r="C19" s="259">
        <v>4206.88</v>
      </c>
      <c r="D19" s="259">
        <v>0</v>
      </c>
      <c r="E19" s="266">
        <f>SUM(C19:D19)</f>
        <v>4206.88</v>
      </c>
    </row>
    <row r="20" spans="1:5" ht="28.5" x14ac:dyDescent="0.25">
      <c r="A20" s="263" t="s">
        <v>95</v>
      </c>
      <c r="B20" s="267" t="s">
        <v>96</v>
      </c>
      <c r="C20" s="264">
        <f>C4+C8</f>
        <v>7664256.6100000003</v>
      </c>
      <c r="D20" s="264">
        <f>D4+D8</f>
        <v>158799.35179000002</v>
      </c>
      <c r="E20" s="265">
        <f t="shared" si="0"/>
        <v>7823055.9617900001</v>
      </c>
    </row>
    <row r="21" spans="1:5" x14ac:dyDescent="0.25">
      <c r="A21" s="263" t="s">
        <v>97</v>
      </c>
      <c r="B21" s="267" t="s">
        <v>98</v>
      </c>
      <c r="C21" s="264">
        <f>SUM(C22:C24)</f>
        <v>1742695.9900000002</v>
      </c>
      <c r="D21" s="264">
        <f>SUM(D22:D24)</f>
        <v>0</v>
      </c>
      <c r="E21" s="265">
        <f t="shared" si="0"/>
        <v>1742695.9900000002</v>
      </c>
    </row>
    <row r="22" spans="1:5" x14ac:dyDescent="0.25">
      <c r="A22" s="257" t="s">
        <v>99</v>
      </c>
      <c r="B22" s="258" t="s">
        <v>100</v>
      </c>
      <c r="C22" s="259">
        <v>100564.53000000001</v>
      </c>
      <c r="D22" s="259">
        <v>0</v>
      </c>
      <c r="E22" s="266">
        <f t="shared" si="0"/>
        <v>100564.53000000001</v>
      </c>
    </row>
    <row r="23" spans="1:5" x14ac:dyDescent="0.25">
      <c r="A23" s="257" t="s">
        <v>101</v>
      </c>
      <c r="B23" s="258">
        <v>8115</v>
      </c>
      <c r="C23" s="259">
        <v>1739006.4600000002</v>
      </c>
      <c r="D23" s="259">
        <v>0</v>
      </c>
      <c r="E23" s="266">
        <f>SUM(C23:D23)</f>
        <v>1739006.4600000002</v>
      </c>
    </row>
    <row r="24" spans="1:5" ht="15.75" thickBot="1" x14ac:dyDescent="0.3">
      <c r="A24" s="268" t="s">
        <v>102</v>
      </c>
      <c r="B24" s="269">
        <v>-8124</v>
      </c>
      <c r="C24" s="270">
        <v>-96875</v>
      </c>
      <c r="D24" s="270">
        <v>0</v>
      </c>
      <c r="E24" s="271">
        <f>C24+D24</f>
        <v>-96875</v>
      </c>
    </row>
    <row r="25" spans="1:5" ht="15.75" thickBot="1" x14ac:dyDescent="0.3">
      <c r="A25" s="272" t="s">
        <v>103</v>
      </c>
      <c r="B25" s="273"/>
      <c r="C25" s="274">
        <f>C4+C8+C21</f>
        <v>9406952.6000000015</v>
      </c>
      <c r="D25" s="274">
        <f>D20+D21</f>
        <v>158799.35179000002</v>
      </c>
      <c r="E25" s="275">
        <f t="shared" si="0"/>
        <v>9565751.9517900012</v>
      </c>
    </row>
    <row r="26" spans="1:5" ht="15.75" thickBot="1" x14ac:dyDescent="0.3">
      <c r="A26" s="247" t="s">
        <v>104</v>
      </c>
      <c r="B26" s="247"/>
      <c r="C26" s="276"/>
      <c r="D26" s="276"/>
      <c r="E26" s="277" t="s">
        <v>2</v>
      </c>
    </row>
    <row r="27" spans="1:5" ht="24.75" thickBot="1" x14ac:dyDescent="0.3">
      <c r="A27" s="250" t="s">
        <v>105</v>
      </c>
      <c r="B27" s="251" t="s">
        <v>6</v>
      </c>
      <c r="C27" s="252" t="s">
        <v>66</v>
      </c>
      <c r="D27" s="252" t="s">
        <v>127</v>
      </c>
      <c r="E27" s="252" t="s">
        <v>67</v>
      </c>
    </row>
    <row r="28" spans="1:5" x14ac:dyDescent="0.25">
      <c r="A28" s="278" t="s">
        <v>106</v>
      </c>
      <c r="B28" s="279" t="s">
        <v>107</v>
      </c>
      <c r="C28" s="262">
        <v>29496.959999999999</v>
      </c>
      <c r="D28" s="262">
        <v>0</v>
      </c>
      <c r="E28" s="280">
        <f>C28+D28</f>
        <v>29496.959999999999</v>
      </c>
    </row>
    <row r="29" spans="1:5" x14ac:dyDescent="0.25">
      <c r="A29" s="281" t="s">
        <v>108</v>
      </c>
      <c r="B29" s="258" t="s">
        <v>107</v>
      </c>
      <c r="C29" s="259">
        <v>260591.53</v>
      </c>
      <c r="D29" s="262">
        <v>0</v>
      </c>
      <c r="E29" s="280">
        <f t="shared" ref="E29:E44" si="1">C29+D29</f>
        <v>260591.53</v>
      </c>
    </row>
    <row r="30" spans="1:5" x14ac:dyDescent="0.25">
      <c r="A30" s="281" t="s">
        <v>109</v>
      </c>
      <c r="B30" s="258" t="s">
        <v>110</v>
      </c>
      <c r="C30" s="259">
        <v>147091.74</v>
      </c>
      <c r="D30" s="262">
        <v>0</v>
      </c>
      <c r="E30" s="280">
        <f>SUM(C30:D30)</f>
        <v>147091.74</v>
      </c>
    </row>
    <row r="31" spans="1:5" x14ac:dyDescent="0.25">
      <c r="A31" s="281" t="s">
        <v>111</v>
      </c>
      <c r="B31" s="258" t="s">
        <v>107</v>
      </c>
      <c r="C31" s="259">
        <v>1028582</v>
      </c>
      <c r="D31" s="262">
        <v>0</v>
      </c>
      <c r="E31" s="280">
        <f t="shared" si="1"/>
        <v>1028582</v>
      </c>
    </row>
    <row r="32" spans="1:5" x14ac:dyDescent="0.25">
      <c r="A32" s="281" t="s">
        <v>112</v>
      </c>
      <c r="B32" s="258" t="s">
        <v>107</v>
      </c>
      <c r="C32" s="259">
        <v>878408.56</v>
      </c>
      <c r="D32" s="262">
        <v>0</v>
      </c>
      <c r="E32" s="280">
        <f t="shared" si="1"/>
        <v>878408.56</v>
      </c>
    </row>
    <row r="33" spans="1:5" x14ac:dyDescent="0.25">
      <c r="A33" s="281" t="s">
        <v>113</v>
      </c>
      <c r="B33" s="258" t="s">
        <v>107</v>
      </c>
      <c r="C33" s="259">
        <v>4148169.25</v>
      </c>
      <c r="D33" s="262">
        <v>0</v>
      </c>
      <c r="E33" s="280">
        <f>C33+D33</f>
        <v>4148169.25</v>
      </c>
    </row>
    <row r="34" spans="1:5" x14ac:dyDescent="0.25">
      <c r="A34" s="281" t="s">
        <v>114</v>
      </c>
      <c r="B34" s="258" t="s">
        <v>110</v>
      </c>
      <c r="C34" s="259">
        <v>577582.07999999996</v>
      </c>
      <c r="D34" s="262">
        <v>0</v>
      </c>
      <c r="E34" s="280">
        <f t="shared" si="1"/>
        <v>577582.07999999996</v>
      </c>
    </row>
    <row r="35" spans="1:5" x14ac:dyDescent="0.25">
      <c r="A35" s="281" t="s">
        <v>115</v>
      </c>
      <c r="B35" s="258" t="s">
        <v>107</v>
      </c>
      <c r="C35" s="259">
        <v>5109</v>
      </c>
      <c r="D35" s="262">
        <v>0</v>
      </c>
      <c r="E35" s="280">
        <f t="shared" si="1"/>
        <v>5109</v>
      </c>
    </row>
    <row r="36" spans="1:5" x14ac:dyDescent="0.25">
      <c r="A36" s="281" t="s">
        <v>116</v>
      </c>
      <c r="B36" s="258" t="s">
        <v>110</v>
      </c>
      <c r="C36" s="259">
        <v>916070.66</v>
      </c>
      <c r="D36" s="262">
        <v>0</v>
      </c>
      <c r="E36" s="280">
        <f t="shared" si="1"/>
        <v>916070.66</v>
      </c>
    </row>
    <row r="37" spans="1:5" x14ac:dyDescent="0.25">
      <c r="A37" s="281" t="s">
        <v>117</v>
      </c>
      <c r="B37" s="258" t="s">
        <v>118</v>
      </c>
      <c r="C37" s="259">
        <v>0</v>
      </c>
      <c r="D37" s="262">
        <v>0</v>
      </c>
      <c r="E37" s="280">
        <f t="shared" si="1"/>
        <v>0</v>
      </c>
    </row>
    <row r="38" spans="1:5" x14ac:dyDescent="0.25">
      <c r="A38" s="281" t="s">
        <v>119</v>
      </c>
      <c r="B38" s="258" t="s">
        <v>110</v>
      </c>
      <c r="C38" s="259">
        <v>1147279.2400000002</v>
      </c>
      <c r="D38" s="262">
        <v>158799.35</v>
      </c>
      <c r="E38" s="280">
        <f t="shared" si="1"/>
        <v>1306078.5900000003</v>
      </c>
    </row>
    <row r="39" spans="1:5" x14ac:dyDescent="0.25">
      <c r="A39" s="281" t="s">
        <v>120</v>
      </c>
      <c r="B39" s="258" t="s">
        <v>110</v>
      </c>
      <c r="C39" s="259">
        <v>17500</v>
      </c>
      <c r="D39" s="262">
        <v>0</v>
      </c>
      <c r="E39" s="280">
        <f t="shared" si="1"/>
        <v>17500</v>
      </c>
    </row>
    <row r="40" spans="1:5" x14ac:dyDescent="0.25">
      <c r="A40" s="281" t="s">
        <v>121</v>
      </c>
      <c r="B40" s="258" t="s">
        <v>107</v>
      </c>
      <c r="C40" s="259">
        <v>9541.25</v>
      </c>
      <c r="D40" s="262">
        <v>0</v>
      </c>
      <c r="E40" s="280">
        <f t="shared" si="1"/>
        <v>9541.25</v>
      </c>
    </row>
    <row r="41" spans="1:5" x14ac:dyDescent="0.25">
      <c r="A41" s="281" t="s">
        <v>122</v>
      </c>
      <c r="B41" s="258" t="s">
        <v>110</v>
      </c>
      <c r="C41" s="259">
        <v>139946.22</v>
      </c>
      <c r="D41" s="262">
        <v>0</v>
      </c>
      <c r="E41" s="280">
        <f>C41+D41</f>
        <v>139946.22</v>
      </c>
    </row>
    <row r="42" spans="1:5" x14ac:dyDescent="0.25">
      <c r="A42" s="281" t="s">
        <v>123</v>
      </c>
      <c r="B42" s="258" t="s">
        <v>110</v>
      </c>
      <c r="C42" s="259">
        <v>11471.73</v>
      </c>
      <c r="D42" s="262">
        <v>0</v>
      </c>
      <c r="E42" s="280">
        <f t="shared" si="1"/>
        <v>11471.73</v>
      </c>
    </row>
    <row r="43" spans="1:5" x14ac:dyDescent="0.25">
      <c r="A43" s="281" t="s">
        <v>124</v>
      </c>
      <c r="B43" s="258" t="s">
        <v>110</v>
      </c>
      <c r="C43" s="259">
        <v>79990.17</v>
      </c>
      <c r="D43" s="262">
        <v>0</v>
      </c>
      <c r="E43" s="280">
        <f t="shared" si="1"/>
        <v>79990.17</v>
      </c>
    </row>
    <row r="44" spans="1:5" ht="15.75" thickBot="1" x14ac:dyDescent="0.3">
      <c r="A44" s="281" t="s">
        <v>125</v>
      </c>
      <c r="B44" s="258" t="s">
        <v>110</v>
      </c>
      <c r="C44" s="259">
        <v>10122.209999999999</v>
      </c>
      <c r="D44" s="262">
        <v>0</v>
      </c>
      <c r="E44" s="280">
        <f t="shared" si="1"/>
        <v>10122.209999999999</v>
      </c>
    </row>
    <row r="45" spans="1:5" ht="15.75" thickBot="1" x14ac:dyDescent="0.3">
      <c r="A45" s="282" t="s">
        <v>126</v>
      </c>
      <c r="B45" s="273"/>
      <c r="C45" s="274">
        <f>C28+C29+C31+C32+C33+C34+C35+C36+C37+C38+C39+C40+C41+C42+C43+C44+C30</f>
        <v>9406952.6000000034</v>
      </c>
      <c r="D45" s="274">
        <f>SUM(D28:D44)</f>
        <v>158799.35</v>
      </c>
      <c r="E45" s="275">
        <f>SUM(E28:E44)</f>
        <v>9565751.950000003</v>
      </c>
    </row>
  </sheetData>
  <mergeCells count="2">
    <mergeCell ref="A2:B2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příjmy 2017</vt:lpstr>
      <vt:lpstr>923 03 EO</vt:lpstr>
      <vt:lpstr>923 02 - ORREP</vt:lpstr>
      <vt:lpstr>Bilance PaV</vt:lpstr>
      <vt:lpstr>'923 02 - ORREP'!Názvy_tisku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Kopalová Bronislava</cp:lastModifiedBy>
  <cp:lastPrinted>2017-08-15T13:47:26Z</cp:lastPrinted>
  <dcterms:created xsi:type="dcterms:W3CDTF">2017-08-14T09:31:44Z</dcterms:created>
  <dcterms:modified xsi:type="dcterms:W3CDTF">2017-08-25T07:44:45Z</dcterms:modified>
</cp:coreProperties>
</file>