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9510" activeTab="0"/>
  </bookViews>
  <sheets>
    <sheet name="Bilance PaV" sheetId="1" r:id="rId1"/>
    <sheet name="917 05 " sheetId="2" r:id="rId2"/>
  </sheets>
  <definedNames>
    <definedName name="_xlnm.Print_Area" localSheetId="1">'917 05 '!$A$1:$K$165</definedName>
    <definedName name="_xlnm.Print_Area" localSheetId="0">'Bilance PaV'!#REF!</definedName>
  </definedNames>
  <calcPr fullCalcOnLoad="1"/>
</workbook>
</file>

<file path=xl/sharedStrings.xml><?xml version="1.0" encoding="utf-8"?>
<sst xmlns="http://schemas.openxmlformats.org/spreadsheetml/2006/main" count="534" uniqueCount="280">
  <si>
    <t>pol.</t>
  </si>
  <si>
    <t>uk.</t>
  </si>
  <si>
    <t>č.a.</t>
  </si>
  <si>
    <t>§</t>
  </si>
  <si>
    <t>x</t>
  </si>
  <si>
    <t>0000</t>
  </si>
  <si>
    <t>tis.Kč</t>
  </si>
  <si>
    <t>91705 - T R A N S F E R Y</t>
  </si>
  <si>
    <t>Výdajový limit resortu v kapitole</t>
  </si>
  <si>
    <t>0570001</t>
  </si>
  <si>
    <t>Protidrogová politika</t>
  </si>
  <si>
    <t>neinvestiční transfery spolkům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</si>
  <si>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</si>
  <si>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</si>
  <si>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</si>
  <si>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</si>
  <si>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 xml:space="preserve">Financování sociálních služeb z prostředků LK </t>
  </si>
  <si>
    <t>nespecifikované rezervy</t>
  </si>
  <si>
    <t>xxxxxxx</t>
  </si>
  <si>
    <t>xxxx</t>
  </si>
  <si>
    <t>ÚZ</t>
  </si>
  <si>
    <t>Financování soc. služeb z rozpočtu LK z prostředků MPSV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</si>
  <si>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</si>
  <si>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</si>
  <si>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</si>
  <si>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</si>
  <si>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</si>
  <si>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</si>
  <si>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</si>
  <si>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</si>
  <si>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</si>
  <si>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</si>
  <si>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</si>
  <si>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</si>
  <si>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</si>
  <si>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421x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</si>
  <si>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</si>
  <si>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</si>
  <si>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</si>
  <si>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</si>
  <si>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</si>
  <si>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</si>
  <si>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</si>
  <si>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</si>
  <si>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</si>
  <si>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</si>
  <si>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</si>
  <si>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SU</t>
  </si>
  <si>
    <t>DU</t>
  </si>
  <si>
    <t>42xx</t>
  </si>
  <si>
    <t>423x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</si>
  <si>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</si>
  <si>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</si>
  <si>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0580001</t>
  </si>
  <si>
    <t>Advaita, zapsaný ústav-protidrogové programy</t>
  </si>
  <si>
    <t>ostatní neinvestiční transfery neziskovým a podobným organizacím</t>
  </si>
  <si>
    <t>0580002</t>
  </si>
  <si>
    <t>0580003</t>
  </si>
  <si>
    <t>0570005</t>
  </si>
  <si>
    <t>Zařízení okamžité pomoci</t>
  </si>
  <si>
    <t>Hvězdička při SANREPO, o.p.s.</t>
  </si>
  <si>
    <t>0580009</t>
  </si>
  <si>
    <t>Festival národnostních menšin</t>
  </si>
  <si>
    <t>0570091</t>
  </si>
  <si>
    <t>UR I. 2017</t>
  </si>
  <si>
    <t>UR II. 2017</t>
  </si>
  <si>
    <t>ROZPIS ROZPOČTU LIBERECKÉHO KRAJE 2017</t>
  </si>
  <si>
    <t>Neinvestiční a investiční transfery</t>
  </si>
  <si>
    <t>Most k naději, zapsaný spolek-protidrogové programy</t>
  </si>
  <si>
    <t>Laxus, zapsaný ústav - protidrogové programy</t>
  </si>
  <si>
    <t>0580018</t>
  </si>
  <si>
    <t>MAJÁK o.p.s.-protidrogové programy</t>
  </si>
  <si>
    <t>neinvestiční transfery obecně prospěšným společnostem</t>
  </si>
  <si>
    <t>0570095</t>
  </si>
  <si>
    <t>Oblastní charita Jičín</t>
  </si>
  <si>
    <t>sociálně aktivizační služby pro rodiny s dětmi</t>
  </si>
  <si>
    <t>0570096</t>
  </si>
  <si>
    <t>Centrum LIRA, z.ú.</t>
  </si>
  <si>
    <t>0570097</t>
  </si>
  <si>
    <t>Diakonie ČCE, středisko Světlo ve Vrchlabí</t>
  </si>
  <si>
    <t>osobní asistence</t>
  </si>
  <si>
    <t>0570098</t>
  </si>
  <si>
    <t>Ambeat Health Care, a.s.</t>
  </si>
  <si>
    <t>domovy pro seniory</t>
  </si>
  <si>
    <t>0570099</t>
  </si>
  <si>
    <t xml:space="preserve">Česká unie neslyšících, z. ú. </t>
  </si>
  <si>
    <t>tlumočnické služby</t>
  </si>
  <si>
    <t>0570100</t>
  </si>
  <si>
    <t>Fokus Liberec o.p.s.</t>
  </si>
  <si>
    <t>chráněné bydlení</t>
  </si>
  <si>
    <t>0580017</t>
  </si>
  <si>
    <t>Činnost Krajské rady seniorů Libereckého kraje</t>
  </si>
  <si>
    <t>1523</t>
  </si>
  <si>
    <t>Paprsek při Dětském centru Liberec, p.o.</t>
  </si>
  <si>
    <t>Centrum pro dětský sluch Tamtam, o.p.s.</t>
  </si>
  <si>
    <t>0570101</t>
  </si>
  <si>
    <t>raná péče</t>
  </si>
  <si>
    <t>0570102</t>
  </si>
  <si>
    <t>Tyfloservis o.p.s.</t>
  </si>
  <si>
    <t>0570103</t>
  </si>
  <si>
    <t>MAJÁK o.p.s</t>
  </si>
  <si>
    <t>sociální rehabilitace</t>
  </si>
  <si>
    <t>NZDM Zapes - reg. č. 6714275</t>
  </si>
  <si>
    <t>NZDM Voraz - reg. č. 6899978</t>
  </si>
  <si>
    <t>NZDM Vagón - reg. č. 8975100</t>
  </si>
  <si>
    <t>Zdrojová část rozpočtu LK 2017</t>
  </si>
  <si>
    <t>UR 2017 I.</t>
  </si>
  <si>
    <t>UR 2017 II.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</si>
  <si>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</si>
  <si>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</si>
  <si>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</si>
  <si>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</si>
  <si>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</si>
  <si>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</si>
  <si>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</si>
  <si>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</si>
  <si>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</si>
  <si>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</si>
  <si>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st.f.)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</si>
  <si>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</si>
  <si>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</si>
  <si>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</si>
  <si>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</si>
  <si>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</si>
  <si>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</si>
  <si>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</si>
  <si>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</si>
  <si>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</si>
  <si>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</si>
  <si>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</si>
  <si>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</si>
  <si>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</si>
  <si>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</si>
  <si>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</si>
  <si>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</si>
  <si>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</si>
  <si>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</si>
  <si>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</si>
  <si>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</si>
  <si>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</si>
  <si>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</si>
  <si>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</si>
  <si>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</si>
  <si>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0570034</t>
  </si>
  <si>
    <t>FOKUS Turnov, z. s.</t>
  </si>
  <si>
    <t>FOKUS Turnov - reg. č. 4661168</t>
  </si>
  <si>
    <t>FOKUS Turnov - reg. č. 7471836</t>
  </si>
  <si>
    <t>FOKUS Turnov - reg. č. 9314906</t>
  </si>
  <si>
    <t>0570042</t>
  </si>
  <si>
    <t>NADĚJE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</si>
  <si>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</si>
  <si>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</si>
  <si>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</si>
  <si>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</si>
  <si>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</si>
  <si>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</si>
  <si>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</si>
  <si>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</si>
  <si>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0570052</t>
  </si>
  <si>
    <t>Reva o. p. s.</t>
  </si>
  <si>
    <t>Reva o.p.s. - reg. č. 2049573</t>
  </si>
  <si>
    <t>Domov U Spasitele, středisko Diakonie a misie Církve čsh</t>
  </si>
  <si>
    <t>Domov U Spasitele, středisko DM CČSH - reg.č. 3988103</t>
  </si>
  <si>
    <t>0570029</t>
  </si>
  <si>
    <t>0570064</t>
  </si>
  <si>
    <t>Centrum LIRA, z. ú.</t>
  </si>
  <si>
    <t>Středisko pro ranou péči Liberec, o. p. s. - reg. č. 3959325</t>
  </si>
  <si>
    <t>SAS - reg. č. 4823957</t>
  </si>
  <si>
    <t>0570071</t>
  </si>
  <si>
    <t>Národní ústav pro autismus</t>
  </si>
  <si>
    <t>odlehčovací služby</t>
  </si>
  <si>
    <t>odborné sociální poradenství</t>
  </si>
  <si>
    <t>sociálníě aktivizační služby pro rodiny s dětmi</t>
  </si>
  <si>
    <t>0570026</t>
  </si>
  <si>
    <t>DIAKONIE DUBÁ z.s.</t>
  </si>
  <si>
    <t>Centrum sociální rehabilitace - reg. č. 1372957</t>
  </si>
  <si>
    <t>0570035</t>
  </si>
  <si>
    <t>Hospicová péče sv. Zdislavy, o.p.s.</t>
  </si>
  <si>
    <t>Hospicová péče sv.Zdislavy, o.p.s. - reg. č. 4343228</t>
  </si>
  <si>
    <t>Hospicová péče sv.Zdislavy,o.p.s - reg. č. 9543067</t>
  </si>
  <si>
    <t>0570038</t>
  </si>
  <si>
    <t>MAJÁK o.p.s.</t>
  </si>
  <si>
    <t>0570020</t>
  </si>
  <si>
    <t>CENTRUM PRO ZDRAVOTNĚ POSTIŽENÉ Lib. kraje, o. p. s.</t>
  </si>
  <si>
    <t>Odlehčovací služby Česká Lípa - reg. č. 1656576</t>
  </si>
  <si>
    <t>Odlehčovací služby Liberec - reg. č. 2164863</t>
  </si>
  <si>
    <t>Tlumočnické služby Liberecký kraj - reg. č. 2453453</t>
  </si>
  <si>
    <t>Osobní asistence Semily - reg. č. 3852372</t>
  </si>
  <si>
    <t>Odlehčovací služby Jablonec nad Nisou - reg. č. 5362299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</si>
  <si>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</si>
  <si>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</si>
  <si>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</si>
  <si>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</si>
  <si>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0570063</t>
  </si>
  <si>
    <t>Spokojený domov, o. p. s.</t>
  </si>
  <si>
    <t>Odlehčovací služby - reg.č. 5968921</t>
  </si>
  <si>
    <t>Osobní asistence - reg.č. 7143232</t>
  </si>
  <si>
    <t>Pečovatelská služba - reg. č. 7253089</t>
  </si>
  <si>
    <t>0570059</t>
  </si>
  <si>
    <t>Alvalída, z. s.</t>
  </si>
  <si>
    <t>Denní stacionář ALVALÍDA - reg.č. 5293571</t>
  </si>
  <si>
    <t>0570023</t>
  </si>
  <si>
    <t>DH Liberec, o. p. s.</t>
  </si>
  <si>
    <t>DH Liberec, o.p.s. - STD - reg. č. 2718583</t>
  </si>
  <si>
    <t>DH Liberec, o.p.s. - Domov - reg. č. 3166608</t>
  </si>
  <si>
    <t>DH Liberec, o.p.s. - Osobní asistence - reg. č. 5793673</t>
  </si>
  <si>
    <t>DH Liberec, o.p.s. - Chráněné bydlení - reg. č. 7044506</t>
  </si>
  <si>
    <t>0570016</t>
  </si>
  <si>
    <t>ADVAITA, z. ú.</t>
  </si>
  <si>
    <t>Centrum ambul.csl. - doléčovací program - reg. č. 4142726</t>
  </si>
  <si>
    <t>Centrum ambul.sl. - program ambul. poradenství - reg. č .6552817</t>
  </si>
  <si>
    <t>Terapeutická komunita</t>
  </si>
  <si>
    <t>0570043</t>
  </si>
  <si>
    <t>Návrat, o.p.s.</t>
  </si>
  <si>
    <t>0570048</t>
  </si>
  <si>
    <t>Centrum LAMPA - reg. č. 1457407</t>
  </si>
  <si>
    <t>Centrum LAMPA - reg. č. 7555345</t>
  </si>
  <si>
    <t>Azylový dům Speramus - reg. č. 6224406</t>
  </si>
  <si>
    <t>LAMPA z.s.</t>
  </si>
  <si>
    <t>0570066</t>
  </si>
  <si>
    <t>0570024</t>
  </si>
  <si>
    <t>Diakonie Beránek z.s.</t>
  </si>
  <si>
    <t>Diakonie Beránek o.s. - reg. č. 5231429</t>
  </si>
  <si>
    <t>0570074</t>
  </si>
  <si>
    <t>Rodina v centru, o. s.</t>
  </si>
  <si>
    <t>NZDM - reg. č. 2930990</t>
  </si>
  <si>
    <t>0570045</t>
  </si>
  <si>
    <t>COMPITUM z. s.</t>
  </si>
  <si>
    <t>Compitum - reg. č. 6769479</t>
  </si>
  <si>
    <t>0570032</t>
  </si>
  <si>
    <t>FOKUS Liberec o. p. s.</t>
  </si>
  <si>
    <t>chráněné bydlení - reg. č. 3865693</t>
  </si>
  <si>
    <t>0570068</t>
  </si>
  <si>
    <t>Tichý svět, o.p.s.</t>
  </si>
  <si>
    <t>Tichý svět o.p.s. -  sociální rehabilitace reg.č. 4385424</t>
  </si>
  <si>
    <t>0570050</t>
  </si>
  <si>
    <t>Oblastní charita Most</t>
  </si>
  <si>
    <t>NZDM Náhlov - Drak - reg. č. 1807508</t>
  </si>
  <si>
    <t>Sociální poradna Tanvald - reg. č. 5070480</t>
  </si>
  <si>
    <t>NZDM Zákupák - reg. č. 8501960</t>
  </si>
  <si>
    <t>NZDM Tanvald - reg. č. 8696715</t>
  </si>
  <si>
    <t>0570054</t>
  </si>
  <si>
    <t>Romodrom o.p.s.</t>
  </si>
  <si>
    <t>Terénní programy - Liberecký kraj - reg.č. 1161877</t>
  </si>
  <si>
    <t>0570025</t>
  </si>
  <si>
    <t>Diakonie ČCE - středisko v Jablonci nad Nisou</t>
  </si>
  <si>
    <t>NZDM Kruháč - reg. č. 3428319</t>
  </si>
  <si>
    <t>Pečovatelská služba - reg. č. 5741111</t>
  </si>
  <si>
    <t>SAS pro rodiny s dětmi - reg. č. 7080749</t>
  </si>
  <si>
    <t>NZDM - reg. č. 8492814</t>
  </si>
  <si>
    <t>NZDM - reg. 8701695</t>
  </si>
  <si>
    <t>0570022</t>
  </si>
  <si>
    <t>Člověk v tísni, o. p. s.</t>
  </si>
  <si>
    <t>NZDM V kleci - reg. č. 5235056</t>
  </si>
  <si>
    <t>Terénní programy pobočka Liberec - reg. č. 5713240</t>
  </si>
  <si>
    <t>Odborné sociální poradenství - reg. č. 6719009</t>
  </si>
  <si>
    <t>0570027</t>
  </si>
  <si>
    <t>Diecézní charita Litoměřice</t>
  </si>
  <si>
    <t>Charitní pečovatelská služba Liberec - reg. č. 3632154</t>
  </si>
  <si>
    <t>0570053</t>
  </si>
  <si>
    <t>Rodina24</t>
  </si>
  <si>
    <t>Rodina 24 - reg. č. 5391602</t>
  </si>
  <si>
    <t>0570028</t>
  </si>
  <si>
    <t>Společnost Dolmen, z. ú.</t>
  </si>
  <si>
    <t>Dolmen,o.p.s. Agentura pro chr. bydlení - reg. č. 4353078</t>
  </si>
  <si>
    <t>Dolmen,o.p.s. Agentura pro chr. bydlení - reg. č. 5227172</t>
  </si>
  <si>
    <t>Dolmen,o.p.s. Agentura pro chr. bydlení - reg. č. 6650186</t>
  </si>
  <si>
    <t>0570070</t>
  </si>
  <si>
    <t>MAREVA o. s.</t>
  </si>
  <si>
    <t>Pečovatelská služba - reg. č. 7734736</t>
  </si>
  <si>
    <t>0570039</t>
  </si>
  <si>
    <t>MCU KOLOSEUM, o.p.s.</t>
  </si>
  <si>
    <t>Osobní asistence - reg. č. 4873800</t>
  </si>
  <si>
    <t>0570067</t>
  </si>
  <si>
    <t>Snílek, o. p. s.</t>
  </si>
  <si>
    <t>Domy na půl cesty - reg. č. 3802797</t>
  </si>
  <si>
    <t>ZR-RO č. 284/17</t>
  </si>
  <si>
    <t>ZR-RO č. 284/2017</t>
  </si>
  <si>
    <t>sociálně aktivizační služby pro seniory</t>
  </si>
  <si>
    <t>016_P01_ZR_RO_284_17_XLS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</si>
</sst>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  <numFmt numFmtId="170" formatCode="#,##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7">
      <alignment/>
      <protection/>
    </xf>
    <xf numFmtId="0" fontId="8" fillId="0" borderId="0" xfId="56">
      <alignment/>
      <protection/>
    </xf>
    <xf numFmtId="0" fontId="0" fillId="0" borderId="0" xfId="59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7" xfId="57" applyFont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49" fontId="4" fillId="0" borderId="22" xfId="57" applyNumberFormat="1" applyFont="1" applyFill="1" applyBorder="1" applyAlignment="1">
      <alignment horizontal="center" vertical="center"/>
      <protection/>
    </xf>
    <xf numFmtId="49" fontId="4" fillId="0" borderId="23" xfId="57" applyNumberFormat="1" applyFont="1" applyFill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49" fontId="4" fillId="34" borderId="24" xfId="57" applyNumberFormat="1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7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9" fontId="7" fillId="0" borderId="27" xfId="57" applyNumberFormat="1" applyFont="1" applyFill="1" applyBorder="1" applyAlignment="1">
      <alignment horizontal="center"/>
      <protection/>
    </xf>
    <xf numFmtId="0" fontId="15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49" fontId="4" fillId="0" borderId="29" xfId="57" applyNumberFormat="1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/>
    </xf>
    <xf numFmtId="167" fontId="4" fillId="0" borderId="30" xfId="57" applyNumberFormat="1" applyFont="1" applyFill="1" applyBorder="1" applyAlignment="1">
      <alignment horizontal="right" vertical="center"/>
      <protection/>
    </xf>
    <xf numFmtId="0" fontId="7" fillId="0" borderId="3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32" xfId="57" applyFont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horizontal="center" vertical="center"/>
      <protection/>
    </xf>
    <xf numFmtId="0" fontId="4" fillId="0" borderId="33" xfId="57" applyFont="1" applyFill="1" applyBorder="1" applyAlignment="1">
      <alignment horizontal="center" vertical="center"/>
      <protection/>
    </xf>
    <xf numFmtId="167" fontId="7" fillId="0" borderId="34" xfId="57" applyNumberFormat="1" applyFont="1" applyFill="1" applyBorder="1" applyAlignment="1">
      <alignment vertical="center"/>
      <protection/>
    </xf>
    <xf numFmtId="49" fontId="7" fillId="0" borderId="11" xfId="57" applyNumberFormat="1" applyFont="1" applyFill="1" applyBorder="1" applyAlignment="1">
      <alignment horizontal="center"/>
      <protection/>
    </xf>
    <xf numFmtId="49" fontId="4" fillId="0" borderId="24" xfId="57" applyNumberFormat="1" applyFont="1" applyFill="1" applyBorder="1" applyAlignment="1">
      <alignment horizontal="center"/>
      <protection/>
    </xf>
    <xf numFmtId="0" fontId="6" fillId="34" borderId="0" xfId="0" applyFont="1" applyFill="1" applyAlignment="1">
      <alignment horizontal="center" vertical="center" wrapText="1"/>
    </xf>
    <xf numFmtId="0" fontId="8" fillId="34" borderId="0" xfId="56" applyFill="1">
      <alignment/>
      <protection/>
    </xf>
    <xf numFmtId="4" fontId="0" fillId="0" borderId="0" xfId="59" applyNumberFormat="1">
      <alignment/>
      <protection/>
    </xf>
    <xf numFmtId="4" fontId="0" fillId="0" borderId="0" xfId="59" applyNumberFormat="1" applyAlignment="1">
      <alignment horizontal="right"/>
      <protection/>
    </xf>
    <xf numFmtId="0" fontId="7" fillId="0" borderId="35" xfId="59" applyFont="1" applyFill="1" applyBorder="1" applyAlignment="1">
      <alignment horizontal="center" vertical="center"/>
      <protection/>
    </xf>
    <xf numFmtId="0" fontId="7" fillId="4" borderId="35" xfId="0" applyFont="1" applyFill="1" applyBorder="1" applyAlignment="1">
      <alignment horizontal="center" vertical="center"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36" xfId="59" applyFont="1" applyFill="1" applyBorder="1" applyAlignment="1">
      <alignment horizontal="left" vertical="center"/>
      <protection/>
    </xf>
    <xf numFmtId="167" fontId="7" fillId="0" borderId="35" xfId="57" applyNumberFormat="1" applyFont="1" applyFill="1" applyBorder="1" applyAlignment="1">
      <alignment horizontal="right" vertical="center"/>
      <protection/>
    </xf>
    <xf numFmtId="167" fontId="7" fillId="0" borderId="36" xfId="57" applyNumberFormat="1" applyFont="1" applyFill="1" applyBorder="1" applyAlignment="1">
      <alignment horizontal="right" vertical="center"/>
      <protection/>
    </xf>
    <xf numFmtId="49" fontId="7" fillId="0" borderId="21" xfId="57" applyNumberFormat="1" applyFont="1" applyBorder="1" applyAlignment="1">
      <alignment horizontal="center" vertical="center"/>
      <protection/>
    </xf>
    <xf numFmtId="49" fontId="7" fillId="0" borderId="37" xfId="57" applyNumberFormat="1" applyFont="1" applyBorder="1" applyAlignment="1">
      <alignment horizontal="center" vertical="center"/>
      <protection/>
    </xf>
    <xf numFmtId="0" fontId="7" fillId="0" borderId="38" xfId="57" applyFont="1" applyBorder="1" applyAlignment="1">
      <alignment horizontal="center" vertical="center"/>
      <protection/>
    </xf>
    <xf numFmtId="0" fontId="7" fillId="0" borderId="39" xfId="59" applyFont="1" applyFill="1" applyBorder="1" applyAlignment="1">
      <alignment horizontal="left" vertical="center"/>
      <protection/>
    </xf>
    <xf numFmtId="167" fontId="7" fillId="0" borderId="40" xfId="57" applyNumberFormat="1" applyFont="1" applyFill="1" applyBorder="1" applyAlignment="1">
      <alignment horizontal="right" vertical="center"/>
      <protection/>
    </xf>
    <xf numFmtId="167" fontId="7" fillId="0" borderId="41" xfId="57" applyNumberFormat="1" applyFont="1" applyFill="1" applyBorder="1" applyAlignment="1">
      <alignment horizontal="right" vertical="center"/>
      <protection/>
    </xf>
    <xf numFmtId="49" fontId="7" fillId="0" borderId="16" xfId="57" applyNumberFormat="1" applyFont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7" fillId="0" borderId="39" xfId="57" applyFont="1" applyBorder="1" applyAlignment="1">
      <alignment vertical="center"/>
      <protection/>
    </xf>
    <xf numFmtId="0" fontId="4" fillId="0" borderId="42" xfId="57" applyFont="1" applyBorder="1" applyAlignment="1">
      <alignment horizontal="center" vertical="center"/>
      <protection/>
    </xf>
    <xf numFmtId="0" fontId="6" fillId="0" borderId="20" xfId="0" applyFont="1" applyFill="1" applyBorder="1" applyAlignment="1">
      <alignment/>
    </xf>
    <xf numFmtId="49" fontId="4" fillId="0" borderId="43" xfId="57" applyNumberFormat="1" applyFont="1" applyBorder="1" applyAlignment="1">
      <alignment horizontal="center" vertical="center"/>
      <protection/>
    </xf>
    <xf numFmtId="0" fontId="0" fillId="0" borderId="44" xfId="51" applyFont="1" applyBorder="1" applyAlignment="1">
      <alignment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34" borderId="45" xfId="57" applyFont="1" applyFill="1" applyBorder="1" applyAlignment="1">
      <alignment horizontal="center" vertical="center"/>
      <protection/>
    </xf>
    <xf numFmtId="0" fontId="4" fillId="34" borderId="46" xfId="57" applyFont="1" applyFill="1" applyBorder="1" applyAlignment="1">
      <alignment vertical="center"/>
      <protection/>
    </xf>
    <xf numFmtId="167" fontId="4" fillId="0" borderId="47" xfId="57" applyNumberFormat="1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center"/>
      <protection/>
    </xf>
    <xf numFmtId="0" fontId="7" fillId="0" borderId="48" xfId="57" applyFont="1" applyFill="1" applyBorder="1" applyAlignment="1">
      <alignment horizontal="center"/>
      <protection/>
    </xf>
    <xf numFmtId="0" fontId="7" fillId="0" borderId="49" xfId="57" applyFont="1" applyFill="1" applyBorder="1">
      <alignment/>
      <protection/>
    </xf>
    <xf numFmtId="167" fontId="7" fillId="0" borderId="50" xfId="57" applyNumberFormat="1" applyFont="1" applyFill="1" applyBorder="1" applyAlignment="1">
      <alignment horizontal="right" vertical="center"/>
      <protection/>
    </xf>
    <xf numFmtId="0" fontId="4" fillId="0" borderId="32" xfId="57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horizontal="center"/>
      <protection/>
    </xf>
    <xf numFmtId="0" fontId="4" fillId="0" borderId="51" xfId="57" applyFont="1" applyFill="1" applyBorder="1">
      <alignment/>
      <protection/>
    </xf>
    <xf numFmtId="167" fontId="4" fillId="0" borderId="52" xfId="57" applyNumberFormat="1" applyFont="1" applyFill="1" applyBorder="1" applyAlignment="1">
      <alignment vertical="center"/>
      <protection/>
    </xf>
    <xf numFmtId="49" fontId="7" fillId="0" borderId="11" xfId="60" applyNumberFormat="1" applyFont="1" applyFill="1" applyBorder="1" applyAlignment="1">
      <alignment horizontal="center"/>
      <protection/>
    </xf>
    <xf numFmtId="49" fontId="7" fillId="0" borderId="21" xfId="60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0" fontId="7" fillId="0" borderId="38" xfId="57" applyFont="1" applyFill="1" applyBorder="1" applyAlignment="1">
      <alignment horizontal="center"/>
      <protection/>
    </xf>
    <xf numFmtId="0" fontId="7" fillId="0" borderId="39" xfId="57" applyFont="1" applyFill="1" applyBorder="1">
      <alignment/>
      <protection/>
    </xf>
    <xf numFmtId="0" fontId="1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15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49" fontId="4" fillId="0" borderId="55" xfId="57" applyNumberFormat="1" applyFont="1" applyFill="1" applyBorder="1" applyAlignment="1">
      <alignment horizontal="center"/>
      <protection/>
    </xf>
    <xf numFmtId="0" fontId="4" fillId="0" borderId="42" xfId="57" applyFont="1" applyFill="1" applyBorder="1" applyAlignment="1">
      <alignment horizontal="center"/>
      <protection/>
    </xf>
    <xf numFmtId="0" fontId="4" fillId="0" borderId="56" xfId="57" applyFont="1" applyFill="1" applyBorder="1" applyAlignment="1">
      <alignment horizontal="center"/>
      <protection/>
    </xf>
    <xf numFmtId="0" fontId="4" fillId="0" borderId="57" xfId="57" applyFont="1" applyFill="1" applyBorder="1">
      <alignment/>
      <protection/>
    </xf>
    <xf numFmtId="0" fontId="7" fillId="34" borderId="48" xfId="57" applyFont="1" applyFill="1" applyBorder="1" applyAlignment="1">
      <alignment horizontal="center" vertical="center"/>
      <protection/>
    </xf>
    <xf numFmtId="0" fontId="7" fillId="34" borderId="49" xfId="57" applyFont="1" applyFill="1" applyBorder="1" applyAlignment="1">
      <alignment vertical="center"/>
      <protection/>
    </xf>
    <xf numFmtId="0" fontId="0" fillId="0" borderId="29" xfId="0" applyFont="1" applyFill="1" applyBorder="1" applyAlignment="1">
      <alignment/>
    </xf>
    <xf numFmtId="0" fontId="0" fillId="0" borderId="12" xfId="51" applyFont="1" applyFill="1" applyBorder="1" applyAlignment="1">
      <alignment vertical="center"/>
      <protection/>
    </xf>
    <xf numFmtId="0" fontId="4" fillId="34" borderId="30" xfId="57" applyFont="1" applyFill="1" applyBorder="1" applyAlignment="1">
      <alignment horizontal="center" vertical="center"/>
      <protection/>
    </xf>
    <xf numFmtId="0" fontId="4" fillId="34" borderId="51" xfId="57" applyFont="1" applyFill="1" applyBorder="1" applyAlignment="1">
      <alignment vertical="center"/>
      <protection/>
    </xf>
    <xf numFmtId="167" fontId="4" fillId="0" borderId="58" xfId="57" applyNumberFormat="1" applyFont="1" applyFill="1" applyBorder="1" applyAlignment="1">
      <alignment horizontal="right" vertical="center"/>
      <protection/>
    </xf>
    <xf numFmtId="167" fontId="4" fillId="0" borderId="59" xfId="57" applyNumberFormat="1" applyFont="1" applyFill="1" applyBorder="1" applyAlignment="1">
      <alignment horizontal="right" vertical="center"/>
      <protection/>
    </xf>
    <xf numFmtId="0" fontId="7" fillId="34" borderId="49" xfId="57" applyFont="1" applyFill="1" applyBorder="1" applyAlignment="1">
      <alignment vertical="center" wrapText="1"/>
      <protection/>
    </xf>
    <xf numFmtId="167" fontId="7" fillId="0" borderId="34" xfId="57" applyNumberFormat="1" applyFont="1" applyFill="1" applyBorder="1" applyAlignment="1">
      <alignment horizontal="right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49" xfId="57" applyFont="1" applyFill="1" applyBorder="1" applyAlignment="1">
      <alignment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vertical="center"/>
      <protection/>
    </xf>
    <xf numFmtId="0" fontId="4" fillId="34" borderId="60" xfId="60" applyFont="1" applyFill="1" applyBorder="1" applyAlignment="1">
      <alignment horizontal="center" vertical="center"/>
      <protection/>
    </xf>
    <xf numFmtId="0" fontId="7" fillId="34" borderId="38" xfId="57" applyFont="1" applyFill="1" applyBorder="1" applyAlignment="1">
      <alignment horizontal="center" vertical="center"/>
      <protection/>
    </xf>
    <xf numFmtId="0" fontId="7" fillId="34" borderId="39" xfId="57" applyFont="1" applyFill="1" applyBorder="1" applyAlignment="1">
      <alignment vertical="center"/>
      <protection/>
    </xf>
    <xf numFmtId="0" fontId="4" fillId="0" borderId="61" xfId="60" applyFont="1" applyFill="1" applyBorder="1" applyAlignment="1">
      <alignment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/>
      <protection/>
    </xf>
    <xf numFmtId="0" fontId="4" fillId="0" borderId="62" xfId="0" applyFont="1" applyBorder="1" applyAlignment="1">
      <alignment horizontal="center" vertical="center"/>
    </xf>
    <xf numFmtId="0" fontId="4" fillId="34" borderId="23" xfId="57" applyFont="1" applyFill="1" applyBorder="1" applyAlignment="1">
      <alignment vertical="center"/>
      <protection/>
    </xf>
    <xf numFmtId="167" fontId="4" fillId="0" borderId="63" xfId="57" applyNumberFormat="1" applyFont="1" applyFill="1" applyBorder="1" applyAlignment="1">
      <alignment horizontal="right" vertical="center"/>
      <protection/>
    </xf>
    <xf numFmtId="167" fontId="4" fillId="0" borderId="64" xfId="57" applyNumberFormat="1" applyFont="1" applyFill="1" applyBorder="1" applyAlignment="1">
      <alignment horizontal="right" vertical="center"/>
      <protection/>
    </xf>
    <xf numFmtId="0" fontId="4" fillId="34" borderId="32" xfId="57" applyFont="1" applyFill="1" applyBorder="1" applyAlignment="1">
      <alignment horizontal="center"/>
      <protection/>
    </xf>
    <xf numFmtId="167" fontId="4" fillId="0" borderId="52" xfId="57" applyNumberFormat="1" applyFont="1" applyFill="1" applyBorder="1" applyAlignment="1">
      <alignment horizontal="right" vertical="center"/>
      <protection/>
    </xf>
    <xf numFmtId="167" fontId="4" fillId="0" borderId="60" xfId="57" applyNumberFormat="1" applyFont="1" applyFill="1" applyBorder="1" applyAlignment="1">
      <alignment horizontal="right" vertical="center"/>
      <protection/>
    </xf>
    <xf numFmtId="0" fontId="7" fillId="35" borderId="35" xfId="0" applyFont="1" applyFill="1" applyBorder="1" applyAlignment="1">
      <alignment horizontal="center" vertical="center"/>
    </xf>
    <xf numFmtId="49" fontId="7" fillId="35" borderId="65" xfId="0" applyNumberFormat="1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vertical="center"/>
    </xf>
    <xf numFmtId="167" fontId="7" fillId="35" borderId="35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69" fontId="4" fillId="0" borderId="34" xfId="57" applyNumberFormat="1" applyFont="1" applyFill="1" applyBorder="1" applyAlignment="1">
      <alignment horizontal="right" vertical="center"/>
      <protection/>
    </xf>
    <xf numFmtId="169" fontId="4" fillId="0" borderId="63" xfId="57" applyNumberFormat="1" applyFont="1" applyFill="1" applyBorder="1" applyAlignment="1">
      <alignment horizontal="right" vertical="center"/>
      <protection/>
    </xf>
    <xf numFmtId="169" fontId="4" fillId="0" borderId="58" xfId="57" applyNumberFormat="1" applyFont="1" applyFill="1" applyBorder="1" applyAlignment="1">
      <alignment horizontal="right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69" fontId="17" fillId="0" borderId="50" xfId="0" applyNumberFormat="1" applyFont="1" applyFill="1" applyBorder="1" applyAlignment="1">
      <alignment vertical="center"/>
    </xf>
    <xf numFmtId="169" fontId="17" fillId="0" borderId="64" xfId="0" applyNumberFormat="1" applyFont="1" applyFill="1" applyBorder="1" applyAlignment="1">
      <alignment vertical="center"/>
    </xf>
    <xf numFmtId="169" fontId="17" fillId="0" borderId="59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67" fontId="7" fillId="0" borderId="68" xfId="57" applyNumberFormat="1" applyFont="1" applyFill="1" applyBorder="1" applyAlignment="1">
      <alignment horizontal="right" vertical="center"/>
      <protection/>
    </xf>
    <xf numFmtId="167" fontId="4" fillId="0" borderId="50" xfId="57" applyNumberFormat="1" applyFont="1" applyFill="1" applyBorder="1" applyAlignment="1">
      <alignment horizontal="right" vertical="center"/>
      <protection/>
    </xf>
    <xf numFmtId="167" fontId="4" fillId="0" borderId="41" xfId="57" applyNumberFormat="1" applyFont="1" applyFill="1" applyBorder="1" applyAlignment="1">
      <alignment horizontal="right" vertical="center"/>
      <protection/>
    </xf>
    <xf numFmtId="167" fontId="4" fillId="0" borderId="69" xfId="57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167" fontId="7" fillId="0" borderId="35" xfId="0" applyNumberFormat="1" applyFont="1" applyFill="1" applyBorder="1" applyAlignment="1">
      <alignment horizontal="right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167" fontId="4" fillId="0" borderId="40" xfId="57" applyNumberFormat="1" applyFont="1" applyFill="1" applyBorder="1" applyAlignment="1">
      <alignment horizontal="right" vertical="center"/>
      <protection/>
    </xf>
    <xf numFmtId="167" fontId="4" fillId="0" borderId="40" xfId="0" applyNumberFormat="1" applyFont="1" applyFill="1" applyBorder="1" applyAlignment="1">
      <alignment horizontal="right" vertical="center"/>
    </xf>
    <xf numFmtId="49" fontId="7" fillId="0" borderId="41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167" fontId="4" fillId="0" borderId="58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167" fontId="4" fillId="0" borderId="34" xfId="57" applyNumberFormat="1" applyFont="1" applyFill="1" applyBorder="1" applyAlignment="1">
      <alignment horizontal="right" vertical="center"/>
      <protection/>
    </xf>
    <xf numFmtId="167" fontId="4" fillId="0" borderId="34" xfId="0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vertical="center"/>
    </xf>
    <xf numFmtId="167" fontId="4" fillId="0" borderId="63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167" fontId="4" fillId="0" borderId="35" xfId="57" applyNumberFormat="1" applyFont="1" applyFill="1" applyBorder="1" applyAlignment="1">
      <alignment horizontal="right" vertical="center"/>
      <protection/>
    </xf>
    <xf numFmtId="167" fontId="4" fillId="0" borderId="35" xfId="0" applyNumberFormat="1" applyFont="1" applyFill="1" applyBorder="1" applyAlignment="1">
      <alignment horizontal="right" vertical="center"/>
    </xf>
    <xf numFmtId="167" fontId="4" fillId="0" borderId="68" xfId="57" applyNumberFormat="1" applyFont="1" applyFill="1" applyBorder="1" applyAlignment="1">
      <alignment horizontal="right" vertical="center"/>
      <protection/>
    </xf>
    <xf numFmtId="49" fontId="7" fillId="34" borderId="16" xfId="58" applyNumberFormat="1" applyFont="1" applyFill="1" applyBorder="1" applyAlignment="1">
      <alignment horizontal="center" vertical="center"/>
      <protection/>
    </xf>
    <xf numFmtId="0" fontId="7" fillId="34" borderId="16" xfId="58" applyFont="1" applyFill="1" applyBorder="1" applyAlignment="1">
      <alignment horizontal="center" vertical="center"/>
      <protection/>
    </xf>
    <xf numFmtId="0" fontId="7" fillId="34" borderId="49" xfId="58" applyFont="1" applyFill="1" applyBorder="1" applyAlignment="1">
      <alignment horizontal="center" vertical="center"/>
      <protection/>
    </xf>
    <xf numFmtId="167" fontId="7" fillId="0" borderId="40" xfId="0" applyNumberFormat="1" applyFont="1" applyBorder="1" applyAlignment="1">
      <alignment/>
    </xf>
    <xf numFmtId="167" fontId="7" fillId="0" borderId="11" xfId="57" applyNumberFormat="1" applyFont="1" applyFill="1" applyBorder="1" applyAlignment="1">
      <alignment horizontal="right" vertical="center"/>
      <protection/>
    </xf>
    <xf numFmtId="0" fontId="0" fillId="34" borderId="29" xfId="51" applyFont="1" applyFill="1" applyBorder="1" applyAlignment="1">
      <alignment vertical="center"/>
      <protection/>
    </xf>
    <xf numFmtId="0" fontId="4" fillId="34" borderId="51" xfId="58" applyFont="1" applyFill="1" applyBorder="1" applyAlignment="1">
      <alignment horizontal="center" vertical="center"/>
      <protection/>
    </xf>
    <xf numFmtId="0" fontId="4" fillId="34" borderId="51" xfId="60" applyFont="1" applyFill="1" applyBorder="1" applyAlignment="1">
      <alignment horizontal="center" vertical="center"/>
      <protection/>
    </xf>
    <xf numFmtId="167" fontId="4" fillId="0" borderId="52" xfId="0" applyNumberFormat="1" applyFont="1" applyBorder="1" applyAlignment="1">
      <alignment/>
    </xf>
    <xf numFmtId="167" fontId="4" fillId="0" borderId="24" xfId="57" applyNumberFormat="1" applyFont="1" applyFill="1" applyBorder="1" applyAlignment="1">
      <alignment horizontal="right" vertical="center"/>
      <protection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54" fillId="0" borderId="18" xfId="0" applyFont="1" applyFill="1" applyBorder="1" applyAlignment="1">
      <alignment/>
    </xf>
    <xf numFmtId="0" fontId="4" fillId="34" borderId="44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/>
    </xf>
    <xf numFmtId="0" fontId="7" fillId="0" borderId="34" xfId="57" applyFont="1" applyFill="1" applyBorder="1" applyAlignment="1">
      <alignment vertical="center"/>
      <protection/>
    </xf>
    <xf numFmtId="0" fontId="4" fillId="0" borderId="52" xfId="57" applyFont="1" applyFill="1" applyBorder="1" applyAlignment="1">
      <alignment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167" fontId="4" fillId="0" borderId="34" xfId="0" applyNumberFormat="1" applyFont="1" applyBorder="1" applyAlignment="1">
      <alignment horizontal="right" vertical="center"/>
    </xf>
    <xf numFmtId="167" fontId="7" fillId="0" borderId="3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67" fontId="4" fillId="0" borderId="58" xfId="0" applyNumberFormat="1" applyFont="1" applyBorder="1" applyAlignment="1">
      <alignment horizontal="right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57" applyFont="1" applyFill="1" applyBorder="1" applyAlignment="1">
      <alignment horizontal="center" vertical="center"/>
      <protection/>
    </xf>
    <xf numFmtId="0" fontId="4" fillId="0" borderId="60" xfId="0" applyFont="1" applyFill="1" applyBorder="1" applyAlignment="1">
      <alignment horizontal="center" vertical="center"/>
    </xf>
    <xf numFmtId="167" fontId="4" fillId="0" borderId="52" xfId="0" applyNumberFormat="1" applyFont="1" applyFill="1" applyBorder="1" applyAlignment="1">
      <alignment horizontal="right" vertical="center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49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49" fontId="7" fillId="0" borderId="48" xfId="57" applyNumberFormat="1" applyFont="1" applyFill="1" applyBorder="1" applyAlignment="1">
      <alignment horizontal="center" vertical="center"/>
      <protection/>
    </xf>
    <xf numFmtId="0" fontId="0" fillId="0" borderId="64" xfId="51" applyFont="1" applyFill="1" applyBorder="1" applyAlignment="1">
      <alignment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3" xfId="57" applyFont="1" applyFill="1" applyBorder="1" applyAlignment="1">
      <alignment vertical="center"/>
      <protection/>
    </xf>
    <xf numFmtId="0" fontId="4" fillId="0" borderId="52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horizontal="right" vertical="center"/>
    </xf>
    <xf numFmtId="49" fontId="7" fillId="0" borderId="66" xfId="57" applyNumberFormat="1" applyFont="1" applyFill="1" applyBorder="1" applyAlignment="1">
      <alignment horizontal="center" vertical="center"/>
      <protection/>
    </xf>
    <xf numFmtId="49" fontId="7" fillId="0" borderId="51" xfId="0" applyNumberFormat="1" applyFont="1" applyFill="1" applyBorder="1" applyAlignment="1">
      <alignment horizontal="center" vertical="center"/>
    </xf>
    <xf numFmtId="49" fontId="4" fillId="0" borderId="44" xfId="57" applyNumberFormat="1" applyFont="1" applyFill="1" applyBorder="1" applyAlignment="1">
      <alignment horizontal="center" vertical="center"/>
      <protection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34" borderId="66" xfId="58" applyNumberFormat="1" applyFont="1" applyFill="1" applyBorder="1" applyAlignment="1">
      <alignment horizontal="center" vertical="center"/>
      <protection/>
    </xf>
    <xf numFmtId="49" fontId="4" fillId="34" borderId="61" xfId="58" applyNumberFormat="1" applyFont="1" applyFill="1" applyBorder="1" applyAlignment="1">
      <alignment horizontal="center" vertical="center"/>
      <protection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66" xfId="57" applyNumberFormat="1" applyFont="1" applyBorder="1" applyAlignment="1">
      <alignment horizontal="center" vertical="center"/>
      <protection/>
    </xf>
    <xf numFmtId="49" fontId="4" fillId="0" borderId="67" xfId="57" applyNumberFormat="1" applyFont="1" applyBorder="1" applyAlignment="1">
      <alignment horizontal="center" vertical="center"/>
      <protection/>
    </xf>
    <xf numFmtId="49" fontId="7" fillId="35" borderId="3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74" xfId="0" applyFont="1" applyBorder="1" applyAlignment="1">
      <alignment/>
    </xf>
    <xf numFmtId="0" fontId="0" fillId="0" borderId="73" xfId="0" applyFont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5" fillId="0" borderId="49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0" fontId="7" fillId="0" borderId="51" xfId="57" applyFont="1" applyFill="1" applyBorder="1" applyAlignment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4" fillId="0" borderId="51" xfId="57" applyFont="1" applyBorder="1" applyAlignment="1">
      <alignment horizontal="center" vertical="center"/>
      <protection/>
    </xf>
    <xf numFmtId="0" fontId="7" fillId="0" borderId="49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39" xfId="57" applyFont="1" applyBorder="1" applyAlignment="1">
      <alignment horizontal="center" vertical="center"/>
      <protection/>
    </xf>
    <xf numFmtId="0" fontId="7" fillId="35" borderId="36" xfId="0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38" xfId="0" applyNumberFormat="1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vertical="center"/>
    </xf>
    <xf numFmtId="4" fontId="14" fillId="0" borderId="72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13" fillId="0" borderId="72" xfId="0" applyNumberFormat="1" applyFont="1" applyBorder="1" applyAlignment="1">
      <alignment horizontal="right" vertical="center" wrapText="1"/>
    </xf>
    <xf numFmtId="4" fontId="14" fillId="0" borderId="72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45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64" fontId="11" fillId="0" borderId="44" xfId="0" applyNumberFormat="1" applyFont="1" applyFill="1" applyBorder="1" applyAlignment="1">
      <alignment horizontal="right"/>
    </xf>
    <xf numFmtId="4" fontId="14" fillId="0" borderId="38" xfId="0" applyNumberFormat="1" applyFont="1" applyBorder="1" applyAlignment="1">
      <alignment horizontal="right" vertical="center" wrapText="1"/>
    </xf>
    <xf numFmtId="0" fontId="10" fillId="33" borderId="44" xfId="0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5" fillId="0" borderId="0" xfId="51" applyFont="1" applyFill="1" applyAlignment="1">
      <alignment horizontal="left" vertical="center" wrapText="1"/>
      <protection/>
    </xf>
    <xf numFmtId="0" fontId="7" fillId="0" borderId="70" xfId="59" applyFont="1" applyFill="1" applyBorder="1" applyAlignment="1">
      <alignment horizontal="center" vertical="center"/>
      <protection/>
    </xf>
    <xf numFmtId="0" fontId="7" fillId="0" borderId="68" xfId="59" applyFont="1" applyFill="1" applyBorder="1" applyAlignment="1">
      <alignment horizontal="center" vertical="center"/>
      <protection/>
    </xf>
    <xf numFmtId="49" fontId="7" fillId="0" borderId="75" xfId="57" applyNumberFormat="1" applyFont="1" applyBorder="1" applyAlignment="1">
      <alignment horizontal="center" vertical="center"/>
      <protection/>
    </xf>
    <xf numFmtId="49" fontId="7" fillId="0" borderId="65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_2. Rozpočet 2007 - tabulky" xfId="56"/>
    <cellStyle name="normální_Rozpis výdajů 03 bez PO 2 2" xfId="57"/>
    <cellStyle name="normální_Rozpis výdajů 03 bez PO 2 2 2" xfId="58"/>
    <cellStyle name="normální_Rozpis výdajů 03 bez PO_04 - OSMTVS" xfId="59"/>
    <cellStyle name="normální_Rozpis výdajů 03 bez PO_UR 2008 1-168 tisk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1" sqref="D1:E1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4:5" ht="12.75">
      <c r="D1" s="321" t="s">
        <v>279</v>
      </c>
      <c r="E1" s="321"/>
    </row>
    <row r="2" spans="4:5" ht="12.75">
      <c r="D2" s="320"/>
      <c r="E2" s="320"/>
    </row>
    <row r="3" spans="1:5" ht="13.5" thickBot="1">
      <c r="A3" s="319" t="s">
        <v>105</v>
      </c>
      <c r="B3" s="319"/>
      <c r="C3" s="9"/>
      <c r="D3" s="9"/>
      <c r="E3" s="10" t="s">
        <v>22</v>
      </c>
    </row>
    <row r="4" spans="1:5" ht="24.75" thickBot="1">
      <c r="A4" s="11" t="s">
        <v>23</v>
      </c>
      <c r="B4" s="12" t="s">
        <v>24</v>
      </c>
      <c r="C4" s="13" t="s">
        <v>106</v>
      </c>
      <c r="D4" s="13" t="s">
        <v>276</v>
      </c>
      <c r="E4" s="13" t="s">
        <v>107</v>
      </c>
    </row>
    <row r="5" spans="1:5" ht="14.25">
      <c r="A5" s="14" t="s">
        <v>25</v>
      </c>
      <c r="B5" s="15" t="s">
        <v>26</v>
      </c>
      <c r="C5" s="303">
        <f>C6+C7+C8</f>
        <v>2782365.2800000003</v>
      </c>
      <c r="D5" s="303">
        <f>D6+D7+D8</f>
        <v>0</v>
      </c>
      <c r="E5" s="304">
        <f aca="true" t="shared" si="0" ref="E5:E26">C5+D5</f>
        <v>2782365.2800000003</v>
      </c>
    </row>
    <row r="6" spans="1:5" ht="15">
      <c r="A6" s="16" t="s">
        <v>108</v>
      </c>
      <c r="B6" s="17" t="s">
        <v>27</v>
      </c>
      <c r="C6" s="305">
        <v>2689964.72</v>
      </c>
      <c r="D6" s="306">
        <v>0</v>
      </c>
      <c r="E6" s="307">
        <f t="shared" si="0"/>
        <v>2689964.72</v>
      </c>
    </row>
    <row r="7" spans="1:5" ht="15">
      <c r="A7" s="16" t="s">
        <v>109</v>
      </c>
      <c r="B7" s="17" t="s">
        <v>28</v>
      </c>
      <c r="C7" s="305">
        <v>88368.87</v>
      </c>
      <c r="D7" s="308">
        <v>0</v>
      </c>
      <c r="E7" s="307">
        <f t="shared" si="0"/>
        <v>88368.87</v>
      </c>
    </row>
    <row r="8" spans="1:5" ht="15">
      <c r="A8" s="16" t="s">
        <v>110</v>
      </c>
      <c r="B8" s="17" t="s">
        <v>29</v>
      </c>
      <c r="C8" s="305">
        <v>4031.69</v>
      </c>
      <c r="D8" s="305">
        <v>0</v>
      </c>
      <c r="E8" s="307">
        <f t="shared" si="0"/>
        <v>4031.69</v>
      </c>
    </row>
    <row r="9" spans="1:5" ht="15">
      <c r="A9" s="18" t="s">
        <v>30</v>
      </c>
      <c r="B9" s="17" t="s">
        <v>31</v>
      </c>
      <c r="C9" s="309">
        <f>C10+C16</f>
        <v>5129332.48</v>
      </c>
      <c r="D9" s="309">
        <f>D10+D16</f>
        <v>0</v>
      </c>
      <c r="E9" s="310">
        <f t="shared" si="0"/>
        <v>5129332.48</v>
      </c>
    </row>
    <row r="10" spans="1:5" ht="15">
      <c r="A10" s="16" t="s">
        <v>111</v>
      </c>
      <c r="B10" s="17" t="s">
        <v>32</v>
      </c>
      <c r="C10" s="305">
        <f>C11+C12+C14+C15+C13</f>
        <v>4918780.45</v>
      </c>
      <c r="D10" s="305">
        <f>D11+D12+D14+D15</f>
        <v>0</v>
      </c>
      <c r="E10" s="311">
        <f t="shared" si="0"/>
        <v>4918780.45</v>
      </c>
    </row>
    <row r="11" spans="1:5" ht="15">
      <c r="A11" s="16" t="s">
        <v>112</v>
      </c>
      <c r="B11" s="17" t="s">
        <v>33</v>
      </c>
      <c r="C11" s="305">
        <v>67590.7</v>
      </c>
      <c r="D11" s="305">
        <v>0</v>
      </c>
      <c r="E11" s="311">
        <f t="shared" si="0"/>
        <v>67590.7</v>
      </c>
    </row>
    <row r="12" spans="1:5" ht="30">
      <c r="A12" s="16" t="s">
        <v>113</v>
      </c>
      <c r="B12" s="17" t="s">
        <v>32</v>
      </c>
      <c r="C12" s="305">
        <v>4825056.68</v>
      </c>
      <c r="D12" s="305">
        <v>0</v>
      </c>
      <c r="E12" s="311">
        <f t="shared" si="0"/>
        <v>4825056.68</v>
      </c>
    </row>
    <row r="13" spans="1:5" ht="15">
      <c r="A13" s="16" t="s">
        <v>114</v>
      </c>
      <c r="B13" s="17">
        <v>4123</v>
      </c>
      <c r="C13" s="305">
        <v>0</v>
      </c>
      <c r="D13" s="305">
        <v>0</v>
      </c>
      <c r="E13" s="311">
        <f>SUM(C13:D13)</f>
        <v>0</v>
      </c>
    </row>
    <row r="14" spans="1:5" ht="15">
      <c r="A14" s="16" t="s">
        <v>115</v>
      </c>
      <c r="B14" s="17" t="s">
        <v>34</v>
      </c>
      <c r="C14" s="305">
        <v>0</v>
      </c>
      <c r="D14" s="305">
        <v>0</v>
      </c>
      <c r="E14" s="311">
        <f>SUM(C14:D14)</f>
        <v>0</v>
      </c>
    </row>
    <row r="15" spans="1:5" ht="15">
      <c r="A15" s="16" t="s">
        <v>116</v>
      </c>
      <c r="B15" s="17">
        <v>4121</v>
      </c>
      <c r="C15" s="305">
        <f>31370-5236.93</f>
        <v>26133.07</v>
      </c>
      <c r="D15" s="305">
        <v>0</v>
      </c>
      <c r="E15" s="311">
        <f>SUM(C15:D15)</f>
        <v>26133.07</v>
      </c>
    </row>
    <row r="16" spans="1:5" ht="15">
      <c r="A16" s="16" t="s">
        <v>117</v>
      </c>
      <c r="B16" s="17" t="s">
        <v>49</v>
      </c>
      <c r="C16" s="305">
        <f>C17+C18+C19+C20</f>
        <v>210552.03000000003</v>
      </c>
      <c r="D16" s="305">
        <f>D17+D19+D20</f>
        <v>0</v>
      </c>
      <c r="E16" s="311">
        <f t="shared" si="0"/>
        <v>210552.03000000003</v>
      </c>
    </row>
    <row r="17" spans="1:5" ht="15">
      <c r="A17" s="16" t="s">
        <v>118</v>
      </c>
      <c r="B17" s="17" t="s">
        <v>35</v>
      </c>
      <c r="C17" s="305">
        <v>206345.15000000002</v>
      </c>
      <c r="D17" s="305">
        <v>0</v>
      </c>
      <c r="E17" s="311">
        <f t="shared" si="0"/>
        <v>206345.15000000002</v>
      </c>
    </row>
    <row r="18" spans="1:5" ht="15">
      <c r="A18" s="16" t="s">
        <v>119</v>
      </c>
      <c r="B18" s="17">
        <v>4223</v>
      </c>
      <c r="C18" s="305">
        <v>0</v>
      </c>
      <c r="D18" s="305">
        <v>0</v>
      </c>
      <c r="E18" s="311">
        <f>SUM(C18:D18)</f>
        <v>0</v>
      </c>
    </row>
    <row r="19" spans="1:5" ht="15">
      <c r="A19" s="16" t="s">
        <v>120</v>
      </c>
      <c r="B19" s="17" t="s">
        <v>50</v>
      </c>
      <c r="C19" s="305">
        <v>0</v>
      </c>
      <c r="D19" s="305">
        <v>0</v>
      </c>
      <c r="E19" s="311">
        <f>SUM(C19:D19)</f>
        <v>0</v>
      </c>
    </row>
    <row r="20" spans="1:5" ht="15">
      <c r="A20" s="16" t="s">
        <v>121</v>
      </c>
      <c r="B20" s="17">
        <v>4221</v>
      </c>
      <c r="C20" s="305">
        <v>4206.88</v>
      </c>
      <c r="D20" s="305">
        <v>0</v>
      </c>
      <c r="E20" s="311">
        <f>SUM(C20:D20)</f>
        <v>4206.88</v>
      </c>
    </row>
    <row r="21" spans="1:5" ht="14.25">
      <c r="A21" s="18" t="s">
        <v>36</v>
      </c>
      <c r="B21" s="19" t="s">
        <v>37</v>
      </c>
      <c r="C21" s="309">
        <f>C5+C9</f>
        <v>7911697.760000001</v>
      </c>
      <c r="D21" s="309">
        <f>D5+D9</f>
        <v>0</v>
      </c>
      <c r="E21" s="310">
        <f t="shared" si="0"/>
        <v>7911697.760000001</v>
      </c>
    </row>
    <row r="22" spans="1:5" ht="14.25">
      <c r="A22" s="18" t="s">
        <v>38</v>
      </c>
      <c r="B22" s="19" t="s">
        <v>39</v>
      </c>
      <c r="C22" s="309">
        <f>SUM(C23:C25)</f>
        <v>1742695.9900000002</v>
      </c>
      <c r="D22" s="309">
        <f>SUM(D23:D25)</f>
        <v>0</v>
      </c>
      <c r="E22" s="310">
        <f t="shared" si="0"/>
        <v>1742695.9900000002</v>
      </c>
    </row>
    <row r="23" spans="1:5" ht="15">
      <c r="A23" s="16" t="s">
        <v>122</v>
      </c>
      <c r="B23" s="17" t="s">
        <v>40</v>
      </c>
      <c r="C23" s="305">
        <v>100564.53000000001</v>
      </c>
      <c r="D23" s="305">
        <v>0</v>
      </c>
      <c r="E23" s="311">
        <f t="shared" si="0"/>
        <v>100564.53000000001</v>
      </c>
    </row>
    <row r="24" spans="1:5" ht="15">
      <c r="A24" s="16" t="s">
        <v>123</v>
      </c>
      <c r="B24" s="17">
        <v>8115</v>
      </c>
      <c r="C24" s="305">
        <v>1739006.4600000002</v>
      </c>
      <c r="D24" s="305">
        <v>0</v>
      </c>
      <c r="E24" s="311">
        <f>SUM(C24:D24)</f>
        <v>1739006.4600000002</v>
      </c>
    </row>
    <row r="25" spans="1:5" ht="15.75" thickBot="1">
      <c r="A25" s="20" t="s">
        <v>124</v>
      </c>
      <c r="B25" s="21">
        <v>-8124</v>
      </c>
      <c r="C25" s="312">
        <v>-96875</v>
      </c>
      <c r="D25" s="312">
        <v>0</v>
      </c>
      <c r="E25" s="313">
        <f>C25+D25</f>
        <v>-96875</v>
      </c>
    </row>
    <row r="26" spans="1:5" ht="15" thickBot="1">
      <c r="A26" s="22" t="s">
        <v>41</v>
      </c>
      <c r="B26" s="23"/>
      <c r="C26" s="314">
        <f>C5+C9+C22</f>
        <v>9654393.75</v>
      </c>
      <c r="D26" s="314">
        <f>D21+D22</f>
        <v>0</v>
      </c>
      <c r="E26" s="315">
        <f t="shared" si="0"/>
        <v>9654393.75</v>
      </c>
    </row>
    <row r="27" spans="1:5" ht="13.5" thickBot="1">
      <c r="A27" s="319" t="s">
        <v>125</v>
      </c>
      <c r="B27" s="319"/>
      <c r="C27" s="316"/>
      <c r="D27" s="316"/>
      <c r="E27" s="317" t="s">
        <v>22</v>
      </c>
    </row>
    <row r="28" spans="1:5" ht="24.75" thickBot="1">
      <c r="A28" s="11" t="s">
        <v>42</v>
      </c>
      <c r="B28" s="12" t="s">
        <v>0</v>
      </c>
      <c r="C28" s="13" t="s">
        <v>106</v>
      </c>
      <c r="D28" s="13" t="s">
        <v>276</v>
      </c>
      <c r="E28" s="13" t="s">
        <v>107</v>
      </c>
    </row>
    <row r="29" spans="1:5" ht="15">
      <c r="A29" s="24" t="s">
        <v>126</v>
      </c>
      <c r="B29" s="25" t="s">
        <v>43</v>
      </c>
      <c r="C29" s="308">
        <v>29496.96</v>
      </c>
      <c r="D29" s="308">
        <v>0</v>
      </c>
      <c r="E29" s="318">
        <f>C29+D29</f>
        <v>29496.96</v>
      </c>
    </row>
    <row r="30" spans="1:5" ht="15">
      <c r="A30" s="26" t="s">
        <v>127</v>
      </c>
      <c r="B30" s="17" t="s">
        <v>43</v>
      </c>
      <c r="C30" s="305">
        <v>260621.53</v>
      </c>
      <c r="D30" s="308">
        <v>0</v>
      </c>
      <c r="E30" s="318">
        <f aca="true" t="shared" si="1" ref="E30:E45">C30+D30</f>
        <v>260621.53</v>
      </c>
    </row>
    <row r="31" spans="1:5" ht="15">
      <c r="A31" s="26" t="s">
        <v>128</v>
      </c>
      <c r="B31" s="17" t="s">
        <v>44</v>
      </c>
      <c r="C31" s="305">
        <v>149566.1</v>
      </c>
      <c r="D31" s="308">
        <v>0</v>
      </c>
      <c r="E31" s="318">
        <f>SUM(C31:D31)</f>
        <v>149566.1</v>
      </c>
    </row>
    <row r="32" spans="1:5" ht="15">
      <c r="A32" s="26" t="s">
        <v>129</v>
      </c>
      <c r="B32" s="17" t="s">
        <v>43</v>
      </c>
      <c r="C32" s="305">
        <v>1032321.05</v>
      </c>
      <c r="D32" s="308">
        <v>0</v>
      </c>
      <c r="E32" s="318">
        <f t="shared" si="1"/>
        <v>1032321.05</v>
      </c>
    </row>
    <row r="33" spans="1:5" ht="15">
      <c r="A33" s="26" t="s">
        <v>130</v>
      </c>
      <c r="B33" s="17" t="s">
        <v>43</v>
      </c>
      <c r="C33" s="305">
        <v>864876.31</v>
      </c>
      <c r="D33" s="308">
        <v>0</v>
      </c>
      <c r="E33" s="318">
        <f t="shared" si="1"/>
        <v>864876.31</v>
      </c>
    </row>
    <row r="34" spans="1:5" ht="15">
      <c r="A34" s="26" t="s">
        <v>131</v>
      </c>
      <c r="B34" s="17" t="s">
        <v>43</v>
      </c>
      <c r="C34" s="305">
        <v>4166571.3200000003</v>
      </c>
      <c r="D34" s="308">
        <v>0</v>
      </c>
      <c r="E34" s="318">
        <f>C34+D34</f>
        <v>4166571.3200000003</v>
      </c>
    </row>
    <row r="35" spans="1:5" ht="15">
      <c r="A35" s="26" t="s">
        <v>132</v>
      </c>
      <c r="B35" s="17" t="s">
        <v>44</v>
      </c>
      <c r="C35" s="305">
        <v>597935.9500000001</v>
      </c>
      <c r="D35" s="308">
        <v>0</v>
      </c>
      <c r="E35" s="318">
        <f t="shared" si="1"/>
        <v>597935.9500000001</v>
      </c>
    </row>
    <row r="36" spans="1:5" ht="15">
      <c r="A36" s="26" t="s">
        <v>133</v>
      </c>
      <c r="B36" s="17" t="s">
        <v>43</v>
      </c>
      <c r="C36" s="305">
        <v>11969.95</v>
      </c>
      <c r="D36" s="308">
        <v>0</v>
      </c>
      <c r="E36" s="318">
        <f t="shared" si="1"/>
        <v>11969.95</v>
      </c>
    </row>
    <row r="37" spans="1:5" ht="15">
      <c r="A37" s="26" t="s">
        <v>134</v>
      </c>
      <c r="B37" s="17" t="s">
        <v>44</v>
      </c>
      <c r="C37" s="305">
        <v>962182.35</v>
      </c>
      <c r="D37" s="308">
        <v>0</v>
      </c>
      <c r="E37" s="318">
        <f t="shared" si="1"/>
        <v>962182.35</v>
      </c>
    </row>
    <row r="38" spans="1:5" ht="15">
      <c r="A38" s="26" t="s">
        <v>135</v>
      </c>
      <c r="B38" s="17" t="s">
        <v>45</v>
      </c>
      <c r="C38" s="305">
        <v>0</v>
      </c>
      <c r="D38" s="308">
        <v>0</v>
      </c>
      <c r="E38" s="318">
        <f t="shared" si="1"/>
        <v>0</v>
      </c>
    </row>
    <row r="39" spans="1:5" ht="15">
      <c r="A39" s="26" t="s">
        <v>136</v>
      </c>
      <c r="B39" s="17" t="s">
        <v>44</v>
      </c>
      <c r="C39" s="305">
        <v>1310280.6500000001</v>
      </c>
      <c r="D39" s="308">
        <v>0</v>
      </c>
      <c r="E39" s="318">
        <f t="shared" si="1"/>
        <v>1310280.6500000001</v>
      </c>
    </row>
    <row r="40" spans="1:5" ht="15">
      <c r="A40" s="26" t="s">
        <v>137</v>
      </c>
      <c r="B40" s="17" t="s">
        <v>44</v>
      </c>
      <c r="C40" s="305">
        <v>17500</v>
      </c>
      <c r="D40" s="308">
        <v>0</v>
      </c>
      <c r="E40" s="318">
        <f t="shared" si="1"/>
        <v>17500</v>
      </c>
    </row>
    <row r="41" spans="1:5" ht="15">
      <c r="A41" s="26" t="s">
        <v>138</v>
      </c>
      <c r="B41" s="17" t="s">
        <v>43</v>
      </c>
      <c r="C41" s="305">
        <v>9541.25</v>
      </c>
      <c r="D41" s="308">
        <v>0</v>
      </c>
      <c r="E41" s="318">
        <f t="shared" si="1"/>
        <v>9541.25</v>
      </c>
    </row>
    <row r="42" spans="1:5" ht="15">
      <c r="A42" s="26" t="s">
        <v>139</v>
      </c>
      <c r="B42" s="17" t="s">
        <v>44</v>
      </c>
      <c r="C42" s="305">
        <v>139946.22</v>
      </c>
      <c r="D42" s="308">
        <v>0</v>
      </c>
      <c r="E42" s="318">
        <f>C42+D42</f>
        <v>139946.22</v>
      </c>
    </row>
    <row r="43" spans="1:5" ht="15">
      <c r="A43" s="26" t="s">
        <v>140</v>
      </c>
      <c r="B43" s="17" t="s">
        <v>44</v>
      </c>
      <c r="C43" s="305">
        <v>11471.73</v>
      </c>
      <c r="D43" s="308">
        <v>0</v>
      </c>
      <c r="E43" s="318">
        <f t="shared" si="1"/>
        <v>11471.73</v>
      </c>
    </row>
    <row r="44" spans="1:5" ht="15">
      <c r="A44" s="26" t="s">
        <v>141</v>
      </c>
      <c r="B44" s="17" t="s">
        <v>44</v>
      </c>
      <c r="C44" s="305">
        <v>79990.17</v>
      </c>
      <c r="D44" s="308">
        <v>0</v>
      </c>
      <c r="E44" s="318">
        <f t="shared" si="1"/>
        <v>79990.17</v>
      </c>
    </row>
    <row r="45" spans="1:5" ht="15.75" thickBot="1">
      <c r="A45" s="26" t="s">
        <v>142</v>
      </c>
      <c r="B45" s="17" t="s">
        <v>44</v>
      </c>
      <c r="C45" s="305">
        <v>10122.21</v>
      </c>
      <c r="D45" s="308">
        <v>0</v>
      </c>
      <c r="E45" s="318">
        <f t="shared" si="1"/>
        <v>10122.21</v>
      </c>
    </row>
    <row r="46" spans="1:5" ht="15" thickBot="1">
      <c r="A46" s="27" t="s">
        <v>46</v>
      </c>
      <c r="B46" s="23"/>
      <c r="C46" s="314">
        <f>C29+C30+C32+C33+C34+C35+C36+C37+C38+C39+C40+C41+C42+C43+C44+C45+C31</f>
        <v>9654393.750000002</v>
      </c>
      <c r="D46" s="314">
        <f>SUM(D29:D45)</f>
        <v>0</v>
      </c>
      <c r="E46" s="315">
        <f>SUM(E29:E45)</f>
        <v>9654393.750000002</v>
      </c>
    </row>
  </sheetData>
  <sheetProtection/>
  <mergeCells count="4">
    <mergeCell ref="A3:B3"/>
    <mergeCell ref="D2:E2"/>
    <mergeCell ref="D1:E1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">
      <selection activeCell="I1" sqref="I1:K1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5.57421875" style="0" customWidth="1"/>
    <col min="4" max="4" width="7.421875" style="0" customWidth="1"/>
    <col min="5" max="5" width="5.8515625" style="0" customWidth="1"/>
    <col min="6" max="6" width="6.28125" style="0" customWidth="1"/>
    <col min="7" max="7" width="7.8515625" style="0" customWidth="1"/>
    <col min="8" max="8" width="48.28125" style="0" customWidth="1"/>
    <col min="9" max="9" width="9.421875" style="0" customWidth="1"/>
    <col min="10" max="10" width="9.00390625" style="0" customWidth="1"/>
    <col min="11" max="11" width="9.8515625" style="0" customWidth="1"/>
  </cols>
  <sheetData>
    <row r="1" spans="4:11" ht="15.75">
      <c r="D1" s="1"/>
      <c r="E1" s="1"/>
      <c r="F1" s="1"/>
      <c r="G1" s="1"/>
      <c r="H1" s="1"/>
      <c r="I1" s="327" t="s">
        <v>279</v>
      </c>
      <c r="J1" s="327"/>
      <c r="K1" s="327"/>
    </row>
    <row r="2" spans="4:9" ht="15.75">
      <c r="D2" s="1"/>
      <c r="E2" s="1"/>
      <c r="F2" s="1"/>
      <c r="G2" s="322" t="s">
        <v>66</v>
      </c>
      <c r="H2" s="322"/>
      <c r="I2" s="322"/>
    </row>
    <row r="3" spans="4:9" ht="15.75">
      <c r="D3" s="1"/>
      <c r="E3" s="1"/>
      <c r="F3" s="1"/>
      <c r="G3" s="322"/>
      <c r="H3" s="322"/>
      <c r="I3" s="322"/>
    </row>
    <row r="4" spans="4:11" ht="15.75">
      <c r="D4" s="1"/>
      <c r="E4" s="1"/>
      <c r="F4" s="1"/>
      <c r="G4" s="2"/>
      <c r="H4" s="2" t="s">
        <v>51</v>
      </c>
      <c r="I4" s="2"/>
      <c r="J4" s="57"/>
      <c r="K4" s="57"/>
    </row>
    <row r="5" spans="4:11" ht="15.75">
      <c r="D5" s="1"/>
      <c r="E5" s="1"/>
      <c r="F5" s="1"/>
      <c r="G5" s="2"/>
      <c r="H5" s="2"/>
      <c r="I5" s="2"/>
      <c r="J5" s="57"/>
      <c r="K5" s="57"/>
    </row>
    <row r="6" spans="2:11" ht="15.75">
      <c r="B6" s="3"/>
      <c r="C6" s="3"/>
      <c r="D6" s="4"/>
      <c r="E6" s="4"/>
      <c r="F6" s="4"/>
      <c r="G6" s="4"/>
      <c r="H6" s="4" t="s">
        <v>52</v>
      </c>
      <c r="I6" s="4"/>
      <c r="J6" s="58"/>
      <c r="K6" s="58"/>
    </row>
    <row r="7" spans="2:11" ht="12.75">
      <c r="B7" s="3"/>
      <c r="C7" s="3"/>
      <c r="D7" s="4"/>
      <c r="E7" s="4"/>
      <c r="F7" s="4"/>
      <c r="G7" s="4"/>
      <c r="H7" s="4"/>
      <c r="I7" s="4"/>
      <c r="J7" s="58"/>
      <c r="K7" s="58"/>
    </row>
    <row r="8" spans="2:11" ht="13.5" thickBot="1">
      <c r="B8" s="5"/>
      <c r="C8" s="5"/>
      <c r="D8" s="5"/>
      <c r="E8" s="5"/>
      <c r="F8" s="5"/>
      <c r="G8" s="5"/>
      <c r="H8" s="5"/>
      <c r="I8" s="5"/>
      <c r="J8" s="59"/>
      <c r="K8" s="60" t="s">
        <v>6</v>
      </c>
    </row>
    <row r="9" spans="2:11" ht="23.25" thickBot="1">
      <c r="B9" s="61" t="s">
        <v>1</v>
      </c>
      <c r="C9" s="61" t="s">
        <v>20</v>
      </c>
      <c r="D9" s="323" t="s">
        <v>2</v>
      </c>
      <c r="E9" s="324"/>
      <c r="F9" s="61" t="s">
        <v>3</v>
      </c>
      <c r="G9" s="61" t="s">
        <v>0</v>
      </c>
      <c r="H9" s="61" t="s">
        <v>7</v>
      </c>
      <c r="I9" s="62" t="s">
        <v>64</v>
      </c>
      <c r="J9" s="138" t="s">
        <v>277</v>
      </c>
      <c r="K9" s="62" t="s">
        <v>65</v>
      </c>
    </row>
    <row r="10" spans="2:11" ht="13.5" thickBot="1">
      <c r="B10" s="38" t="s">
        <v>47</v>
      </c>
      <c r="C10" s="6"/>
      <c r="D10" s="325" t="s">
        <v>4</v>
      </c>
      <c r="E10" s="326"/>
      <c r="F10" s="63" t="s">
        <v>4</v>
      </c>
      <c r="G10" s="64" t="s">
        <v>4</v>
      </c>
      <c r="H10" s="65" t="s">
        <v>8</v>
      </c>
      <c r="I10" s="67">
        <v>434753.175</v>
      </c>
      <c r="J10" s="66">
        <v>0</v>
      </c>
      <c r="K10" s="67">
        <v>434753.175</v>
      </c>
    </row>
    <row r="11" spans="2:11" ht="12.75">
      <c r="B11" s="34"/>
      <c r="C11" s="35"/>
      <c r="D11" s="68"/>
      <c r="E11" s="69"/>
      <c r="F11" s="29" t="s">
        <v>4</v>
      </c>
      <c r="G11" s="70" t="s">
        <v>4</v>
      </c>
      <c r="H11" s="71" t="s">
        <v>67</v>
      </c>
      <c r="I11" s="73">
        <v>18683.175</v>
      </c>
      <c r="J11" s="72">
        <v>0</v>
      </c>
      <c r="K11" s="73">
        <v>18683.175</v>
      </c>
    </row>
    <row r="12" spans="2:11" ht="12.75">
      <c r="B12" s="34" t="s">
        <v>47</v>
      </c>
      <c r="C12" s="36"/>
      <c r="D12" s="74" t="s">
        <v>9</v>
      </c>
      <c r="E12" s="75" t="s">
        <v>5</v>
      </c>
      <c r="F12" s="29" t="s">
        <v>4</v>
      </c>
      <c r="G12" s="70" t="s">
        <v>4</v>
      </c>
      <c r="H12" s="76" t="s">
        <v>10</v>
      </c>
      <c r="I12" s="73">
        <v>0</v>
      </c>
      <c r="J12" s="73">
        <v>0</v>
      </c>
      <c r="K12" s="73">
        <v>0</v>
      </c>
    </row>
    <row r="13" spans="2:11" ht="13.5" thickBot="1">
      <c r="B13" s="77"/>
      <c r="C13" s="78"/>
      <c r="D13" s="79"/>
      <c r="E13" s="80"/>
      <c r="F13" s="81">
        <v>4349</v>
      </c>
      <c r="G13" s="82">
        <v>5222</v>
      </c>
      <c r="H13" s="83" t="s">
        <v>11</v>
      </c>
      <c r="I13" s="84">
        <v>0</v>
      </c>
      <c r="J13" s="84">
        <v>0</v>
      </c>
      <c r="K13" s="84">
        <v>0</v>
      </c>
    </row>
    <row r="14" spans="2:11" ht="12.75">
      <c r="B14" s="40" t="s">
        <v>47</v>
      </c>
      <c r="C14" s="41"/>
      <c r="D14" s="42" t="s">
        <v>53</v>
      </c>
      <c r="E14" s="55" t="s">
        <v>5</v>
      </c>
      <c r="F14" s="85" t="s">
        <v>4</v>
      </c>
      <c r="G14" s="86" t="s">
        <v>4</v>
      </c>
      <c r="H14" s="87" t="s">
        <v>54</v>
      </c>
      <c r="I14" s="88">
        <v>2035</v>
      </c>
      <c r="J14" s="54">
        <v>0</v>
      </c>
      <c r="K14" s="88">
        <v>2035</v>
      </c>
    </row>
    <row r="15" spans="2:11" ht="13.5" thickBot="1">
      <c r="B15" s="43"/>
      <c r="C15" s="44"/>
      <c r="D15" s="45"/>
      <c r="E15" s="56"/>
      <c r="F15" s="89">
        <v>4349</v>
      </c>
      <c r="G15" s="90">
        <v>5229</v>
      </c>
      <c r="H15" s="91" t="s">
        <v>55</v>
      </c>
      <c r="I15" s="113">
        <v>2035</v>
      </c>
      <c r="J15" s="92">
        <v>0</v>
      </c>
      <c r="K15" s="113">
        <v>2035</v>
      </c>
    </row>
    <row r="16" spans="2:11" ht="12.75">
      <c r="B16" s="40" t="s">
        <v>47</v>
      </c>
      <c r="C16" s="46"/>
      <c r="D16" s="42" t="s">
        <v>56</v>
      </c>
      <c r="E16" s="93" t="s">
        <v>5</v>
      </c>
      <c r="F16" s="85" t="s">
        <v>4</v>
      </c>
      <c r="G16" s="86" t="s">
        <v>4</v>
      </c>
      <c r="H16" s="87" t="s">
        <v>68</v>
      </c>
      <c r="I16" s="88">
        <v>1415</v>
      </c>
      <c r="J16" s="54">
        <v>0</v>
      </c>
      <c r="K16" s="88">
        <v>1415</v>
      </c>
    </row>
    <row r="17" spans="2:11" ht="13.5" thickBot="1">
      <c r="B17" s="43"/>
      <c r="C17" s="44"/>
      <c r="D17" s="45"/>
      <c r="E17" s="56"/>
      <c r="F17" s="89">
        <v>4349</v>
      </c>
      <c r="G17" s="90">
        <v>5222</v>
      </c>
      <c r="H17" s="91" t="s">
        <v>11</v>
      </c>
      <c r="I17" s="113">
        <v>1415</v>
      </c>
      <c r="J17" s="92">
        <v>0</v>
      </c>
      <c r="K17" s="113">
        <v>1415</v>
      </c>
    </row>
    <row r="18" spans="2:11" ht="12.75">
      <c r="B18" s="48" t="s">
        <v>47</v>
      </c>
      <c r="C18" s="49"/>
      <c r="D18" s="42" t="s">
        <v>57</v>
      </c>
      <c r="E18" s="94" t="s">
        <v>5</v>
      </c>
      <c r="F18" s="95" t="s">
        <v>4</v>
      </c>
      <c r="G18" s="96" t="s">
        <v>4</v>
      </c>
      <c r="H18" s="97" t="s">
        <v>69</v>
      </c>
      <c r="I18" s="88">
        <v>300</v>
      </c>
      <c r="J18" s="54">
        <v>0</v>
      </c>
      <c r="K18" s="88">
        <v>300</v>
      </c>
    </row>
    <row r="19" spans="2:11" ht="13.5" thickBot="1">
      <c r="B19" s="43"/>
      <c r="C19" s="44"/>
      <c r="D19" s="45"/>
      <c r="E19" s="56"/>
      <c r="F19" s="89">
        <v>4349</v>
      </c>
      <c r="G19" s="90">
        <v>5229</v>
      </c>
      <c r="H19" s="91" t="s">
        <v>55</v>
      </c>
      <c r="I19" s="113">
        <v>300</v>
      </c>
      <c r="J19" s="92">
        <v>0</v>
      </c>
      <c r="K19" s="113">
        <v>300</v>
      </c>
    </row>
    <row r="20" spans="2:11" ht="12.75">
      <c r="B20" s="98"/>
      <c r="C20" s="99"/>
      <c r="D20" s="55" t="s">
        <v>70</v>
      </c>
      <c r="E20" s="55" t="s">
        <v>5</v>
      </c>
      <c r="F20" s="85" t="s">
        <v>4</v>
      </c>
      <c r="G20" s="86" t="s">
        <v>4</v>
      </c>
      <c r="H20" s="87" t="s">
        <v>71</v>
      </c>
      <c r="I20" s="88">
        <v>50</v>
      </c>
      <c r="J20" s="54">
        <v>0</v>
      </c>
      <c r="K20" s="88">
        <v>50</v>
      </c>
    </row>
    <row r="21" spans="2:11" ht="13.5" thickBot="1">
      <c r="B21" s="100"/>
      <c r="C21" s="101"/>
      <c r="D21" s="102"/>
      <c r="E21" s="102"/>
      <c r="F21" s="103">
        <v>4349</v>
      </c>
      <c r="G21" s="104">
        <v>5221</v>
      </c>
      <c r="H21" s="105" t="s">
        <v>72</v>
      </c>
      <c r="I21" s="113">
        <v>50</v>
      </c>
      <c r="J21" s="92">
        <v>0</v>
      </c>
      <c r="K21" s="113">
        <v>50</v>
      </c>
    </row>
    <row r="22" spans="2:11" ht="12.75">
      <c r="B22" s="51" t="s">
        <v>47</v>
      </c>
      <c r="C22" s="46"/>
      <c r="D22" s="7" t="s">
        <v>12</v>
      </c>
      <c r="E22" s="7" t="s">
        <v>5</v>
      </c>
      <c r="F22" s="51" t="s">
        <v>4</v>
      </c>
      <c r="G22" s="106" t="s">
        <v>4</v>
      </c>
      <c r="H22" s="107" t="s">
        <v>13</v>
      </c>
      <c r="I22" s="73">
        <v>80</v>
      </c>
      <c r="J22" s="72">
        <v>0</v>
      </c>
      <c r="K22" s="73">
        <v>80</v>
      </c>
    </row>
    <row r="23" spans="2:11" ht="13.5" thickBot="1">
      <c r="B23" s="53"/>
      <c r="C23" s="108"/>
      <c r="D23" s="8"/>
      <c r="E23" s="109"/>
      <c r="F23" s="52">
        <v>4349</v>
      </c>
      <c r="G23" s="110">
        <v>5222</v>
      </c>
      <c r="H23" s="111" t="s">
        <v>11</v>
      </c>
      <c r="I23" s="113">
        <v>80</v>
      </c>
      <c r="J23" s="112">
        <v>0</v>
      </c>
      <c r="K23" s="113">
        <v>80</v>
      </c>
    </row>
    <row r="24" spans="2:11" ht="33.75">
      <c r="B24" s="51" t="s">
        <v>47</v>
      </c>
      <c r="C24" s="46"/>
      <c r="D24" s="7" t="s">
        <v>14</v>
      </c>
      <c r="E24" s="7" t="s">
        <v>5</v>
      </c>
      <c r="F24" s="51" t="s">
        <v>4</v>
      </c>
      <c r="G24" s="106" t="s">
        <v>4</v>
      </c>
      <c r="H24" s="114" t="s">
        <v>15</v>
      </c>
      <c r="I24" s="88">
        <v>0</v>
      </c>
      <c r="J24" s="115">
        <v>0</v>
      </c>
      <c r="K24" s="88">
        <v>0</v>
      </c>
    </row>
    <row r="25" spans="2:11" ht="13.5" thickBot="1">
      <c r="B25" s="53"/>
      <c r="C25" s="108"/>
      <c r="D25" s="8"/>
      <c r="E25" s="109"/>
      <c r="F25" s="52">
        <v>4349</v>
      </c>
      <c r="G25" s="110">
        <v>5222</v>
      </c>
      <c r="H25" s="111" t="s">
        <v>11</v>
      </c>
      <c r="I25" s="113">
        <v>0</v>
      </c>
      <c r="J25" s="112">
        <v>0</v>
      </c>
      <c r="K25" s="113">
        <v>0</v>
      </c>
    </row>
    <row r="26" spans="2:11" ht="12.75">
      <c r="B26" s="51" t="s">
        <v>47</v>
      </c>
      <c r="C26" s="46"/>
      <c r="D26" s="7" t="s">
        <v>73</v>
      </c>
      <c r="E26" s="7" t="s">
        <v>5</v>
      </c>
      <c r="F26" s="51" t="s">
        <v>4</v>
      </c>
      <c r="G26" s="116" t="s">
        <v>4</v>
      </c>
      <c r="H26" s="117" t="s">
        <v>74</v>
      </c>
      <c r="I26" s="88">
        <v>250</v>
      </c>
      <c r="J26" s="115">
        <v>0</v>
      </c>
      <c r="K26" s="88">
        <v>250</v>
      </c>
    </row>
    <row r="27" spans="2:11" ht="13.5" thickBot="1">
      <c r="B27" s="53"/>
      <c r="C27" s="118"/>
      <c r="D27" s="8"/>
      <c r="E27" s="109"/>
      <c r="F27" s="52">
        <v>4371</v>
      </c>
      <c r="G27" s="119">
        <v>5223</v>
      </c>
      <c r="H27" s="120" t="s">
        <v>75</v>
      </c>
      <c r="I27" s="113">
        <v>250</v>
      </c>
      <c r="J27" s="112">
        <v>0</v>
      </c>
      <c r="K27" s="113">
        <v>250</v>
      </c>
    </row>
    <row r="28" spans="2:11" ht="12.75">
      <c r="B28" s="51" t="s">
        <v>47</v>
      </c>
      <c r="C28" s="46"/>
      <c r="D28" s="7" t="s">
        <v>76</v>
      </c>
      <c r="E28" s="7" t="s">
        <v>5</v>
      </c>
      <c r="F28" s="51" t="s">
        <v>4</v>
      </c>
      <c r="G28" s="116" t="s">
        <v>4</v>
      </c>
      <c r="H28" s="117" t="s">
        <v>77</v>
      </c>
      <c r="I28" s="88">
        <v>300</v>
      </c>
      <c r="J28" s="115">
        <v>0</v>
      </c>
      <c r="K28" s="88">
        <v>300</v>
      </c>
    </row>
    <row r="29" spans="2:11" ht="13.5" thickBot="1">
      <c r="B29" s="53"/>
      <c r="C29" s="118"/>
      <c r="D29" s="8"/>
      <c r="E29" s="109"/>
      <c r="F29" s="52">
        <v>4371</v>
      </c>
      <c r="G29" s="119">
        <v>5229</v>
      </c>
      <c r="H29" s="120" t="s">
        <v>75</v>
      </c>
      <c r="I29" s="113">
        <v>300</v>
      </c>
      <c r="J29" s="112">
        <v>0</v>
      </c>
      <c r="K29" s="113">
        <v>300</v>
      </c>
    </row>
    <row r="30" spans="2:11" ht="12.75">
      <c r="B30" s="51" t="s">
        <v>47</v>
      </c>
      <c r="C30" s="46"/>
      <c r="D30" s="7" t="s">
        <v>78</v>
      </c>
      <c r="E30" s="7" t="s">
        <v>5</v>
      </c>
      <c r="F30" s="51" t="s">
        <v>4</v>
      </c>
      <c r="G30" s="116" t="s">
        <v>4</v>
      </c>
      <c r="H30" s="117" t="s">
        <v>79</v>
      </c>
      <c r="I30" s="88">
        <v>250</v>
      </c>
      <c r="J30" s="115">
        <v>0</v>
      </c>
      <c r="K30" s="88">
        <v>250</v>
      </c>
    </row>
    <row r="31" spans="2:11" ht="13.5" thickBot="1">
      <c r="B31" s="53"/>
      <c r="C31" s="118"/>
      <c r="D31" s="8"/>
      <c r="E31" s="109"/>
      <c r="F31" s="52">
        <v>4351</v>
      </c>
      <c r="G31" s="119">
        <v>5223</v>
      </c>
      <c r="H31" s="120" t="s">
        <v>80</v>
      </c>
      <c r="I31" s="113">
        <v>250</v>
      </c>
      <c r="J31" s="112">
        <v>0</v>
      </c>
      <c r="K31" s="113">
        <v>250</v>
      </c>
    </row>
    <row r="32" spans="2:11" ht="12.75">
      <c r="B32" s="51" t="s">
        <v>47</v>
      </c>
      <c r="C32" s="46"/>
      <c r="D32" s="7" t="s">
        <v>81</v>
      </c>
      <c r="E32" s="7" t="s">
        <v>5</v>
      </c>
      <c r="F32" s="51" t="s">
        <v>4</v>
      </c>
      <c r="G32" s="116" t="s">
        <v>4</v>
      </c>
      <c r="H32" s="117" t="s">
        <v>82</v>
      </c>
      <c r="I32" s="88">
        <v>90</v>
      </c>
      <c r="J32" s="115">
        <v>0</v>
      </c>
      <c r="K32" s="88">
        <v>90</v>
      </c>
    </row>
    <row r="33" spans="2:11" ht="13.5" thickBot="1">
      <c r="B33" s="53"/>
      <c r="C33" s="118"/>
      <c r="D33" s="8"/>
      <c r="E33" s="109"/>
      <c r="F33" s="52">
        <v>4350</v>
      </c>
      <c r="G33" s="119">
        <v>5213</v>
      </c>
      <c r="H33" s="120" t="s">
        <v>83</v>
      </c>
      <c r="I33" s="113">
        <v>90</v>
      </c>
      <c r="J33" s="112">
        <v>0</v>
      </c>
      <c r="K33" s="113">
        <v>90</v>
      </c>
    </row>
    <row r="34" spans="2:11" ht="12.75">
      <c r="B34" s="51" t="s">
        <v>47</v>
      </c>
      <c r="C34" s="46"/>
      <c r="D34" s="7" t="s">
        <v>84</v>
      </c>
      <c r="E34" s="7" t="s">
        <v>5</v>
      </c>
      <c r="F34" s="51" t="s">
        <v>4</v>
      </c>
      <c r="G34" s="116" t="s">
        <v>4</v>
      </c>
      <c r="H34" s="117" t="s">
        <v>85</v>
      </c>
      <c r="I34" s="88">
        <v>129.599</v>
      </c>
      <c r="J34" s="115">
        <v>0</v>
      </c>
      <c r="K34" s="88">
        <v>129.599</v>
      </c>
    </row>
    <row r="35" spans="2:11" ht="13.5" thickBot="1">
      <c r="B35" s="53"/>
      <c r="C35" s="118"/>
      <c r="D35" s="8"/>
      <c r="E35" s="109"/>
      <c r="F35" s="52">
        <v>4379</v>
      </c>
      <c r="G35" s="119">
        <v>5229</v>
      </c>
      <c r="H35" s="120" t="s">
        <v>86</v>
      </c>
      <c r="I35" s="113">
        <v>129.599</v>
      </c>
      <c r="J35" s="112">
        <v>0</v>
      </c>
      <c r="K35" s="113">
        <v>129.599</v>
      </c>
    </row>
    <row r="36" spans="2:11" ht="12.75">
      <c r="B36" s="51" t="s">
        <v>47</v>
      </c>
      <c r="C36" s="46"/>
      <c r="D36" s="7" t="s">
        <v>87</v>
      </c>
      <c r="E36" s="7" t="s">
        <v>5</v>
      </c>
      <c r="F36" s="51" t="s">
        <v>4</v>
      </c>
      <c r="G36" s="116" t="s">
        <v>4</v>
      </c>
      <c r="H36" s="117" t="s">
        <v>88</v>
      </c>
      <c r="I36" s="88">
        <v>201</v>
      </c>
      <c r="J36" s="115">
        <v>0</v>
      </c>
      <c r="K36" s="88">
        <v>201</v>
      </c>
    </row>
    <row r="37" spans="2:11" ht="13.5" thickBot="1">
      <c r="B37" s="53"/>
      <c r="C37" s="118"/>
      <c r="D37" s="8"/>
      <c r="E37" s="109"/>
      <c r="F37" s="52">
        <v>4354</v>
      </c>
      <c r="G37" s="119">
        <v>5221</v>
      </c>
      <c r="H37" s="120" t="s">
        <v>89</v>
      </c>
      <c r="I37" s="113">
        <v>201</v>
      </c>
      <c r="J37" s="112">
        <v>0</v>
      </c>
      <c r="K37" s="113">
        <v>201</v>
      </c>
    </row>
    <row r="38" spans="2:11" ht="12.75">
      <c r="B38" s="51" t="s">
        <v>47</v>
      </c>
      <c r="C38" s="46"/>
      <c r="D38" s="7" t="s">
        <v>95</v>
      </c>
      <c r="E38" s="7" t="s">
        <v>5</v>
      </c>
      <c r="F38" s="51" t="s">
        <v>4</v>
      </c>
      <c r="G38" s="116" t="s">
        <v>4</v>
      </c>
      <c r="H38" s="117" t="s">
        <v>94</v>
      </c>
      <c r="I38" s="88">
        <v>33.75</v>
      </c>
      <c r="J38" s="115">
        <v>0</v>
      </c>
      <c r="K38" s="88">
        <v>33.75</v>
      </c>
    </row>
    <row r="39" spans="2:11" ht="13.5" thickBot="1">
      <c r="B39" s="53"/>
      <c r="C39" s="118"/>
      <c r="D39" s="8"/>
      <c r="E39" s="109"/>
      <c r="F39" s="52">
        <v>4371</v>
      </c>
      <c r="G39" s="119">
        <v>5221</v>
      </c>
      <c r="H39" s="120" t="s">
        <v>96</v>
      </c>
      <c r="I39" s="113">
        <v>33.75</v>
      </c>
      <c r="J39" s="112">
        <v>0</v>
      </c>
      <c r="K39" s="113">
        <v>33.75</v>
      </c>
    </row>
    <row r="40" spans="2:11" ht="12.75">
      <c r="B40" s="51" t="s">
        <v>47</v>
      </c>
      <c r="C40" s="46"/>
      <c r="D40" s="7" t="s">
        <v>97</v>
      </c>
      <c r="E40" s="7" t="s">
        <v>5</v>
      </c>
      <c r="F40" s="51" t="s">
        <v>4</v>
      </c>
      <c r="G40" s="116" t="s">
        <v>4</v>
      </c>
      <c r="H40" s="117" t="s">
        <v>98</v>
      </c>
      <c r="I40" s="88">
        <v>90</v>
      </c>
      <c r="J40" s="115">
        <v>0</v>
      </c>
      <c r="K40" s="88">
        <v>90</v>
      </c>
    </row>
    <row r="41" spans="2:11" ht="13.5" thickBot="1">
      <c r="B41" s="53"/>
      <c r="C41" s="118"/>
      <c r="D41" s="8"/>
      <c r="E41" s="109"/>
      <c r="F41" s="52">
        <v>4379</v>
      </c>
      <c r="G41" s="119">
        <v>5221</v>
      </c>
      <c r="H41" s="120" t="s">
        <v>101</v>
      </c>
      <c r="I41" s="113">
        <v>90</v>
      </c>
      <c r="J41" s="112">
        <v>0</v>
      </c>
      <c r="K41" s="113">
        <v>90</v>
      </c>
    </row>
    <row r="42" spans="2:11" ht="13.5" thickBot="1">
      <c r="B42" s="51" t="s">
        <v>47</v>
      </c>
      <c r="C42" s="46"/>
      <c r="D42" s="7" t="s">
        <v>99</v>
      </c>
      <c r="E42" s="7" t="s">
        <v>5</v>
      </c>
      <c r="F42" s="51" t="s">
        <v>4</v>
      </c>
      <c r="G42" s="116" t="s">
        <v>4</v>
      </c>
      <c r="H42" s="117" t="s">
        <v>100</v>
      </c>
      <c r="I42" s="88">
        <v>308.826</v>
      </c>
      <c r="J42" s="115">
        <v>0</v>
      </c>
      <c r="K42" s="88">
        <v>308.826</v>
      </c>
    </row>
    <row r="43" spans="2:11" ht="12.75">
      <c r="B43" s="151"/>
      <c r="C43" s="157"/>
      <c r="D43" s="154"/>
      <c r="E43" s="139"/>
      <c r="F43" s="140">
        <v>4375</v>
      </c>
      <c r="G43" s="141">
        <v>5221</v>
      </c>
      <c r="H43" s="163" t="s">
        <v>102</v>
      </c>
      <c r="I43" s="160">
        <v>102.942</v>
      </c>
      <c r="J43" s="148">
        <v>0</v>
      </c>
      <c r="K43" s="160">
        <v>102.942</v>
      </c>
    </row>
    <row r="44" spans="2:11" ht="12.75">
      <c r="B44" s="152"/>
      <c r="C44" s="158"/>
      <c r="D44" s="155"/>
      <c r="E44" s="142"/>
      <c r="F44" s="143">
        <v>4375</v>
      </c>
      <c r="G44" s="144">
        <v>5221</v>
      </c>
      <c r="H44" s="164" t="s">
        <v>103</v>
      </c>
      <c r="I44" s="161">
        <v>102.942</v>
      </c>
      <c r="J44" s="149">
        <v>0</v>
      </c>
      <c r="K44" s="161">
        <v>102.942</v>
      </c>
    </row>
    <row r="45" spans="2:11" ht="13.5" thickBot="1">
      <c r="B45" s="153"/>
      <c r="C45" s="159"/>
      <c r="D45" s="156"/>
      <c r="E45" s="145"/>
      <c r="F45" s="146">
        <v>4375</v>
      </c>
      <c r="G45" s="147">
        <v>5221</v>
      </c>
      <c r="H45" s="165" t="s">
        <v>104</v>
      </c>
      <c r="I45" s="162">
        <v>102.942</v>
      </c>
      <c r="J45" s="150">
        <v>0</v>
      </c>
      <c r="K45" s="162">
        <v>102.942</v>
      </c>
    </row>
    <row r="46" spans="2:11" ht="12.75">
      <c r="B46" s="51" t="s">
        <v>47</v>
      </c>
      <c r="C46" s="46"/>
      <c r="D46" s="7" t="s">
        <v>63</v>
      </c>
      <c r="E46" s="7" t="s">
        <v>5</v>
      </c>
      <c r="F46" s="51" t="s">
        <v>4</v>
      </c>
      <c r="G46" s="116" t="s">
        <v>4</v>
      </c>
      <c r="H46" s="117" t="s">
        <v>16</v>
      </c>
      <c r="I46" s="88">
        <v>5000</v>
      </c>
      <c r="J46" s="115">
        <v>-5000</v>
      </c>
      <c r="K46" s="88">
        <f aca="true" t="shared" si="0" ref="K46:K52">I46+J46</f>
        <v>0</v>
      </c>
    </row>
    <row r="47" spans="2:11" ht="13.5" thickBot="1">
      <c r="B47" s="53"/>
      <c r="C47" s="118"/>
      <c r="D47" s="8"/>
      <c r="E47" s="109"/>
      <c r="F47" s="52">
        <v>4359</v>
      </c>
      <c r="G47" s="119">
        <v>5901</v>
      </c>
      <c r="H47" s="120" t="s">
        <v>17</v>
      </c>
      <c r="I47" s="113">
        <v>5000</v>
      </c>
      <c r="J47" s="112">
        <v>-5000</v>
      </c>
      <c r="K47" s="113">
        <f t="shared" si="0"/>
        <v>0</v>
      </c>
    </row>
    <row r="48" spans="2:11" ht="13.5" thickBot="1">
      <c r="B48" s="51" t="s">
        <v>47</v>
      </c>
      <c r="C48" s="280"/>
      <c r="D48" s="260" t="s">
        <v>143</v>
      </c>
      <c r="E48" s="172" t="s">
        <v>5</v>
      </c>
      <c r="F48" s="173" t="s">
        <v>4</v>
      </c>
      <c r="G48" s="170" t="s">
        <v>4</v>
      </c>
      <c r="H48" s="174" t="s">
        <v>144</v>
      </c>
      <c r="I48" s="175">
        <v>0</v>
      </c>
      <c r="J48" s="175">
        <v>185</v>
      </c>
      <c r="K48" s="166">
        <f t="shared" si="0"/>
        <v>185</v>
      </c>
    </row>
    <row r="49" spans="2:11" ht="12.75">
      <c r="B49" s="273"/>
      <c r="C49" s="281"/>
      <c r="D49" s="261"/>
      <c r="E49" s="176"/>
      <c r="F49" s="177">
        <v>4377</v>
      </c>
      <c r="G49" s="178">
        <v>5222</v>
      </c>
      <c r="H49" s="179" t="s">
        <v>145</v>
      </c>
      <c r="I49" s="180">
        <v>0</v>
      </c>
      <c r="J49" s="181">
        <v>87</v>
      </c>
      <c r="K49" s="168">
        <f t="shared" si="0"/>
        <v>87</v>
      </c>
    </row>
    <row r="50" spans="2:11" ht="12.75">
      <c r="B50" s="274"/>
      <c r="C50" s="282"/>
      <c r="D50" s="262"/>
      <c r="E50" s="182"/>
      <c r="F50" s="177">
        <v>4351</v>
      </c>
      <c r="G50" s="178">
        <v>5222</v>
      </c>
      <c r="H50" s="179" t="s">
        <v>146</v>
      </c>
      <c r="I50" s="180">
        <v>0</v>
      </c>
      <c r="J50" s="181">
        <v>49</v>
      </c>
      <c r="K50" s="168">
        <f t="shared" si="0"/>
        <v>49</v>
      </c>
    </row>
    <row r="51" spans="2:11" ht="13.5" thickBot="1">
      <c r="B51" s="153"/>
      <c r="C51" s="283"/>
      <c r="D51" s="156"/>
      <c r="E51" s="145"/>
      <c r="F51" s="146">
        <v>4356</v>
      </c>
      <c r="G51" s="147">
        <v>5222</v>
      </c>
      <c r="H51" s="183" t="s">
        <v>147</v>
      </c>
      <c r="I51" s="112">
        <v>0</v>
      </c>
      <c r="J51" s="184">
        <v>49</v>
      </c>
      <c r="K51" s="113">
        <f t="shared" si="0"/>
        <v>49</v>
      </c>
    </row>
    <row r="52" spans="2:11" ht="13.5" thickBot="1">
      <c r="B52" s="51" t="s">
        <v>47</v>
      </c>
      <c r="C52" s="280"/>
      <c r="D52" s="260" t="s">
        <v>148</v>
      </c>
      <c r="E52" s="172" t="s">
        <v>5</v>
      </c>
      <c r="F52" s="173" t="s">
        <v>4</v>
      </c>
      <c r="G52" s="170" t="s">
        <v>4</v>
      </c>
      <c r="H52" s="174" t="s">
        <v>149</v>
      </c>
      <c r="I52" s="175">
        <v>0</v>
      </c>
      <c r="J52" s="175">
        <v>626</v>
      </c>
      <c r="K52" s="166">
        <f t="shared" si="0"/>
        <v>626</v>
      </c>
    </row>
    <row r="53" spans="2:11" ht="12.75">
      <c r="B53" s="151"/>
      <c r="C53" s="284"/>
      <c r="D53" s="154"/>
      <c r="E53" s="139"/>
      <c r="F53" s="140">
        <v>4374</v>
      </c>
      <c r="G53" s="141">
        <v>5222</v>
      </c>
      <c r="H53" s="186" t="s">
        <v>150</v>
      </c>
      <c r="I53" s="187">
        <v>0</v>
      </c>
      <c r="J53" s="188">
        <v>77</v>
      </c>
      <c r="K53" s="167">
        <f aca="true" t="shared" si="1" ref="K53:K60">I53+J53</f>
        <v>77</v>
      </c>
    </row>
    <row r="54" spans="2:11" ht="12.75">
      <c r="B54" s="152"/>
      <c r="C54" s="285"/>
      <c r="D54" s="155"/>
      <c r="E54" s="142"/>
      <c r="F54" s="143">
        <v>4374</v>
      </c>
      <c r="G54" s="144">
        <v>5222</v>
      </c>
      <c r="H54" s="189" t="s">
        <v>151</v>
      </c>
      <c r="I54" s="129">
        <v>0</v>
      </c>
      <c r="J54" s="190">
        <v>77</v>
      </c>
      <c r="K54" s="130">
        <f t="shared" si="1"/>
        <v>77</v>
      </c>
    </row>
    <row r="55" spans="2:11" ht="12.75">
      <c r="B55" s="152"/>
      <c r="C55" s="285"/>
      <c r="D55" s="155"/>
      <c r="E55" s="142"/>
      <c r="F55" s="143">
        <v>4378</v>
      </c>
      <c r="G55" s="144">
        <v>5222</v>
      </c>
      <c r="H55" s="189" t="s">
        <v>152</v>
      </c>
      <c r="I55" s="129">
        <v>0</v>
      </c>
      <c r="J55" s="190">
        <v>77</v>
      </c>
      <c r="K55" s="130">
        <f t="shared" si="1"/>
        <v>77</v>
      </c>
    </row>
    <row r="56" spans="2:11" ht="12.75">
      <c r="B56" s="152"/>
      <c r="C56" s="285"/>
      <c r="D56" s="155"/>
      <c r="E56" s="142"/>
      <c r="F56" s="143">
        <v>4378</v>
      </c>
      <c r="G56" s="144">
        <v>5222</v>
      </c>
      <c r="H56" s="189" t="s">
        <v>153</v>
      </c>
      <c r="I56" s="129">
        <v>0</v>
      </c>
      <c r="J56" s="190">
        <v>87</v>
      </c>
      <c r="K56" s="130">
        <f t="shared" si="1"/>
        <v>87</v>
      </c>
    </row>
    <row r="57" spans="2:11" ht="12.75">
      <c r="B57" s="152"/>
      <c r="C57" s="285"/>
      <c r="D57" s="155"/>
      <c r="E57" s="142"/>
      <c r="F57" s="143">
        <v>4374</v>
      </c>
      <c r="G57" s="144">
        <v>5222</v>
      </c>
      <c r="H57" s="189" t="s">
        <v>154</v>
      </c>
      <c r="I57" s="129">
        <v>0</v>
      </c>
      <c r="J57" s="190">
        <v>77</v>
      </c>
      <c r="K57" s="130">
        <f t="shared" si="1"/>
        <v>77</v>
      </c>
    </row>
    <row r="58" spans="2:11" ht="12.75">
      <c r="B58" s="152"/>
      <c r="C58" s="285"/>
      <c r="D58" s="155"/>
      <c r="E58" s="142"/>
      <c r="F58" s="143">
        <v>4374</v>
      </c>
      <c r="G58" s="144">
        <v>5222</v>
      </c>
      <c r="H58" s="189" t="s">
        <v>155</v>
      </c>
      <c r="I58" s="129">
        <v>0</v>
      </c>
      <c r="J58" s="190">
        <v>77</v>
      </c>
      <c r="K58" s="130">
        <f t="shared" si="1"/>
        <v>77</v>
      </c>
    </row>
    <row r="59" spans="2:11" ht="12.75">
      <c r="B59" s="152"/>
      <c r="C59" s="285"/>
      <c r="D59" s="155"/>
      <c r="E59" s="142"/>
      <c r="F59" s="143">
        <v>4374</v>
      </c>
      <c r="G59" s="144">
        <v>5222</v>
      </c>
      <c r="H59" s="189" t="s">
        <v>156</v>
      </c>
      <c r="I59" s="129">
        <v>0</v>
      </c>
      <c r="J59" s="190">
        <v>77</v>
      </c>
      <c r="K59" s="130">
        <f t="shared" si="1"/>
        <v>77</v>
      </c>
    </row>
    <row r="60" spans="2:11" ht="13.5" thickBot="1">
      <c r="B60" s="153"/>
      <c r="C60" s="283"/>
      <c r="D60" s="156"/>
      <c r="E60" s="145"/>
      <c r="F60" s="146">
        <v>4378</v>
      </c>
      <c r="G60" s="147">
        <v>5222</v>
      </c>
      <c r="H60" s="183" t="s">
        <v>157</v>
      </c>
      <c r="I60" s="112">
        <v>0</v>
      </c>
      <c r="J60" s="184">
        <v>77</v>
      </c>
      <c r="K60" s="113">
        <f t="shared" si="1"/>
        <v>77</v>
      </c>
    </row>
    <row r="61" spans="2:11" ht="13.5" thickBot="1">
      <c r="B61" s="51" t="s">
        <v>47</v>
      </c>
      <c r="C61" s="280"/>
      <c r="D61" s="260" t="s">
        <v>158</v>
      </c>
      <c r="E61" s="172" t="s">
        <v>5</v>
      </c>
      <c r="F61" s="173" t="s">
        <v>4</v>
      </c>
      <c r="G61" s="170" t="s">
        <v>4</v>
      </c>
      <c r="H61" s="174" t="s">
        <v>159</v>
      </c>
      <c r="I61" s="175">
        <v>0</v>
      </c>
      <c r="J61" s="175">
        <v>87</v>
      </c>
      <c r="K61" s="166">
        <f>I61+J61</f>
        <v>87</v>
      </c>
    </row>
    <row r="62" spans="2:11" ht="13.5" thickBot="1">
      <c r="B62" s="275"/>
      <c r="C62" s="286"/>
      <c r="D62" s="263"/>
      <c r="E62" s="192"/>
      <c r="F62" s="193">
        <v>4351</v>
      </c>
      <c r="G62" s="194">
        <v>5221</v>
      </c>
      <c r="H62" s="195" t="s">
        <v>160</v>
      </c>
      <c r="I62" s="196">
        <v>0</v>
      </c>
      <c r="J62" s="197">
        <v>87</v>
      </c>
      <c r="K62" s="198">
        <f>I62+J62</f>
        <v>87</v>
      </c>
    </row>
    <row r="63" spans="2:11" ht="13.5" thickBot="1">
      <c r="B63" s="51" t="s">
        <v>47</v>
      </c>
      <c r="C63" s="287"/>
      <c r="D63" s="264" t="s">
        <v>163</v>
      </c>
      <c r="E63" s="199" t="s">
        <v>5</v>
      </c>
      <c r="F63" s="200" t="s">
        <v>4</v>
      </c>
      <c r="G63" s="201" t="s">
        <v>4</v>
      </c>
      <c r="H63" s="174" t="s">
        <v>161</v>
      </c>
      <c r="I63" s="202">
        <v>0</v>
      </c>
      <c r="J63" s="203">
        <v>58</v>
      </c>
      <c r="K63" s="202">
        <v>58</v>
      </c>
    </row>
    <row r="64" spans="2:11" ht="13.5" thickBot="1">
      <c r="B64" s="52"/>
      <c r="C64" s="288"/>
      <c r="D64" s="265"/>
      <c r="E64" s="204"/>
      <c r="F64" s="205">
        <v>4350</v>
      </c>
      <c r="G64" s="206">
        <v>5223</v>
      </c>
      <c r="H64" s="195" t="s">
        <v>162</v>
      </c>
      <c r="I64" s="207">
        <v>0</v>
      </c>
      <c r="J64" s="208">
        <v>58</v>
      </c>
      <c r="K64" s="207">
        <v>58</v>
      </c>
    </row>
    <row r="65" spans="2:11" ht="13.5" thickBot="1">
      <c r="B65" s="51" t="s">
        <v>47</v>
      </c>
      <c r="C65" s="280"/>
      <c r="D65" s="260" t="s">
        <v>164</v>
      </c>
      <c r="E65" s="172" t="s">
        <v>5</v>
      </c>
      <c r="F65" s="173" t="s">
        <v>4</v>
      </c>
      <c r="G65" s="170" t="s">
        <v>4</v>
      </c>
      <c r="H65" s="174" t="s">
        <v>165</v>
      </c>
      <c r="I65" s="175">
        <v>0</v>
      </c>
      <c r="J65" s="175">
        <v>194</v>
      </c>
      <c r="K65" s="166">
        <v>194</v>
      </c>
    </row>
    <row r="66" spans="2:11" ht="12.75">
      <c r="B66" s="151"/>
      <c r="C66" s="284"/>
      <c r="D66" s="266"/>
      <c r="E66" s="209"/>
      <c r="F66" s="140">
        <v>4371</v>
      </c>
      <c r="G66" s="141">
        <v>5229</v>
      </c>
      <c r="H66" s="186" t="s">
        <v>166</v>
      </c>
      <c r="I66" s="188">
        <v>0</v>
      </c>
      <c r="J66" s="188">
        <v>97</v>
      </c>
      <c r="K66" s="167">
        <f aca="true" t="shared" si="2" ref="K66:K78">I66+J66</f>
        <v>97</v>
      </c>
    </row>
    <row r="67" spans="2:11" ht="13.5" thickBot="1">
      <c r="B67" s="153"/>
      <c r="C67" s="283"/>
      <c r="D67" s="156"/>
      <c r="E67" s="145"/>
      <c r="F67" s="146">
        <v>4371</v>
      </c>
      <c r="G67" s="147">
        <v>5229</v>
      </c>
      <c r="H67" s="183" t="s">
        <v>167</v>
      </c>
      <c r="I67" s="112">
        <v>0</v>
      </c>
      <c r="J67" s="184">
        <v>97</v>
      </c>
      <c r="K67" s="113">
        <f t="shared" si="2"/>
        <v>97</v>
      </c>
    </row>
    <row r="68" spans="2:11" ht="13.5" thickBot="1">
      <c r="B68" s="51" t="s">
        <v>47</v>
      </c>
      <c r="C68" s="280"/>
      <c r="D68" s="260" t="s">
        <v>168</v>
      </c>
      <c r="E68" s="172" t="s">
        <v>5</v>
      </c>
      <c r="F68" s="173" t="s">
        <v>4</v>
      </c>
      <c r="G68" s="170" t="s">
        <v>4</v>
      </c>
      <c r="H68" s="174" t="s">
        <v>169</v>
      </c>
      <c r="I68" s="175">
        <v>0</v>
      </c>
      <c r="J68" s="175">
        <v>128</v>
      </c>
      <c r="K68" s="166">
        <f t="shared" si="2"/>
        <v>128</v>
      </c>
    </row>
    <row r="69" spans="2:11" ht="13.5" thickBot="1">
      <c r="B69" s="151"/>
      <c r="C69" s="284"/>
      <c r="D69" s="154"/>
      <c r="E69" s="139"/>
      <c r="F69" s="146">
        <v>4359</v>
      </c>
      <c r="G69" s="147">
        <v>5229</v>
      </c>
      <c r="H69" s="186" t="s">
        <v>170</v>
      </c>
      <c r="I69" s="187">
        <v>0</v>
      </c>
      <c r="J69" s="188">
        <v>36</v>
      </c>
      <c r="K69" s="167">
        <f t="shared" si="2"/>
        <v>36</v>
      </c>
    </row>
    <row r="70" spans="2:11" ht="12.75">
      <c r="B70" s="152"/>
      <c r="C70" s="285"/>
      <c r="D70" s="155"/>
      <c r="E70" s="142"/>
      <c r="F70" s="143">
        <v>4312</v>
      </c>
      <c r="G70" s="144">
        <v>5229</v>
      </c>
      <c r="H70" s="189" t="s">
        <v>171</v>
      </c>
      <c r="I70" s="129">
        <v>0</v>
      </c>
      <c r="J70" s="190">
        <v>30</v>
      </c>
      <c r="K70" s="130">
        <f t="shared" si="2"/>
        <v>30</v>
      </c>
    </row>
    <row r="71" spans="2:11" ht="12.75">
      <c r="B71" s="152"/>
      <c r="C71" s="285"/>
      <c r="D71" s="155"/>
      <c r="E71" s="142"/>
      <c r="F71" s="143"/>
      <c r="G71" s="144">
        <v>5229</v>
      </c>
      <c r="H71" s="189" t="s">
        <v>278</v>
      </c>
      <c r="I71" s="129">
        <v>0</v>
      </c>
      <c r="J71" s="190">
        <v>31</v>
      </c>
      <c r="K71" s="130">
        <f t="shared" si="2"/>
        <v>31</v>
      </c>
    </row>
    <row r="72" spans="2:11" ht="13.5" thickBot="1">
      <c r="B72" s="152"/>
      <c r="C72" s="285"/>
      <c r="D72" s="155"/>
      <c r="E72" s="142"/>
      <c r="F72" s="143">
        <v>4371</v>
      </c>
      <c r="G72" s="144">
        <v>5229</v>
      </c>
      <c r="H72" s="189" t="s">
        <v>172</v>
      </c>
      <c r="I72" s="129">
        <v>0</v>
      </c>
      <c r="J72" s="190">
        <v>31</v>
      </c>
      <c r="K72" s="130">
        <f t="shared" si="2"/>
        <v>31</v>
      </c>
    </row>
    <row r="73" spans="2:11" ht="13.5" thickBot="1">
      <c r="B73" s="51" t="s">
        <v>47</v>
      </c>
      <c r="C73" s="280"/>
      <c r="D73" s="260" t="s">
        <v>173</v>
      </c>
      <c r="E73" s="172" t="s">
        <v>5</v>
      </c>
      <c r="F73" s="173" t="s">
        <v>4</v>
      </c>
      <c r="G73" s="170" t="s">
        <v>4</v>
      </c>
      <c r="H73" s="174" t="s">
        <v>174</v>
      </c>
      <c r="I73" s="175">
        <v>0</v>
      </c>
      <c r="J73" s="175">
        <v>68</v>
      </c>
      <c r="K73" s="166">
        <f t="shared" si="2"/>
        <v>68</v>
      </c>
    </row>
    <row r="74" spans="2:11" ht="13.5" thickBot="1">
      <c r="B74" s="275"/>
      <c r="C74" s="286"/>
      <c r="D74" s="263"/>
      <c r="E74" s="192"/>
      <c r="F74" s="193">
        <v>4379</v>
      </c>
      <c r="G74" s="194">
        <v>5222</v>
      </c>
      <c r="H74" s="195" t="s">
        <v>175</v>
      </c>
      <c r="I74" s="196">
        <v>0</v>
      </c>
      <c r="J74" s="197">
        <v>68</v>
      </c>
      <c r="K74" s="198">
        <f t="shared" si="2"/>
        <v>68</v>
      </c>
    </row>
    <row r="75" spans="2:11" ht="13.5" thickBot="1">
      <c r="B75" s="51" t="s">
        <v>47</v>
      </c>
      <c r="C75" s="280"/>
      <c r="D75" s="260" t="s">
        <v>176</v>
      </c>
      <c r="E75" s="172" t="s">
        <v>5</v>
      </c>
      <c r="F75" s="173" t="s">
        <v>4</v>
      </c>
      <c r="G75" s="170" t="s">
        <v>4</v>
      </c>
      <c r="H75" s="174" t="s">
        <v>177</v>
      </c>
      <c r="I75" s="175">
        <v>0</v>
      </c>
      <c r="J75" s="175">
        <v>127</v>
      </c>
      <c r="K75" s="166">
        <f t="shared" si="2"/>
        <v>127</v>
      </c>
    </row>
    <row r="76" spans="2:11" ht="12.75">
      <c r="B76" s="151"/>
      <c r="C76" s="284"/>
      <c r="D76" s="154"/>
      <c r="E76" s="139"/>
      <c r="F76" s="140">
        <v>4359</v>
      </c>
      <c r="G76" s="141">
        <v>5221</v>
      </c>
      <c r="H76" s="186" t="s">
        <v>178</v>
      </c>
      <c r="I76" s="187">
        <v>0</v>
      </c>
      <c r="J76" s="188">
        <v>97</v>
      </c>
      <c r="K76" s="167">
        <f t="shared" si="2"/>
        <v>97</v>
      </c>
    </row>
    <row r="77" spans="2:11" ht="13.5" thickBot="1">
      <c r="B77" s="153"/>
      <c r="C77" s="283"/>
      <c r="D77" s="156"/>
      <c r="E77" s="145"/>
      <c r="F77" s="146">
        <v>4312</v>
      </c>
      <c r="G77" s="147">
        <v>5221</v>
      </c>
      <c r="H77" s="183" t="s">
        <v>179</v>
      </c>
      <c r="I77" s="112">
        <v>0</v>
      </c>
      <c r="J77" s="184">
        <v>30</v>
      </c>
      <c r="K77" s="113">
        <f t="shared" si="2"/>
        <v>30</v>
      </c>
    </row>
    <row r="78" spans="2:11" ht="13.5" thickBot="1">
      <c r="B78" s="51" t="s">
        <v>47</v>
      </c>
      <c r="C78" s="280"/>
      <c r="D78" s="260" t="s">
        <v>180</v>
      </c>
      <c r="E78" s="172" t="s">
        <v>5</v>
      </c>
      <c r="F78" s="173" t="s">
        <v>4</v>
      </c>
      <c r="G78" s="170" t="s">
        <v>4</v>
      </c>
      <c r="H78" s="174" t="s">
        <v>181</v>
      </c>
      <c r="I78" s="175">
        <v>0</v>
      </c>
      <c r="J78" s="175">
        <v>212</v>
      </c>
      <c r="K78" s="166">
        <f t="shared" si="2"/>
        <v>212</v>
      </c>
    </row>
    <row r="79" spans="2:11" ht="12.75">
      <c r="B79" s="151"/>
      <c r="C79" s="284"/>
      <c r="D79" s="154"/>
      <c r="E79" s="139"/>
      <c r="F79" s="140">
        <v>4375</v>
      </c>
      <c r="G79" s="141">
        <v>5221</v>
      </c>
      <c r="H79" s="186" t="s">
        <v>102</v>
      </c>
      <c r="I79" s="187">
        <v>0</v>
      </c>
      <c r="J79" s="188">
        <v>77</v>
      </c>
      <c r="K79" s="167">
        <f aca="true" t="shared" si="3" ref="K79:K91">I79+J79</f>
        <v>77</v>
      </c>
    </row>
    <row r="80" spans="2:11" ht="12.75">
      <c r="B80" s="152"/>
      <c r="C80" s="285"/>
      <c r="D80" s="155"/>
      <c r="E80" s="142"/>
      <c r="F80" s="143">
        <v>4375</v>
      </c>
      <c r="G80" s="144">
        <v>5221</v>
      </c>
      <c r="H80" s="189" t="s">
        <v>103</v>
      </c>
      <c r="I80" s="129">
        <v>0</v>
      </c>
      <c r="J80" s="190">
        <v>77</v>
      </c>
      <c r="K80" s="130">
        <f t="shared" si="3"/>
        <v>77</v>
      </c>
    </row>
    <row r="81" spans="2:11" ht="13.5" thickBot="1">
      <c r="B81" s="153"/>
      <c r="C81" s="283"/>
      <c r="D81" s="156"/>
      <c r="E81" s="145"/>
      <c r="F81" s="146">
        <v>4375</v>
      </c>
      <c r="G81" s="147">
        <v>5221</v>
      </c>
      <c r="H81" s="183" t="s">
        <v>104</v>
      </c>
      <c r="I81" s="112">
        <v>0</v>
      </c>
      <c r="J81" s="184">
        <v>58</v>
      </c>
      <c r="K81" s="113">
        <f t="shared" si="3"/>
        <v>58</v>
      </c>
    </row>
    <row r="82" spans="2:11" ht="13.5" thickBot="1">
      <c r="B82" s="51" t="s">
        <v>47</v>
      </c>
      <c r="C82" s="280"/>
      <c r="D82" s="260" t="s">
        <v>182</v>
      </c>
      <c r="E82" s="172" t="s">
        <v>5</v>
      </c>
      <c r="F82" s="173" t="s">
        <v>4</v>
      </c>
      <c r="G82" s="170" t="s">
        <v>4</v>
      </c>
      <c r="H82" s="174" t="s">
        <v>183</v>
      </c>
      <c r="I82" s="175">
        <v>0</v>
      </c>
      <c r="J82" s="175">
        <v>695</v>
      </c>
      <c r="K82" s="166">
        <f t="shared" si="3"/>
        <v>695</v>
      </c>
    </row>
    <row r="83" spans="2:11" ht="12.75">
      <c r="B83" s="151"/>
      <c r="C83" s="284"/>
      <c r="D83" s="154"/>
      <c r="E83" s="139"/>
      <c r="F83" s="140">
        <v>4359</v>
      </c>
      <c r="G83" s="141">
        <v>5221</v>
      </c>
      <c r="H83" s="186" t="s">
        <v>184</v>
      </c>
      <c r="I83" s="187">
        <v>0</v>
      </c>
      <c r="J83" s="188">
        <v>77</v>
      </c>
      <c r="K83" s="130">
        <f t="shared" si="3"/>
        <v>77</v>
      </c>
    </row>
    <row r="84" spans="2:11" ht="12.75">
      <c r="B84" s="152"/>
      <c r="C84" s="285"/>
      <c r="D84" s="155"/>
      <c r="E84" s="142"/>
      <c r="F84" s="143">
        <v>4359</v>
      </c>
      <c r="G84" s="144">
        <v>5221</v>
      </c>
      <c r="H84" s="189" t="s">
        <v>185</v>
      </c>
      <c r="I84" s="129">
        <v>0</v>
      </c>
      <c r="J84" s="190">
        <v>65</v>
      </c>
      <c r="K84" s="130">
        <f t="shared" si="3"/>
        <v>65</v>
      </c>
    </row>
    <row r="85" spans="2:11" ht="12.75">
      <c r="B85" s="152"/>
      <c r="C85" s="285"/>
      <c r="D85" s="155"/>
      <c r="E85" s="142"/>
      <c r="F85" s="143">
        <v>4379</v>
      </c>
      <c r="G85" s="144">
        <v>5221</v>
      </c>
      <c r="H85" s="189" t="s">
        <v>186</v>
      </c>
      <c r="I85" s="129">
        <v>0</v>
      </c>
      <c r="J85" s="190">
        <v>55</v>
      </c>
      <c r="K85" s="130">
        <f t="shared" si="3"/>
        <v>55</v>
      </c>
    </row>
    <row r="86" spans="2:11" ht="12.75">
      <c r="B86" s="152"/>
      <c r="C86" s="285"/>
      <c r="D86" s="155"/>
      <c r="E86" s="142"/>
      <c r="F86" s="143">
        <v>4351</v>
      </c>
      <c r="G86" s="144">
        <v>5221</v>
      </c>
      <c r="H86" s="189" t="s">
        <v>187</v>
      </c>
      <c r="I86" s="129">
        <v>0</v>
      </c>
      <c r="J86" s="190">
        <v>87</v>
      </c>
      <c r="K86" s="130">
        <f t="shared" si="3"/>
        <v>87</v>
      </c>
    </row>
    <row r="87" spans="2:11" ht="12.75">
      <c r="B87" s="152"/>
      <c r="C87" s="285"/>
      <c r="D87" s="155"/>
      <c r="E87" s="142"/>
      <c r="F87" s="143">
        <v>4359</v>
      </c>
      <c r="G87" s="144">
        <v>5221</v>
      </c>
      <c r="H87" s="189" t="s">
        <v>188</v>
      </c>
      <c r="I87" s="129">
        <v>0</v>
      </c>
      <c r="J87" s="190">
        <v>65</v>
      </c>
      <c r="K87" s="130">
        <f t="shared" si="3"/>
        <v>65</v>
      </c>
    </row>
    <row r="88" spans="2:11" ht="12.75">
      <c r="B88" s="152"/>
      <c r="C88" s="285"/>
      <c r="D88" s="155"/>
      <c r="E88" s="142"/>
      <c r="F88" s="143">
        <v>4359</v>
      </c>
      <c r="G88" s="144">
        <v>5221</v>
      </c>
      <c r="H88" s="189" t="s">
        <v>189</v>
      </c>
      <c r="I88" s="129">
        <v>0</v>
      </c>
      <c r="J88" s="190">
        <v>65</v>
      </c>
      <c r="K88" s="130">
        <f t="shared" si="3"/>
        <v>65</v>
      </c>
    </row>
    <row r="89" spans="2:11" ht="12.75">
      <c r="B89" s="152"/>
      <c r="C89" s="285"/>
      <c r="D89" s="155"/>
      <c r="E89" s="142"/>
      <c r="F89" s="143">
        <v>4351</v>
      </c>
      <c r="G89" s="144">
        <v>5221</v>
      </c>
      <c r="H89" s="189" t="s">
        <v>190</v>
      </c>
      <c r="I89" s="129">
        <v>0</v>
      </c>
      <c r="J89" s="190">
        <v>87</v>
      </c>
      <c r="K89" s="130">
        <f t="shared" si="3"/>
        <v>87</v>
      </c>
    </row>
    <row r="90" spans="2:11" ht="12.75">
      <c r="B90" s="152"/>
      <c r="C90" s="285"/>
      <c r="D90" s="155"/>
      <c r="E90" s="142"/>
      <c r="F90" s="143">
        <v>4351</v>
      </c>
      <c r="G90" s="144">
        <v>5221</v>
      </c>
      <c r="H90" s="189" t="s">
        <v>191</v>
      </c>
      <c r="I90" s="129">
        <v>0</v>
      </c>
      <c r="J90" s="190">
        <v>97</v>
      </c>
      <c r="K90" s="130">
        <f t="shared" si="3"/>
        <v>97</v>
      </c>
    </row>
    <row r="91" spans="2:11" ht="13.5" thickBot="1">
      <c r="B91" s="152"/>
      <c r="C91" s="285"/>
      <c r="D91" s="155"/>
      <c r="E91" s="142"/>
      <c r="F91" s="143">
        <v>4351</v>
      </c>
      <c r="G91" s="144">
        <v>5221</v>
      </c>
      <c r="H91" s="189" t="s">
        <v>192</v>
      </c>
      <c r="I91" s="129">
        <v>0</v>
      </c>
      <c r="J91" s="190">
        <v>97</v>
      </c>
      <c r="K91" s="130">
        <f t="shared" si="3"/>
        <v>97</v>
      </c>
    </row>
    <row r="92" spans="2:11" ht="13.5" thickBot="1">
      <c r="B92" s="51" t="s">
        <v>47</v>
      </c>
      <c r="C92" s="280"/>
      <c r="D92" s="260" t="s">
        <v>193</v>
      </c>
      <c r="E92" s="172" t="s">
        <v>5</v>
      </c>
      <c r="F92" s="173" t="s">
        <v>4</v>
      </c>
      <c r="G92" s="170" t="s">
        <v>4</v>
      </c>
      <c r="H92" s="174" t="s">
        <v>194</v>
      </c>
      <c r="I92" s="175">
        <v>0</v>
      </c>
      <c r="J92" s="175">
        <v>195</v>
      </c>
      <c r="K92" s="166">
        <f>I92+J92</f>
        <v>195</v>
      </c>
    </row>
    <row r="93" spans="2:11" ht="12.75">
      <c r="B93" s="151"/>
      <c r="C93" s="284"/>
      <c r="D93" s="154"/>
      <c r="E93" s="139"/>
      <c r="F93" s="140">
        <v>4359</v>
      </c>
      <c r="G93" s="141">
        <v>5221</v>
      </c>
      <c r="H93" s="186" t="s">
        <v>195</v>
      </c>
      <c r="I93" s="187">
        <v>0</v>
      </c>
      <c r="J93" s="188">
        <v>31</v>
      </c>
      <c r="K93" s="167">
        <f>I93+J93</f>
        <v>31</v>
      </c>
    </row>
    <row r="94" spans="2:11" ht="12.75">
      <c r="B94" s="152"/>
      <c r="C94" s="285"/>
      <c r="D94" s="155"/>
      <c r="E94" s="142"/>
      <c r="F94" s="143">
        <v>4351</v>
      </c>
      <c r="G94" s="144">
        <v>5221</v>
      </c>
      <c r="H94" s="189" t="s">
        <v>196</v>
      </c>
      <c r="I94" s="129">
        <v>0</v>
      </c>
      <c r="J94" s="190">
        <v>87</v>
      </c>
      <c r="K94" s="130">
        <f>I94+J94</f>
        <v>87</v>
      </c>
    </row>
    <row r="95" spans="2:11" ht="13.5" thickBot="1">
      <c r="B95" s="153"/>
      <c r="C95" s="283"/>
      <c r="D95" s="156"/>
      <c r="E95" s="145"/>
      <c r="F95" s="146">
        <v>4351</v>
      </c>
      <c r="G95" s="147">
        <v>5221</v>
      </c>
      <c r="H95" s="183" t="s">
        <v>197</v>
      </c>
      <c r="I95" s="112">
        <v>0</v>
      </c>
      <c r="J95" s="184">
        <v>77</v>
      </c>
      <c r="K95" s="113">
        <f>I95+J95</f>
        <v>77</v>
      </c>
    </row>
    <row r="96" spans="2:11" ht="13.5" thickBot="1">
      <c r="B96" s="51" t="s">
        <v>47</v>
      </c>
      <c r="C96" s="280"/>
      <c r="D96" s="260" t="s">
        <v>198</v>
      </c>
      <c r="E96" s="172" t="s">
        <v>5</v>
      </c>
      <c r="F96" s="173" t="s">
        <v>4</v>
      </c>
      <c r="G96" s="170" t="s">
        <v>4</v>
      </c>
      <c r="H96" s="174" t="s">
        <v>199</v>
      </c>
      <c r="I96" s="196">
        <v>0</v>
      </c>
      <c r="J96" s="175">
        <v>58</v>
      </c>
      <c r="K96" s="175">
        <v>58</v>
      </c>
    </row>
    <row r="97" spans="2:11" ht="13.5" thickBot="1">
      <c r="B97" s="275"/>
      <c r="C97" s="280"/>
      <c r="D97" s="260"/>
      <c r="E97" s="172"/>
      <c r="F97" s="193">
        <v>4356</v>
      </c>
      <c r="G97" s="194">
        <v>5222</v>
      </c>
      <c r="H97" s="195" t="s">
        <v>200</v>
      </c>
      <c r="I97" s="112">
        <v>0</v>
      </c>
      <c r="J97" s="196">
        <v>58</v>
      </c>
      <c r="K97" s="197">
        <v>58</v>
      </c>
    </row>
    <row r="98" spans="2:11" ht="13.5" thickBot="1">
      <c r="B98" s="51" t="s">
        <v>47</v>
      </c>
      <c r="C98" s="280"/>
      <c r="D98" s="260" t="s">
        <v>201</v>
      </c>
      <c r="E98" s="210" t="s">
        <v>5</v>
      </c>
      <c r="F98" s="171" t="s">
        <v>4</v>
      </c>
      <c r="G98" s="170" t="s">
        <v>4</v>
      </c>
      <c r="H98" s="174" t="s">
        <v>202</v>
      </c>
      <c r="I98" s="196">
        <v>0</v>
      </c>
      <c r="J98" s="175">
        <v>223</v>
      </c>
      <c r="K98" s="175">
        <v>223</v>
      </c>
    </row>
    <row r="99" spans="2:11" ht="12.75">
      <c r="B99" s="151"/>
      <c r="C99" s="289"/>
      <c r="D99" s="266"/>
      <c r="E99" s="209"/>
      <c r="F99" s="177">
        <v>4377</v>
      </c>
      <c r="G99" s="178">
        <v>5221</v>
      </c>
      <c r="H99" s="186" t="s">
        <v>203</v>
      </c>
      <c r="I99" s="180">
        <v>0</v>
      </c>
      <c r="J99" s="188">
        <v>58</v>
      </c>
      <c r="K99" s="188">
        <v>58</v>
      </c>
    </row>
    <row r="100" spans="2:11" ht="12.75">
      <c r="B100" s="152"/>
      <c r="C100" s="290"/>
      <c r="D100" s="267"/>
      <c r="E100" s="211"/>
      <c r="F100" s="143">
        <v>4357</v>
      </c>
      <c r="G100" s="144">
        <v>5221</v>
      </c>
      <c r="H100" s="189" t="s">
        <v>204</v>
      </c>
      <c r="I100" s="169">
        <v>0</v>
      </c>
      <c r="J100" s="190">
        <v>58</v>
      </c>
      <c r="K100" s="190">
        <v>58</v>
      </c>
    </row>
    <row r="101" spans="2:11" ht="12.75">
      <c r="B101" s="152"/>
      <c r="C101" s="290"/>
      <c r="D101" s="267"/>
      <c r="E101" s="211"/>
      <c r="F101" s="143">
        <v>4351</v>
      </c>
      <c r="G101" s="144">
        <v>5221</v>
      </c>
      <c r="H101" s="189" t="s">
        <v>205</v>
      </c>
      <c r="I101" s="129">
        <v>0</v>
      </c>
      <c r="J101" s="190">
        <v>49</v>
      </c>
      <c r="K101" s="190">
        <v>49</v>
      </c>
    </row>
    <row r="102" spans="2:11" ht="13.5" thickBot="1">
      <c r="B102" s="153"/>
      <c r="C102" s="291"/>
      <c r="D102" s="268"/>
      <c r="E102" s="212"/>
      <c r="F102" s="146">
        <v>4354</v>
      </c>
      <c r="G102" s="147">
        <v>5221</v>
      </c>
      <c r="H102" s="183" t="s">
        <v>206</v>
      </c>
      <c r="I102" s="129">
        <v>0</v>
      </c>
      <c r="J102" s="184">
        <v>58</v>
      </c>
      <c r="K102" s="184">
        <v>58</v>
      </c>
    </row>
    <row r="103" spans="2:11" ht="13.5" thickBot="1">
      <c r="B103" s="51" t="s">
        <v>47</v>
      </c>
      <c r="C103" s="280"/>
      <c r="D103" s="260" t="s">
        <v>207</v>
      </c>
      <c r="E103" s="172" t="s">
        <v>5</v>
      </c>
      <c r="F103" s="173" t="s">
        <v>4</v>
      </c>
      <c r="G103" s="170" t="s">
        <v>4</v>
      </c>
      <c r="H103" s="174" t="s">
        <v>208</v>
      </c>
      <c r="I103" s="175">
        <v>0</v>
      </c>
      <c r="J103" s="175">
        <v>166</v>
      </c>
      <c r="K103" s="166">
        <f>I103+J103</f>
        <v>166</v>
      </c>
    </row>
    <row r="104" spans="2:11" ht="12.75">
      <c r="B104" s="151"/>
      <c r="C104" s="284"/>
      <c r="D104" s="154"/>
      <c r="E104" s="213"/>
      <c r="F104" s="141">
        <v>4376</v>
      </c>
      <c r="G104" s="141">
        <v>5229</v>
      </c>
      <c r="H104" s="214" t="s">
        <v>209</v>
      </c>
      <c r="I104" s="187">
        <v>0</v>
      </c>
      <c r="J104" s="188">
        <v>58</v>
      </c>
      <c r="K104" s="167">
        <f>I104+J104</f>
        <v>58</v>
      </c>
    </row>
    <row r="105" spans="2:11" ht="13.5" thickBot="1">
      <c r="B105" s="153"/>
      <c r="C105" s="283"/>
      <c r="D105" s="156"/>
      <c r="E105" s="145"/>
      <c r="F105" s="146">
        <v>4312</v>
      </c>
      <c r="G105" s="147">
        <v>5229</v>
      </c>
      <c r="H105" s="214" t="s">
        <v>210</v>
      </c>
      <c r="I105" s="112">
        <v>0</v>
      </c>
      <c r="J105" s="184">
        <v>40</v>
      </c>
      <c r="K105" s="113">
        <f>I105+J105</f>
        <v>40</v>
      </c>
    </row>
    <row r="106" spans="2:11" ht="13.5" thickBot="1">
      <c r="B106" s="153"/>
      <c r="C106" s="283"/>
      <c r="D106" s="156"/>
      <c r="E106" s="145"/>
      <c r="F106" s="215">
        <v>4376</v>
      </c>
      <c r="G106" s="216">
        <v>5229</v>
      </c>
      <c r="H106" s="217" t="s">
        <v>211</v>
      </c>
      <c r="I106" s="112">
        <v>0</v>
      </c>
      <c r="J106" s="184">
        <v>68</v>
      </c>
      <c r="K106" s="113">
        <v>68</v>
      </c>
    </row>
    <row r="107" spans="2:11" ht="13.5" thickBot="1">
      <c r="B107" s="51" t="s">
        <v>47</v>
      </c>
      <c r="C107" s="280"/>
      <c r="D107" s="260" t="s">
        <v>212</v>
      </c>
      <c r="E107" s="172" t="s">
        <v>5</v>
      </c>
      <c r="F107" s="173" t="s">
        <v>4</v>
      </c>
      <c r="G107" s="170" t="s">
        <v>4</v>
      </c>
      <c r="H107" s="174" t="s">
        <v>213</v>
      </c>
      <c r="I107" s="175">
        <v>0</v>
      </c>
      <c r="J107" s="175">
        <v>87</v>
      </c>
      <c r="K107" s="166">
        <f>I107+J107</f>
        <v>87</v>
      </c>
    </row>
    <row r="108" spans="2:11" ht="13.5" thickBot="1">
      <c r="B108" s="275"/>
      <c r="C108" s="286"/>
      <c r="D108" s="263"/>
      <c r="E108" s="192"/>
      <c r="F108" s="193">
        <v>4374</v>
      </c>
      <c r="G108" s="194">
        <v>5221</v>
      </c>
      <c r="H108" s="195" t="s">
        <v>217</v>
      </c>
      <c r="I108" s="196">
        <v>0</v>
      </c>
      <c r="J108" s="197">
        <v>87</v>
      </c>
      <c r="K108" s="198">
        <f>I108+J108</f>
        <v>87</v>
      </c>
    </row>
    <row r="109" spans="2:11" ht="13.5" thickBot="1">
      <c r="B109" s="51" t="s">
        <v>47</v>
      </c>
      <c r="C109" s="280"/>
      <c r="D109" s="260" t="s">
        <v>214</v>
      </c>
      <c r="E109" s="172" t="s">
        <v>5</v>
      </c>
      <c r="F109" s="173" t="s">
        <v>4</v>
      </c>
      <c r="G109" s="170" t="s">
        <v>4</v>
      </c>
      <c r="H109" s="174" t="s">
        <v>218</v>
      </c>
      <c r="I109" s="175">
        <v>0</v>
      </c>
      <c r="J109" s="175">
        <f>J110+J111</f>
        <v>135</v>
      </c>
      <c r="K109" s="166">
        <f>I109+J109</f>
        <v>135</v>
      </c>
    </row>
    <row r="110" spans="2:11" ht="12.75">
      <c r="B110" s="151"/>
      <c r="C110" s="284"/>
      <c r="D110" s="154"/>
      <c r="E110" s="139"/>
      <c r="F110" s="140">
        <v>4375</v>
      </c>
      <c r="G110" s="141">
        <v>5222</v>
      </c>
      <c r="H110" s="186" t="s">
        <v>215</v>
      </c>
      <c r="I110" s="187">
        <v>0</v>
      </c>
      <c r="J110" s="188">
        <v>58</v>
      </c>
      <c r="K110" s="167">
        <f>I110+J110</f>
        <v>58</v>
      </c>
    </row>
    <row r="111" spans="2:11" ht="13.5" thickBot="1">
      <c r="B111" s="153"/>
      <c r="C111" s="283"/>
      <c r="D111" s="156"/>
      <c r="E111" s="145"/>
      <c r="F111" s="146">
        <v>4378</v>
      </c>
      <c r="G111" s="147">
        <v>5222</v>
      </c>
      <c r="H111" s="183" t="s">
        <v>216</v>
      </c>
      <c r="I111" s="112">
        <v>0</v>
      </c>
      <c r="J111" s="184">
        <v>77</v>
      </c>
      <c r="K111" s="113">
        <f>I111+J111</f>
        <v>77</v>
      </c>
    </row>
    <row r="112" spans="2:11" ht="12.75">
      <c r="B112" s="51" t="s">
        <v>47</v>
      </c>
      <c r="C112" s="292"/>
      <c r="D112" s="257" t="s">
        <v>219</v>
      </c>
      <c r="E112" s="7" t="s">
        <v>5</v>
      </c>
      <c r="F112" s="51" t="s">
        <v>4</v>
      </c>
      <c r="G112" s="116" t="s">
        <v>4</v>
      </c>
      <c r="H112" s="218" t="s">
        <v>98</v>
      </c>
      <c r="I112" s="88">
        <v>0</v>
      </c>
      <c r="J112" s="115">
        <v>58</v>
      </c>
      <c r="K112" s="88">
        <v>58</v>
      </c>
    </row>
    <row r="113" spans="2:11" ht="13.5" thickBot="1">
      <c r="B113" s="53"/>
      <c r="C113" s="293"/>
      <c r="D113" s="259"/>
      <c r="E113" s="109"/>
      <c r="F113" s="52">
        <v>4379</v>
      </c>
      <c r="G113" s="119">
        <v>5221</v>
      </c>
      <c r="H113" s="219" t="s">
        <v>101</v>
      </c>
      <c r="I113" s="113">
        <v>0</v>
      </c>
      <c r="J113" s="112">
        <v>58</v>
      </c>
      <c r="K113" s="113">
        <v>58</v>
      </c>
    </row>
    <row r="114" spans="2:11" ht="13.5" thickBot="1">
      <c r="B114" s="51" t="s">
        <v>47</v>
      </c>
      <c r="C114" s="280"/>
      <c r="D114" s="260" t="s">
        <v>220</v>
      </c>
      <c r="E114" s="172" t="s">
        <v>5</v>
      </c>
      <c r="F114" s="173" t="s">
        <v>4</v>
      </c>
      <c r="G114" s="170" t="s">
        <v>4</v>
      </c>
      <c r="H114" s="174" t="s">
        <v>221</v>
      </c>
      <c r="I114" s="175">
        <v>0</v>
      </c>
      <c r="J114" s="175">
        <v>58</v>
      </c>
      <c r="K114" s="166">
        <f>I114+J114</f>
        <v>58</v>
      </c>
    </row>
    <row r="115" spans="2:11" ht="13.5" thickBot="1">
      <c r="B115" s="275"/>
      <c r="C115" s="286"/>
      <c r="D115" s="263"/>
      <c r="E115" s="192"/>
      <c r="F115" s="193">
        <v>4351</v>
      </c>
      <c r="G115" s="194">
        <v>5222</v>
      </c>
      <c r="H115" s="195" t="s">
        <v>222</v>
      </c>
      <c r="I115" s="196">
        <v>0</v>
      </c>
      <c r="J115" s="197">
        <v>58</v>
      </c>
      <c r="K115" s="198">
        <f>I115+J115</f>
        <v>58</v>
      </c>
    </row>
    <row r="116" spans="2:11" ht="13.5" thickBot="1">
      <c r="B116" s="51" t="s">
        <v>47</v>
      </c>
      <c r="C116" s="280"/>
      <c r="D116" s="260" t="s">
        <v>223</v>
      </c>
      <c r="E116" s="172" t="s">
        <v>5</v>
      </c>
      <c r="F116" s="173" t="s">
        <v>4</v>
      </c>
      <c r="G116" s="170" t="s">
        <v>4</v>
      </c>
      <c r="H116" s="174" t="s">
        <v>224</v>
      </c>
      <c r="I116" s="196">
        <v>0</v>
      </c>
      <c r="J116" s="175">
        <v>58</v>
      </c>
      <c r="K116" s="175">
        <v>58</v>
      </c>
    </row>
    <row r="117" spans="2:11" ht="13.5" thickBot="1">
      <c r="B117" s="151"/>
      <c r="C117" s="289"/>
      <c r="D117" s="266"/>
      <c r="E117" s="209"/>
      <c r="F117" s="140">
        <v>4375</v>
      </c>
      <c r="G117" s="141">
        <v>5229</v>
      </c>
      <c r="H117" s="186" t="s">
        <v>225</v>
      </c>
      <c r="I117" s="196">
        <v>0</v>
      </c>
      <c r="J117" s="187">
        <v>58</v>
      </c>
      <c r="K117" s="188">
        <v>58</v>
      </c>
    </row>
    <row r="118" spans="2:11" ht="13.5" thickBot="1">
      <c r="B118" s="51" t="s">
        <v>47</v>
      </c>
      <c r="C118" s="280"/>
      <c r="D118" s="260" t="s">
        <v>226</v>
      </c>
      <c r="E118" s="172" t="s">
        <v>5</v>
      </c>
      <c r="F118" s="173" t="s">
        <v>4</v>
      </c>
      <c r="G118" s="170" t="s">
        <v>4</v>
      </c>
      <c r="H118" s="174" t="s">
        <v>227</v>
      </c>
      <c r="I118" s="196">
        <v>0</v>
      </c>
      <c r="J118" s="175">
        <v>58</v>
      </c>
      <c r="K118" s="175">
        <v>58</v>
      </c>
    </row>
    <row r="119" spans="2:11" ht="13.5" thickBot="1">
      <c r="B119" s="275"/>
      <c r="C119" s="280"/>
      <c r="D119" s="260"/>
      <c r="E119" s="172"/>
      <c r="F119" s="193">
        <v>4371</v>
      </c>
      <c r="G119" s="194">
        <v>5222</v>
      </c>
      <c r="H119" s="195" t="s">
        <v>228</v>
      </c>
      <c r="I119" s="196">
        <v>0</v>
      </c>
      <c r="J119" s="196">
        <v>58</v>
      </c>
      <c r="K119" s="197">
        <v>58</v>
      </c>
    </row>
    <row r="120" spans="2:11" ht="13.5" thickBot="1">
      <c r="B120" s="51" t="s">
        <v>47</v>
      </c>
      <c r="C120" s="280"/>
      <c r="D120" s="260" t="s">
        <v>229</v>
      </c>
      <c r="E120" s="172" t="s">
        <v>5</v>
      </c>
      <c r="F120" s="173" t="s">
        <v>4</v>
      </c>
      <c r="G120" s="170" t="s">
        <v>4</v>
      </c>
      <c r="H120" s="174" t="s">
        <v>230</v>
      </c>
      <c r="I120" s="196">
        <v>0</v>
      </c>
      <c r="J120" s="175">
        <v>68</v>
      </c>
      <c r="K120" s="175">
        <v>68</v>
      </c>
    </row>
    <row r="121" spans="2:11" ht="13.5" thickBot="1">
      <c r="B121" s="152"/>
      <c r="C121" s="290"/>
      <c r="D121" s="267"/>
      <c r="E121" s="211"/>
      <c r="F121" s="143">
        <v>4354</v>
      </c>
      <c r="G121" s="144">
        <v>5221</v>
      </c>
      <c r="H121" s="189" t="s">
        <v>231</v>
      </c>
      <c r="I121" s="196">
        <v>0</v>
      </c>
      <c r="J121" s="129">
        <v>68</v>
      </c>
      <c r="K121" s="190">
        <v>68</v>
      </c>
    </row>
    <row r="122" spans="2:11" ht="12.75">
      <c r="B122" s="51" t="s">
        <v>47</v>
      </c>
      <c r="C122" s="284"/>
      <c r="D122" s="266" t="s">
        <v>232</v>
      </c>
      <c r="E122" s="209" t="s">
        <v>5</v>
      </c>
      <c r="F122" s="220" t="s">
        <v>4</v>
      </c>
      <c r="G122" s="191" t="s">
        <v>4</v>
      </c>
      <c r="H122" s="221" t="s">
        <v>233</v>
      </c>
      <c r="I122" s="222">
        <v>0</v>
      </c>
      <c r="J122" s="223">
        <v>58</v>
      </c>
      <c r="K122" s="88">
        <v>58</v>
      </c>
    </row>
    <row r="123" spans="2:11" ht="13.5" thickBot="1">
      <c r="B123" s="153"/>
      <c r="C123" s="283"/>
      <c r="D123" s="156"/>
      <c r="E123" s="145"/>
      <c r="F123" s="224">
        <v>4379</v>
      </c>
      <c r="G123" s="225">
        <v>5221</v>
      </c>
      <c r="H123" s="226" t="s">
        <v>234</v>
      </c>
      <c r="I123" s="227">
        <v>0</v>
      </c>
      <c r="J123" s="227">
        <v>58</v>
      </c>
      <c r="K123" s="113">
        <v>58</v>
      </c>
    </row>
    <row r="124" spans="2:11" ht="13.5" thickBot="1">
      <c r="B124" s="51" t="s">
        <v>47</v>
      </c>
      <c r="C124" s="280"/>
      <c r="D124" s="260" t="s">
        <v>235</v>
      </c>
      <c r="E124" s="172" t="s">
        <v>5</v>
      </c>
      <c r="F124" s="173" t="s">
        <v>4</v>
      </c>
      <c r="G124" s="170" t="s">
        <v>4</v>
      </c>
      <c r="H124" s="174" t="s">
        <v>236</v>
      </c>
      <c r="I124" s="227">
        <v>0</v>
      </c>
      <c r="J124" s="175">
        <v>204</v>
      </c>
      <c r="K124" s="175">
        <v>204</v>
      </c>
    </row>
    <row r="125" spans="2:11" ht="13.5" thickBot="1">
      <c r="B125" s="151"/>
      <c r="C125" s="289"/>
      <c r="D125" s="266"/>
      <c r="E125" s="209"/>
      <c r="F125" s="140">
        <v>4375</v>
      </c>
      <c r="G125" s="141">
        <v>5223</v>
      </c>
      <c r="H125" s="186" t="s">
        <v>237</v>
      </c>
      <c r="I125" s="227">
        <v>0</v>
      </c>
      <c r="J125" s="187">
        <v>58</v>
      </c>
      <c r="K125" s="188">
        <v>58</v>
      </c>
    </row>
    <row r="126" spans="2:11" ht="13.5" thickBot="1">
      <c r="B126" s="152"/>
      <c r="C126" s="290"/>
      <c r="D126" s="267"/>
      <c r="E126" s="211"/>
      <c r="F126" s="143">
        <v>4312</v>
      </c>
      <c r="G126" s="144">
        <v>5223</v>
      </c>
      <c r="H126" s="189" t="s">
        <v>238</v>
      </c>
      <c r="I126" s="227">
        <v>0</v>
      </c>
      <c r="J126" s="129">
        <v>30</v>
      </c>
      <c r="K126" s="190">
        <v>30</v>
      </c>
    </row>
    <row r="127" spans="2:11" ht="13.5" thickBot="1">
      <c r="B127" s="152"/>
      <c r="C127" s="290"/>
      <c r="D127" s="267"/>
      <c r="E127" s="211"/>
      <c r="F127" s="143">
        <v>4375</v>
      </c>
      <c r="G127" s="144">
        <v>5223</v>
      </c>
      <c r="H127" s="189" t="s">
        <v>239</v>
      </c>
      <c r="I127" s="227">
        <v>0</v>
      </c>
      <c r="J127" s="129">
        <v>58</v>
      </c>
      <c r="K127" s="190">
        <v>58</v>
      </c>
    </row>
    <row r="128" spans="2:11" ht="13.5" thickBot="1">
      <c r="B128" s="153"/>
      <c r="C128" s="291"/>
      <c r="D128" s="268"/>
      <c r="E128" s="212"/>
      <c r="F128" s="146">
        <v>4375</v>
      </c>
      <c r="G128" s="147">
        <v>5223</v>
      </c>
      <c r="H128" s="183" t="s">
        <v>240</v>
      </c>
      <c r="I128" s="227">
        <v>0</v>
      </c>
      <c r="J128" s="112">
        <v>58</v>
      </c>
      <c r="K128" s="184">
        <v>58</v>
      </c>
    </row>
    <row r="129" spans="2:11" ht="13.5" thickBot="1">
      <c r="B129" s="51" t="s">
        <v>47</v>
      </c>
      <c r="C129" s="280"/>
      <c r="D129" s="260" t="s">
        <v>241</v>
      </c>
      <c r="E129" s="172" t="s">
        <v>5</v>
      </c>
      <c r="F129" s="173" t="s">
        <v>4</v>
      </c>
      <c r="G129" s="170" t="s">
        <v>4</v>
      </c>
      <c r="H129" s="174" t="s">
        <v>242</v>
      </c>
      <c r="I129" s="175">
        <v>0</v>
      </c>
      <c r="J129" s="175">
        <v>87</v>
      </c>
      <c r="K129" s="166">
        <f>I129+J129</f>
        <v>87</v>
      </c>
    </row>
    <row r="130" spans="2:11" ht="13.5" thickBot="1">
      <c r="B130" s="275"/>
      <c r="C130" s="286"/>
      <c r="D130" s="263"/>
      <c r="E130" s="192"/>
      <c r="F130" s="193">
        <v>4378</v>
      </c>
      <c r="G130" s="194">
        <v>5221</v>
      </c>
      <c r="H130" s="195" t="s">
        <v>243</v>
      </c>
      <c r="I130" s="196">
        <v>0</v>
      </c>
      <c r="J130" s="197">
        <v>87</v>
      </c>
      <c r="K130" s="198">
        <f>I130+J130</f>
        <v>87</v>
      </c>
    </row>
    <row r="131" spans="2:11" ht="13.5" thickBot="1">
      <c r="B131" s="51" t="s">
        <v>47</v>
      </c>
      <c r="C131" s="280"/>
      <c r="D131" s="260" t="s">
        <v>244</v>
      </c>
      <c r="E131" s="172" t="s">
        <v>5</v>
      </c>
      <c r="F131" s="173" t="s">
        <v>4</v>
      </c>
      <c r="G131" s="170" t="s">
        <v>4</v>
      </c>
      <c r="H131" s="174" t="s">
        <v>245</v>
      </c>
      <c r="I131" s="196">
        <v>0</v>
      </c>
      <c r="J131" s="175">
        <v>300</v>
      </c>
      <c r="K131" s="175">
        <v>300</v>
      </c>
    </row>
    <row r="132" spans="2:11" ht="12.75">
      <c r="B132" s="151"/>
      <c r="C132" s="289"/>
      <c r="D132" s="266"/>
      <c r="E132" s="209"/>
      <c r="F132" s="140">
        <v>4375</v>
      </c>
      <c r="G132" s="141">
        <v>5223</v>
      </c>
      <c r="H132" s="186" t="s">
        <v>246</v>
      </c>
      <c r="I132" s="187">
        <v>0</v>
      </c>
      <c r="J132" s="187">
        <v>58</v>
      </c>
      <c r="K132" s="188">
        <v>58</v>
      </c>
    </row>
    <row r="133" spans="2:11" ht="12.75">
      <c r="B133" s="152"/>
      <c r="C133" s="290"/>
      <c r="D133" s="267"/>
      <c r="E133" s="211"/>
      <c r="F133" s="143">
        <v>4351</v>
      </c>
      <c r="G133" s="144">
        <v>5223</v>
      </c>
      <c r="H133" s="189" t="s">
        <v>247</v>
      </c>
      <c r="I133" s="129">
        <v>0</v>
      </c>
      <c r="J133" s="129">
        <v>68</v>
      </c>
      <c r="K133" s="190">
        <v>68</v>
      </c>
    </row>
    <row r="134" spans="2:11" ht="12.75">
      <c r="B134" s="152"/>
      <c r="C134" s="290"/>
      <c r="D134" s="267"/>
      <c r="E134" s="211"/>
      <c r="F134" s="143">
        <v>4371</v>
      </c>
      <c r="G134" s="144">
        <v>5223</v>
      </c>
      <c r="H134" s="189" t="s">
        <v>248</v>
      </c>
      <c r="I134" s="129">
        <v>0</v>
      </c>
      <c r="J134" s="129">
        <v>58</v>
      </c>
      <c r="K134" s="190">
        <v>58</v>
      </c>
    </row>
    <row r="135" spans="2:11" ht="12.75">
      <c r="B135" s="274"/>
      <c r="C135" s="282"/>
      <c r="D135" s="262"/>
      <c r="E135" s="182"/>
      <c r="F135" s="178">
        <v>4375</v>
      </c>
      <c r="G135" s="232">
        <v>5223</v>
      </c>
      <c r="H135" s="179" t="s">
        <v>249</v>
      </c>
      <c r="I135" s="129">
        <v>0</v>
      </c>
      <c r="J135" s="129">
        <v>58</v>
      </c>
      <c r="K135" s="190">
        <v>58</v>
      </c>
    </row>
    <row r="136" spans="2:11" ht="13.5" thickBot="1">
      <c r="B136" s="153"/>
      <c r="C136" s="283"/>
      <c r="D136" s="156"/>
      <c r="E136" s="145"/>
      <c r="F136" s="147">
        <v>4375</v>
      </c>
      <c r="G136" s="230">
        <v>5223</v>
      </c>
      <c r="H136" s="183" t="s">
        <v>250</v>
      </c>
      <c r="I136" s="112">
        <v>0</v>
      </c>
      <c r="J136" s="112">
        <v>58</v>
      </c>
      <c r="K136" s="184">
        <v>58</v>
      </c>
    </row>
    <row r="137" spans="2:11" ht="13.5" thickBot="1">
      <c r="B137" s="51" t="s">
        <v>47</v>
      </c>
      <c r="C137" s="280"/>
      <c r="D137" s="260" t="s">
        <v>251</v>
      </c>
      <c r="E137" s="172" t="s">
        <v>5</v>
      </c>
      <c r="F137" s="173" t="s">
        <v>4</v>
      </c>
      <c r="G137" s="170" t="s">
        <v>4</v>
      </c>
      <c r="H137" s="174" t="s">
        <v>252</v>
      </c>
      <c r="I137" s="175">
        <v>0</v>
      </c>
      <c r="J137" s="175">
        <v>156</v>
      </c>
      <c r="K137" s="166">
        <f>I137+J137</f>
        <v>156</v>
      </c>
    </row>
    <row r="138" spans="2:11" ht="12.75">
      <c r="B138" s="151"/>
      <c r="C138" s="284"/>
      <c r="D138" s="154"/>
      <c r="E138" s="228"/>
      <c r="F138" s="233">
        <v>4375</v>
      </c>
      <c r="G138" s="141">
        <v>5221</v>
      </c>
      <c r="H138" s="186" t="s">
        <v>253</v>
      </c>
      <c r="I138" s="187">
        <v>0</v>
      </c>
      <c r="J138" s="188">
        <v>58</v>
      </c>
      <c r="K138" s="167">
        <f>I138+J138</f>
        <v>58</v>
      </c>
    </row>
    <row r="139" spans="2:11" ht="12.75">
      <c r="B139" s="276"/>
      <c r="C139" s="294"/>
      <c r="D139" s="269"/>
      <c r="E139" s="185"/>
      <c r="F139" s="231">
        <v>4378</v>
      </c>
      <c r="G139" s="234">
        <v>5221</v>
      </c>
      <c r="H139" s="235" t="s">
        <v>254</v>
      </c>
      <c r="I139" s="129">
        <v>0</v>
      </c>
      <c r="J139" s="190">
        <v>68</v>
      </c>
      <c r="K139" s="129">
        <f>I139+J139</f>
        <v>68</v>
      </c>
    </row>
    <row r="140" spans="2:11" ht="13.5" thickBot="1">
      <c r="B140" s="153"/>
      <c r="C140" s="283"/>
      <c r="D140" s="156"/>
      <c r="E140" s="229"/>
      <c r="F140" s="236">
        <v>4312</v>
      </c>
      <c r="G140" s="237">
        <v>5221</v>
      </c>
      <c r="H140" s="183" t="s">
        <v>255</v>
      </c>
      <c r="I140" s="112">
        <v>0</v>
      </c>
      <c r="J140" s="184">
        <v>30</v>
      </c>
      <c r="K140" s="113">
        <f>I140+J140</f>
        <v>30</v>
      </c>
    </row>
    <row r="141" spans="2:11" ht="13.5" thickBot="1">
      <c r="B141" s="51" t="s">
        <v>47</v>
      </c>
      <c r="C141" s="280"/>
      <c r="D141" s="260" t="s">
        <v>256</v>
      </c>
      <c r="E141" s="172" t="s">
        <v>5</v>
      </c>
      <c r="F141" s="173" t="s">
        <v>4</v>
      </c>
      <c r="G141" s="170" t="s">
        <v>4</v>
      </c>
      <c r="H141" s="174" t="s">
        <v>257</v>
      </c>
      <c r="I141" s="112">
        <v>0</v>
      </c>
      <c r="J141" s="175">
        <v>68</v>
      </c>
      <c r="K141" s="175">
        <v>68</v>
      </c>
    </row>
    <row r="142" spans="2:11" ht="13.5" thickBot="1">
      <c r="B142" s="275"/>
      <c r="C142" s="280"/>
      <c r="D142" s="260"/>
      <c r="E142" s="172"/>
      <c r="F142" s="193">
        <v>4351</v>
      </c>
      <c r="G142" s="194">
        <v>5223</v>
      </c>
      <c r="H142" s="195" t="s">
        <v>258</v>
      </c>
      <c r="I142" s="112">
        <v>0</v>
      </c>
      <c r="J142" s="196">
        <v>68</v>
      </c>
      <c r="K142" s="197">
        <v>68</v>
      </c>
    </row>
    <row r="143" spans="2:11" ht="13.5" thickBot="1">
      <c r="B143" s="51" t="s">
        <v>47</v>
      </c>
      <c r="C143" s="280"/>
      <c r="D143" s="260" t="s">
        <v>259</v>
      </c>
      <c r="E143" s="172" t="s">
        <v>5</v>
      </c>
      <c r="F143" s="173" t="s">
        <v>4</v>
      </c>
      <c r="G143" s="170" t="s">
        <v>4</v>
      </c>
      <c r="H143" s="174" t="s">
        <v>260</v>
      </c>
      <c r="I143" s="175">
        <v>0</v>
      </c>
      <c r="J143" s="175">
        <v>77</v>
      </c>
      <c r="K143" s="166">
        <f>I143+J143</f>
        <v>77</v>
      </c>
    </row>
    <row r="144" spans="2:11" ht="13.5" thickBot="1">
      <c r="B144" s="153"/>
      <c r="C144" s="283"/>
      <c r="D144" s="156"/>
      <c r="E144" s="145"/>
      <c r="F144" s="146">
        <v>4357</v>
      </c>
      <c r="G144" s="147">
        <v>5222</v>
      </c>
      <c r="H144" s="183" t="s">
        <v>261</v>
      </c>
      <c r="I144" s="112">
        <v>0</v>
      </c>
      <c r="J144" s="184">
        <v>77</v>
      </c>
      <c r="K144" s="113">
        <f>I144+J144</f>
        <v>77</v>
      </c>
    </row>
    <row r="145" spans="2:11" ht="13.5" thickBot="1">
      <c r="B145" s="51" t="s">
        <v>47</v>
      </c>
      <c r="C145" s="280"/>
      <c r="D145" s="260" t="s">
        <v>262</v>
      </c>
      <c r="E145" s="172" t="s">
        <v>5</v>
      </c>
      <c r="F145" s="173" t="s">
        <v>4</v>
      </c>
      <c r="G145" s="170" t="s">
        <v>4</v>
      </c>
      <c r="H145" s="174" t="s">
        <v>263</v>
      </c>
      <c r="I145" s="112">
        <v>0</v>
      </c>
      <c r="J145" s="175">
        <v>184</v>
      </c>
      <c r="K145" s="175">
        <v>184</v>
      </c>
    </row>
    <row r="146" spans="2:11" ht="13.5" thickBot="1">
      <c r="B146" s="151"/>
      <c r="C146" s="289"/>
      <c r="D146" s="266"/>
      <c r="E146" s="209"/>
      <c r="F146" s="140">
        <v>4351</v>
      </c>
      <c r="G146" s="141">
        <v>5229</v>
      </c>
      <c r="H146" s="186" t="s">
        <v>264</v>
      </c>
      <c r="I146" s="112">
        <v>0</v>
      </c>
      <c r="J146" s="187">
        <v>68</v>
      </c>
      <c r="K146" s="188">
        <v>68</v>
      </c>
    </row>
    <row r="147" spans="2:11" ht="13.5" thickBot="1">
      <c r="B147" s="152"/>
      <c r="C147" s="290"/>
      <c r="D147" s="267"/>
      <c r="E147" s="211"/>
      <c r="F147" s="238">
        <v>4354</v>
      </c>
      <c r="G147" s="144">
        <v>5229</v>
      </c>
      <c r="H147" s="189" t="s">
        <v>265</v>
      </c>
      <c r="I147" s="112">
        <v>0</v>
      </c>
      <c r="J147" s="129">
        <v>58</v>
      </c>
      <c r="K147" s="190">
        <v>58</v>
      </c>
    </row>
    <row r="148" spans="2:11" ht="13.5" thickBot="1">
      <c r="B148" s="153"/>
      <c r="C148" s="291"/>
      <c r="D148" s="268"/>
      <c r="E148" s="212"/>
      <c r="F148" s="146">
        <v>4377</v>
      </c>
      <c r="G148" s="147">
        <v>5229</v>
      </c>
      <c r="H148" s="183" t="s">
        <v>266</v>
      </c>
      <c r="I148" s="112">
        <v>0</v>
      </c>
      <c r="J148" s="112">
        <v>58</v>
      </c>
      <c r="K148" s="184">
        <v>58</v>
      </c>
    </row>
    <row r="149" spans="2:11" ht="13.5" thickBot="1">
      <c r="B149" s="51" t="s">
        <v>47</v>
      </c>
      <c r="C149" s="280"/>
      <c r="D149" s="260" t="s">
        <v>267</v>
      </c>
      <c r="E149" s="172" t="s">
        <v>5</v>
      </c>
      <c r="F149" s="173" t="s">
        <v>4</v>
      </c>
      <c r="G149" s="170" t="s">
        <v>4</v>
      </c>
      <c r="H149" s="174" t="s">
        <v>268</v>
      </c>
      <c r="I149" s="66">
        <v>0</v>
      </c>
      <c r="J149" s="175">
        <v>87</v>
      </c>
      <c r="K149" s="166">
        <v>87</v>
      </c>
    </row>
    <row r="150" spans="2:11" ht="13.5" thickBot="1">
      <c r="B150" s="153"/>
      <c r="C150" s="283"/>
      <c r="D150" s="268"/>
      <c r="E150" s="212"/>
      <c r="F150" s="146">
        <v>4351</v>
      </c>
      <c r="G150" s="147">
        <v>5222</v>
      </c>
      <c r="H150" s="183" t="s">
        <v>269</v>
      </c>
      <c r="I150" s="112">
        <v>0</v>
      </c>
      <c r="J150" s="184">
        <v>87</v>
      </c>
      <c r="K150" s="198">
        <f>I150+J150</f>
        <v>87</v>
      </c>
    </row>
    <row r="151" spans="2:11" ht="13.5" thickBot="1">
      <c r="B151" s="51" t="s">
        <v>47</v>
      </c>
      <c r="C151" s="280"/>
      <c r="D151" s="260" t="s">
        <v>270</v>
      </c>
      <c r="E151" s="172" t="s">
        <v>5</v>
      </c>
      <c r="F151" s="173" t="s">
        <v>4</v>
      </c>
      <c r="G151" s="170" t="s">
        <v>4</v>
      </c>
      <c r="H151" s="174" t="s">
        <v>271</v>
      </c>
      <c r="I151" s="175">
        <v>0</v>
      </c>
      <c r="J151" s="175">
        <v>77</v>
      </c>
      <c r="K151" s="166">
        <f>I151+J151</f>
        <v>77</v>
      </c>
    </row>
    <row r="152" spans="2:11" ht="13.5" thickBot="1">
      <c r="B152" s="275"/>
      <c r="C152" s="286"/>
      <c r="D152" s="263"/>
      <c r="E152" s="192"/>
      <c r="F152" s="193">
        <v>4351</v>
      </c>
      <c r="G152" s="194">
        <v>5221</v>
      </c>
      <c r="H152" s="195" t="s">
        <v>272</v>
      </c>
      <c r="I152" s="196">
        <v>0</v>
      </c>
      <c r="J152" s="197">
        <v>77</v>
      </c>
      <c r="K152" s="198">
        <f>I152+J152</f>
        <v>77</v>
      </c>
    </row>
    <row r="153" spans="2:11" ht="12.75">
      <c r="B153" s="51" t="s">
        <v>47</v>
      </c>
      <c r="C153" s="292"/>
      <c r="D153" s="257" t="s">
        <v>81</v>
      </c>
      <c r="E153" s="246" t="s">
        <v>5</v>
      </c>
      <c r="F153" s="244" t="s">
        <v>4</v>
      </c>
      <c r="G153" s="116" t="s">
        <v>4</v>
      </c>
      <c r="H153" s="218" t="s">
        <v>82</v>
      </c>
      <c r="I153" s="88">
        <v>0</v>
      </c>
      <c r="J153" s="115">
        <v>108</v>
      </c>
      <c r="K153" s="88">
        <v>108</v>
      </c>
    </row>
    <row r="154" spans="2:11" ht="12.75">
      <c r="B154" s="31"/>
      <c r="C154" s="242"/>
      <c r="D154" s="33"/>
      <c r="E154" s="247"/>
      <c r="F154" s="245">
        <v>4350</v>
      </c>
      <c r="G154" s="239">
        <v>5213</v>
      </c>
      <c r="H154" s="250" t="s">
        <v>83</v>
      </c>
      <c r="I154" s="130">
        <v>0</v>
      </c>
      <c r="J154" s="129">
        <v>40</v>
      </c>
      <c r="K154" s="130">
        <v>40</v>
      </c>
    </row>
    <row r="155" spans="2:11" ht="13.5" thickBot="1">
      <c r="B155" s="243"/>
      <c r="C155" s="295"/>
      <c r="D155" s="258"/>
      <c r="E155" s="248"/>
      <c r="F155" s="249">
        <v>4359</v>
      </c>
      <c r="G155" s="240">
        <v>5213</v>
      </c>
      <c r="H155" s="251" t="s">
        <v>170</v>
      </c>
      <c r="I155" s="133">
        <v>0</v>
      </c>
      <c r="J155" s="241">
        <v>68</v>
      </c>
      <c r="K155" s="133">
        <v>68</v>
      </c>
    </row>
    <row r="156" spans="2:11" ht="12.75">
      <c r="B156" s="151"/>
      <c r="C156" s="289"/>
      <c r="D156" s="266" t="s">
        <v>273</v>
      </c>
      <c r="E156" s="209" t="s">
        <v>5</v>
      </c>
      <c r="F156" s="253" t="s">
        <v>4</v>
      </c>
      <c r="G156" s="254" t="s">
        <v>4</v>
      </c>
      <c r="H156" s="255" t="s">
        <v>274</v>
      </c>
      <c r="I156" s="167">
        <v>0</v>
      </c>
      <c r="J156" s="115">
        <v>50</v>
      </c>
      <c r="K156" s="256">
        <v>50</v>
      </c>
    </row>
    <row r="157" spans="2:11" ht="13.5" thickBot="1">
      <c r="B157" s="276"/>
      <c r="C157" s="296"/>
      <c r="D157" s="268"/>
      <c r="E157" s="212"/>
      <c r="F157" s="146">
        <v>4373</v>
      </c>
      <c r="G157" s="147">
        <v>5221</v>
      </c>
      <c r="H157" s="252" t="s">
        <v>275</v>
      </c>
      <c r="I157" s="113">
        <v>0</v>
      </c>
      <c r="J157" s="112">
        <v>50</v>
      </c>
      <c r="K157" s="184">
        <v>50</v>
      </c>
    </row>
    <row r="158" spans="2:11" ht="12.75">
      <c r="B158" s="51" t="s">
        <v>47</v>
      </c>
      <c r="C158" s="277"/>
      <c r="D158" s="257" t="s">
        <v>90</v>
      </c>
      <c r="E158" s="7" t="s">
        <v>5</v>
      </c>
      <c r="F158" s="51" t="s">
        <v>4</v>
      </c>
      <c r="G158" s="106" t="s">
        <v>4</v>
      </c>
      <c r="H158" s="107" t="s">
        <v>91</v>
      </c>
      <c r="I158" s="88">
        <v>80</v>
      </c>
      <c r="J158" s="115">
        <v>0</v>
      </c>
      <c r="K158" s="88">
        <v>80</v>
      </c>
    </row>
    <row r="159" spans="2:11" ht="13.5" thickBot="1">
      <c r="B159" s="53"/>
      <c r="C159" s="297"/>
      <c r="D159" s="259"/>
      <c r="E159" s="109"/>
      <c r="F159" s="52">
        <v>4379</v>
      </c>
      <c r="G159" s="121">
        <v>5222</v>
      </c>
      <c r="H159" s="111" t="s">
        <v>11</v>
      </c>
      <c r="I159" s="113">
        <v>80</v>
      </c>
      <c r="J159" s="112">
        <v>0</v>
      </c>
      <c r="K159" s="113">
        <v>80</v>
      </c>
    </row>
    <row r="160" spans="2:11" ht="12.75">
      <c r="B160" s="29" t="s">
        <v>47</v>
      </c>
      <c r="C160" s="278"/>
      <c r="D160" s="75" t="s">
        <v>61</v>
      </c>
      <c r="E160" s="30" t="s">
        <v>5</v>
      </c>
      <c r="F160" s="29" t="s">
        <v>4</v>
      </c>
      <c r="G160" s="122" t="s">
        <v>4</v>
      </c>
      <c r="H160" s="123" t="s">
        <v>62</v>
      </c>
      <c r="I160" s="73">
        <v>70</v>
      </c>
      <c r="J160" s="73">
        <v>0</v>
      </c>
      <c r="K160" s="73">
        <v>70</v>
      </c>
    </row>
    <row r="161" spans="2:11" ht="13.5" thickBot="1">
      <c r="B161" s="53"/>
      <c r="C161" s="298"/>
      <c r="D161" s="259"/>
      <c r="E161" s="109"/>
      <c r="F161" s="52">
        <v>4349</v>
      </c>
      <c r="G161" s="110">
        <v>5222</v>
      </c>
      <c r="H161" s="124" t="s">
        <v>11</v>
      </c>
      <c r="I161" s="47">
        <v>70</v>
      </c>
      <c r="J161" s="112">
        <v>0</v>
      </c>
      <c r="K161" s="47">
        <v>70</v>
      </c>
    </row>
    <row r="162" spans="2:11" ht="12.75">
      <c r="B162" s="39" t="s">
        <v>48</v>
      </c>
      <c r="C162" s="299">
        <v>13307</v>
      </c>
      <c r="D162" s="270" t="s">
        <v>58</v>
      </c>
      <c r="E162" s="125" t="s">
        <v>4</v>
      </c>
      <c r="F162" s="51" t="s">
        <v>4</v>
      </c>
      <c r="G162" s="106" t="s">
        <v>4</v>
      </c>
      <c r="H162" s="87" t="s">
        <v>59</v>
      </c>
      <c r="I162" s="88">
        <v>8000</v>
      </c>
      <c r="J162" s="115">
        <v>0</v>
      </c>
      <c r="K162" s="88">
        <v>8000</v>
      </c>
    </row>
    <row r="163" spans="2:11" ht="12.75">
      <c r="B163" s="28"/>
      <c r="C163" s="300">
        <v>13307</v>
      </c>
      <c r="D163" s="271" t="s">
        <v>58</v>
      </c>
      <c r="E163" s="32" t="s">
        <v>5</v>
      </c>
      <c r="F163" s="126">
        <v>4324</v>
      </c>
      <c r="G163" s="127">
        <v>5221</v>
      </c>
      <c r="H163" s="128" t="s">
        <v>60</v>
      </c>
      <c r="I163" s="130">
        <v>3500</v>
      </c>
      <c r="J163" s="129">
        <v>0</v>
      </c>
      <c r="K163" s="130">
        <v>3500</v>
      </c>
    </row>
    <row r="164" spans="2:11" ht="13.5" thickBot="1">
      <c r="B164" s="50"/>
      <c r="C164" s="301">
        <v>13307</v>
      </c>
      <c r="D164" s="271" t="s">
        <v>58</v>
      </c>
      <c r="E164" s="37" t="s">
        <v>92</v>
      </c>
      <c r="F164" s="131">
        <v>4324</v>
      </c>
      <c r="G164" s="119">
        <v>5336</v>
      </c>
      <c r="H164" s="111" t="s">
        <v>93</v>
      </c>
      <c r="I164" s="133">
        <v>4500</v>
      </c>
      <c r="J164" s="132">
        <v>0</v>
      </c>
      <c r="K164" s="133">
        <v>4500</v>
      </c>
    </row>
    <row r="165" spans="2:11" ht="13.5" thickBot="1">
      <c r="B165" s="279"/>
      <c r="C165" s="302">
        <v>13305</v>
      </c>
      <c r="D165" s="272" t="s">
        <v>18</v>
      </c>
      <c r="E165" s="135" t="s">
        <v>19</v>
      </c>
      <c r="F165" s="134" t="s">
        <v>4</v>
      </c>
      <c r="G165" s="134" t="s">
        <v>4</v>
      </c>
      <c r="H165" s="136" t="s">
        <v>21</v>
      </c>
      <c r="I165" s="137">
        <v>416070</v>
      </c>
      <c r="J165" s="137">
        <v>0</v>
      </c>
      <c r="K165" s="137">
        <v>416070</v>
      </c>
    </row>
  </sheetData>
  <sheetProtection/>
  <mergeCells count="4">
    <mergeCell ref="G2:I3"/>
    <mergeCell ref="D9:E9"/>
    <mergeCell ref="D10:E10"/>
    <mergeCell ref="I1:K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Maříková Jana</cp:lastModifiedBy>
  <cp:lastPrinted>2017-09-18T08:07:17Z</cp:lastPrinted>
  <dcterms:created xsi:type="dcterms:W3CDTF">2007-12-18T12:40:54Z</dcterms:created>
  <dcterms:modified xsi:type="dcterms:W3CDTF">2017-10-18T06:13:04Z</dcterms:modified>
  <cp:category/>
  <cp:version/>
  <cp:contentType/>
  <cp:contentStatus/>
</cp:coreProperties>
</file>