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480" windowHeight="9930" activeTab="0"/>
  </bookViews>
  <sheets>
    <sheet name="Bilance PaV" sheetId="1" r:id="rId1"/>
  </sheets>
  <definedNames/>
  <calcPr fullCalcOnLoad="1"/>
</workbook>
</file>

<file path=xl/sharedStrings.xml><?xml version="1.0" encoding="utf-8"?>
<sst xmlns="http://schemas.openxmlformats.org/spreadsheetml/2006/main" count="86" uniqueCount="69">
  <si>
    <t>v tis. Kč</t>
  </si>
  <si>
    <t>ukazatel</t>
  </si>
  <si>
    <t xml:space="preserve">pol. </t>
  </si>
  <si>
    <t>A/ Vlastní  příjmy</t>
  </si>
  <si>
    <t>1xxx</t>
  </si>
  <si>
    <t>2xxx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</si>
  <si>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</si>
  <si>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</si>
  <si>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</si>
  <si>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</si>
  <si>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</si>
  <si>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</si>
  <si>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</si>
  <si>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</si>
  <si>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</si>
  <si>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</si>
  <si>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</si>
  <si>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</si>
  <si>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6xxx</t>
  </si>
  <si>
    <t>5-6xxx</t>
  </si>
  <si>
    <t xml:space="preserve">V ý d a je   c e l k e m </t>
  </si>
  <si>
    <t xml:space="preserve">Z d r o j e  L K   c e l k e m </t>
  </si>
  <si>
    <t>1-3xxx</t>
  </si>
  <si>
    <t>1-4xxx</t>
  </si>
  <si>
    <t>B/ Dotace a příspěvky</t>
  </si>
  <si>
    <t>415x</t>
  </si>
  <si>
    <t>42xx</t>
  </si>
  <si>
    <t>423x</t>
  </si>
  <si>
    <t>1. Daňové příjmy</t>
  </si>
  <si>
    <t>2. Nedaňové příjmy</t>
  </si>
  <si>
    <t>3. Kapitáové příjmy</t>
  </si>
  <si>
    <r>
      <t>1. N</t>
    </r>
    <r>
      <rPr>
        <b/>
        <sz val="11"/>
        <rFont val="Times New Roman"/>
        <family val="1"/>
      </rPr>
      <t xml:space="preserve">einvestiční </t>
    </r>
    <r>
      <rPr>
        <sz val="11"/>
        <rFont val="Times New Roman"/>
        <family val="1"/>
      </rPr>
      <t>dotace</t>
    </r>
  </si>
  <si>
    <t xml:space="preserve">  Zákon o st.rozpočtu</t>
  </si>
  <si>
    <t xml:space="preserve">   Resort. účelové dotace (ze SR, st.fondů)</t>
  </si>
  <si>
    <t xml:space="preserve">   Dotace od regionální rady</t>
  </si>
  <si>
    <t xml:space="preserve">   Dotace ze zahraničí</t>
  </si>
  <si>
    <t xml:space="preserve">   Dotace od obcí</t>
  </si>
  <si>
    <r>
      <t>2. I</t>
    </r>
    <r>
      <rPr>
        <b/>
        <sz val="11"/>
        <rFont val="Times New Roman"/>
        <family val="1"/>
      </rPr>
      <t xml:space="preserve">nvestiční </t>
    </r>
    <r>
      <rPr>
        <sz val="11"/>
        <rFont val="Times New Roman"/>
        <family val="1"/>
      </rPr>
      <t>dot.</t>
    </r>
  </si>
  <si>
    <t xml:space="preserve">    Dotace od regionální rady</t>
  </si>
  <si>
    <t xml:space="preserve">    Dotace ze zahraničí</t>
  </si>
  <si>
    <t xml:space="preserve">    Dotace od obcí</t>
  </si>
  <si>
    <t>Kap.910 - Zastupitelstvo</t>
  </si>
  <si>
    <t>Kap.911 - Krajský úřad</t>
  </si>
  <si>
    <t>Kap.912 - Účelové příspěvky PO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</si>
  <si>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</si>
  <si>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</si>
  <si>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</si>
  <si>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</si>
  <si>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</si>
  <si>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</si>
  <si>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</si>
  <si>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</si>
  <si>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</si>
  <si>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</si>
  <si>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</si>
  <si>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</si>
  <si>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</si>
  <si>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</si>
  <si>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>3. Uhrazené splátky dlouhod.půjč.</t>
  </si>
  <si>
    <t xml:space="preserve">    Resort. účelové dotace (ze SR, st.f.)</t>
  </si>
  <si>
    <t>Zdrojová část rozpočtu LK 2018</t>
  </si>
  <si>
    <t>Výdajová část rozpočtu LK 2018</t>
  </si>
  <si>
    <t xml:space="preserve">UR 2018 </t>
  </si>
  <si>
    <t>SR 2018</t>
  </si>
  <si>
    <t>1. Zapojení fondů z r. 2017</t>
  </si>
  <si>
    <t>2. Zapojení  zákl.běžného účtu z r. 2017</t>
  </si>
  <si>
    <t>UR 2018 I.</t>
  </si>
  <si>
    <t>UR 2018 II.</t>
  </si>
  <si>
    <t>ZR-RO č. 352/18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</si>
</sst>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6" fillId="33" borderId="22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Layout" workbookViewId="0" topLeftCell="A1">
      <selection activeCell="D30" sqref="D30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37" t="s">
        <v>60</v>
      </c>
      <c r="B1" s="37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66</v>
      </c>
      <c r="D2" s="32" t="s">
        <v>68</v>
      </c>
      <c r="E2" s="32" t="s">
        <v>67</v>
      </c>
    </row>
    <row r="3" spans="1:5" ht="15" customHeight="1">
      <c r="A3" s="2" t="s">
        <v>3</v>
      </c>
      <c r="B3" s="29" t="s">
        <v>22</v>
      </c>
      <c r="C3" s="26">
        <f>C4+C5+C6</f>
        <v>3137070.36</v>
      </c>
      <c r="D3" s="26">
        <f>D4+D5+D6</f>
        <v>0</v>
      </c>
      <c r="E3" s="27">
        <f aca="true" t="shared" si="0" ref="E3:E24">C3+D3</f>
        <v>3137070.36</v>
      </c>
    </row>
    <row r="4" spans="1:10" ht="15" customHeight="1">
      <c r="A4" s="6" t="s">
        <v>28</v>
      </c>
      <c r="B4" s="7" t="s">
        <v>4</v>
      </c>
      <c r="C4" s="8">
        <v>2965582.22</v>
      </c>
      <c r="D4" s="9">
        <v>0</v>
      </c>
      <c r="E4" s="10">
        <f t="shared" si="0"/>
        <v>2965582.22</v>
      </c>
      <c r="J4" s="1"/>
    </row>
    <row r="5" spans="1:5" ht="15" customHeight="1">
      <c r="A5" s="6" t="s">
        <v>29</v>
      </c>
      <c r="B5" s="7" t="s">
        <v>5</v>
      </c>
      <c r="C5" s="8">
        <v>137446.63</v>
      </c>
      <c r="D5" s="4">
        <v>0</v>
      </c>
      <c r="E5" s="10">
        <f t="shared" si="0"/>
        <v>137446.63</v>
      </c>
    </row>
    <row r="6" spans="1:5" ht="15" customHeight="1">
      <c r="A6" s="6" t="s">
        <v>30</v>
      </c>
      <c r="B6" s="7" t="s">
        <v>6</v>
      </c>
      <c r="C6" s="8">
        <v>34041.509999999995</v>
      </c>
      <c r="D6" s="8">
        <v>0</v>
      </c>
      <c r="E6" s="10">
        <f t="shared" si="0"/>
        <v>34041.509999999995</v>
      </c>
    </row>
    <row r="7" spans="1:5" ht="15" customHeight="1">
      <c r="A7" s="12" t="s">
        <v>24</v>
      </c>
      <c r="B7" s="7" t="s">
        <v>7</v>
      </c>
      <c r="C7" s="13">
        <f>C8+C14</f>
        <v>5993194.19</v>
      </c>
      <c r="D7" s="13">
        <f>D8+D14</f>
        <v>0</v>
      </c>
      <c r="E7" s="14">
        <f t="shared" si="0"/>
        <v>5993194.19</v>
      </c>
    </row>
    <row r="8" spans="1:5" ht="15" customHeight="1">
      <c r="A8" s="6" t="s">
        <v>31</v>
      </c>
      <c r="B8" s="7" t="s">
        <v>8</v>
      </c>
      <c r="C8" s="8">
        <f>C9+C10+C12+C13+C11</f>
        <v>5791376.24</v>
      </c>
      <c r="D8" s="8">
        <f>D9+D10+D12+D13</f>
        <v>0</v>
      </c>
      <c r="E8" s="11">
        <f t="shared" si="0"/>
        <v>5791376.24</v>
      </c>
    </row>
    <row r="9" spans="1:5" ht="15" customHeight="1">
      <c r="A9" s="6" t="s">
        <v>32</v>
      </c>
      <c r="B9" s="7" t="s">
        <v>9</v>
      </c>
      <c r="C9" s="8">
        <v>70970.2</v>
      </c>
      <c r="D9" s="8">
        <v>0</v>
      </c>
      <c r="E9" s="11">
        <f t="shared" si="0"/>
        <v>70970.2</v>
      </c>
    </row>
    <row r="10" spans="1:5" ht="15" customHeight="1">
      <c r="A10" s="6" t="s">
        <v>33</v>
      </c>
      <c r="B10" s="7" t="s">
        <v>8</v>
      </c>
      <c r="C10" s="8">
        <v>5693336.7299999995</v>
      </c>
      <c r="D10" s="8">
        <v>0</v>
      </c>
      <c r="E10" s="11">
        <f t="shared" si="0"/>
        <v>5693336.7299999995</v>
      </c>
    </row>
    <row r="11" spans="1:5" ht="15" customHeight="1">
      <c r="A11" s="6" t="s">
        <v>34</v>
      </c>
      <c r="B11" s="7">
        <v>4123</v>
      </c>
      <c r="C11" s="8">
        <v>0</v>
      </c>
      <c r="D11" s="8">
        <v>0</v>
      </c>
      <c r="E11" s="11">
        <f>SUM(C11:D11)</f>
        <v>0</v>
      </c>
    </row>
    <row r="12" spans="1:5" ht="15" customHeight="1">
      <c r="A12" s="6" t="s">
        <v>35</v>
      </c>
      <c r="B12" s="7" t="s">
        <v>25</v>
      </c>
      <c r="C12" s="8">
        <v>716.19</v>
      </c>
      <c r="D12" s="8">
        <v>0</v>
      </c>
      <c r="E12" s="11">
        <f>SUM(C12:D12)</f>
        <v>716.19</v>
      </c>
    </row>
    <row r="13" spans="1:5" ht="15" customHeight="1">
      <c r="A13" s="6" t="s">
        <v>36</v>
      </c>
      <c r="B13" s="7">
        <v>4121</v>
      </c>
      <c r="C13" s="8">
        <v>26353.12</v>
      </c>
      <c r="D13" s="8">
        <v>0</v>
      </c>
      <c r="E13" s="11">
        <f>SUM(C13:D13)</f>
        <v>26353.12</v>
      </c>
    </row>
    <row r="14" spans="1:5" ht="15" customHeight="1">
      <c r="A14" s="6" t="s">
        <v>37</v>
      </c>
      <c r="B14" s="7" t="s">
        <v>26</v>
      </c>
      <c r="C14" s="8">
        <f>C15+C16+C17+C18</f>
        <v>201817.94999999998</v>
      </c>
      <c r="D14" s="8">
        <f>D15+D17+D18</f>
        <v>0</v>
      </c>
      <c r="E14" s="11">
        <f t="shared" si="0"/>
        <v>201817.94999999998</v>
      </c>
    </row>
    <row r="15" spans="1:5" ht="15" customHeight="1">
      <c r="A15" s="6" t="s">
        <v>59</v>
      </c>
      <c r="B15" s="7" t="s">
        <v>10</v>
      </c>
      <c r="C15" s="8">
        <v>198009.99</v>
      </c>
      <c r="D15" s="8">
        <v>0</v>
      </c>
      <c r="E15" s="11">
        <f t="shared" si="0"/>
        <v>198009.99</v>
      </c>
    </row>
    <row r="16" spans="1:5" ht="15" customHeight="1">
      <c r="A16" s="6" t="s">
        <v>38</v>
      </c>
      <c r="B16" s="7">
        <v>4223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6" t="s">
        <v>39</v>
      </c>
      <c r="B17" s="7" t="s">
        <v>27</v>
      </c>
      <c r="C17" s="8">
        <v>3340.55</v>
      </c>
      <c r="D17" s="8">
        <v>0</v>
      </c>
      <c r="E17" s="11">
        <f>SUM(C17:D17)</f>
        <v>3340.55</v>
      </c>
    </row>
    <row r="18" spans="1:5" ht="15" customHeight="1">
      <c r="A18" s="6" t="s">
        <v>40</v>
      </c>
      <c r="B18" s="7">
        <v>4221</v>
      </c>
      <c r="C18" s="8">
        <v>467.41</v>
      </c>
      <c r="D18" s="8">
        <v>0</v>
      </c>
      <c r="E18" s="11">
        <f>SUM(C18:D18)</f>
        <v>467.41</v>
      </c>
    </row>
    <row r="19" spans="1:5" ht="15" customHeight="1">
      <c r="A19" s="12" t="s">
        <v>11</v>
      </c>
      <c r="B19" s="15" t="s">
        <v>23</v>
      </c>
      <c r="C19" s="13">
        <f>C3+C7</f>
        <v>9130264.55</v>
      </c>
      <c r="D19" s="13">
        <f>D3+D7</f>
        <v>0</v>
      </c>
      <c r="E19" s="14">
        <f t="shared" si="0"/>
        <v>9130264.55</v>
      </c>
    </row>
    <row r="20" spans="1:5" ht="15" customHeight="1">
      <c r="A20" s="12" t="s">
        <v>12</v>
      </c>
      <c r="B20" s="15" t="s">
        <v>13</v>
      </c>
      <c r="C20" s="13">
        <f>SUM(C21:C23)</f>
        <v>1951508.7400000002</v>
      </c>
      <c r="D20" s="13">
        <f>SUM(D21:D23)</f>
        <v>0</v>
      </c>
      <c r="E20" s="14">
        <f t="shared" si="0"/>
        <v>1951508.7400000002</v>
      </c>
    </row>
    <row r="21" spans="1:5" ht="15" customHeight="1">
      <c r="A21" s="6" t="s">
        <v>64</v>
      </c>
      <c r="B21" s="7" t="s">
        <v>14</v>
      </c>
      <c r="C21" s="8">
        <v>111779.24</v>
      </c>
      <c r="D21" s="8">
        <v>0</v>
      </c>
      <c r="E21" s="11">
        <f t="shared" si="0"/>
        <v>111779.24</v>
      </c>
    </row>
    <row r="22" spans="1:5" ht="15" customHeight="1">
      <c r="A22" s="6" t="s">
        <v>65</v>
      </c>
      <c r="B22" s="7">
        <v>8115</v>
      </c>
      <c r="C22" s="8">
        <v>1986604.5</v>
      </c>
      <c r="D22" s="8">
        <v>0</v>
      </c>
      <c r="E22" s="11">
        <f>SUM(C22:D22)</f>
        <v>1986604.5</v>
      </c>
    </row>
    <row r="23" spans="1:5" ht="15" customHeight="1" thickBot="1">
      <c r="A23" s="16" t="s">
        <v>58</v>
      </c>
      <c r="B23" s="17">
        <v>-8124</v>
      </c>
      <c r="C23" s="18">
        <v>-146875</v>
      </c>
      <c r="D23" s="18">
        <v>0</v>
      </c>
      <c r="E23" s="19">
        <f>C23+D23</f>
        <v>-146875</v>
      </c>
    </row>
    <row r="24" spans="1:5" ht="15" customHeight="1" thickBot="1">
      <c r="A24" s="20" t="s">
        <v>21</v>
      </c>
      <c r="B24" s="21"/>
      <c r="C24" s="22">
        <f>C3+C7+C20</f>
        <v>11081773.290000001</v>
      </c>
      <c r="D24" s="22">
        <f>D19+D20</f>
        <v>0</v>
      </c>
      <c r="E24" s="23">
        <f t="shared" si="0"/>
        <v>11081773.290000001</v>
      </c>
    </row>
    <row r="25" spans="1:5" ht="13.5" thickBot="1">
      <c r="A25" s="37" t="s">
        <v>61</v>
      </c>
      <c r="B25" s="37"/>
      <c r="C25" s="35"/>
      <c r="D25" s="35"/>
      <c r="E25" s="36" t="s">
        <v>0</v>
      </c>
    </row>
    <row r="26" spans="1:5" ht="24.75" thickBot="1">
      <c r="A26" s="30" t="s">
        <v>15</v>
      </c>
      <c r="B26" s="31" t="s">
        <v>16</v>
      </c>
      <c r="C26" s="32" t="s">
        <v>63</v>
      </c>
      <c r="D26" s="32" t="s">
        <v>68</v>
      </c>
      <c r="E26" s="32" t="s">
        <v>62</v>
      </c>
    </row>
    <row r="27" spans="1:5" ht="15" customHeight="1">
      <c r="A27" s="24" t="s">
        <v>41</v>
      </c>
      <c r="B27" s="3" t="s">
        <v>17</v>
      </c>
      <c r="C27" s="4">
        <v>31838.7</v>
      </c>
      <c r="D27" s="4">
        <v>0</v>
      </c>
      <c r="E27" s="5">
        <f>C27+D27</f>
        <v>31838.7</v>
      </c>
    </row>
    <row r="28" spans="1:5" ht="15" customHeight="1">
      <c r="A28" s="25" t="s">
        <v>42</v>
      </c>
      <c r="B28" s="7" t="s">
        <v>17</v>
      </c>
      <c r="C28" s="8">
        <v>294461.07</v>
      </c>
      <c r="D28" s="4">
        <v>0</v>
      </c>
      <c r="E28" s="5">
        <f aca="true" t="shared" si="1" ref="E28:E43">C28+D28</f>
        <v>294461.07</v>
      </c>
    </row>
    <row r="29" spans="1:5" ht="15" customHeight="1">
      <c r="A29" s="25" t="s">
        <v>43</v>
      </c>
      <c r="B29" s="7" t="s">
        <v>19</v>
      </c>
      <c r="C29" s="8">
        <v>219636.43999999997</v>
      </c>
      <c r="D29" s="4">
        <f>1100+3461</f>
        <v>4561</v>
      </c>
      <c r="E29" s="5">
        <f>SUM(C29:D29)</f>
        <v>224197.43999999997</v>
      </c>
    </row>
    <row r="30" spans="1:5" ht="15" customHeight="1">
      <c r="A30" s="25" t="s">
        <v>44</v>
      </c>
      <c r="B30" s="7" t="s">
        <v>17</v>
      </c>
      <c r="C30" s="8">
        <v>1035047.96</v>
      </c>
      <c r="D30" s="4">
        <v>-3461</v>
      </c>
      <c r="E30" s="5">
        <f t="shared" si="1"/>
        <v>1031586.96</v>
      </c>
    </row>
    <row r="31" spans="1:5" ht="15" customHeight="1">
      <c r="A31" s="25" t="s">
        <v>45</v>
      </c>
      <c r="B31" s="7" t="s">
        <v>17</v>
      </c>
      <c r="C31" s="8">
        <v>953866.1400000001</v>
      </c>
      <c r="D31" s="4">
        <v>0</v>
      </c>
      <c r="E31" s="5">
        <f t="shared" si="1"/>
        <v>953866.1400000001</v>
      </c>
    </row>
    <row r="32" spans="1:5" ht="15" customHeight="1">
      <c r="A32" s="25" t="s">
        <v>46</v>
      </c>
      <c r="B32" s="7" t="s">
        <v>17</v>
      </c>
      <c r="C32" s="8">
        <v>4795187.94</v>
      </c>
      <c r="D32" s="4">
        <v>0</v>
      </c>
      <c r="E32" s="5">
        <f>C32+D32</f>
        <v>4795187.94</v>
      </c>
    </row>
    <row r="33" spans="1:5" ht="15" customHeight="1">
      <c r="A33" s="25" t="s">
        <v>47</v>
      </c>
      <c r="B33" s="7" t="s">
        <v>19</v>
      </c>
      <c r="C33" s="8">
        <v>806700.5500000003</v>
      </c>
      <c r="D33" s="4">
        <v>0</v>
      </c>
      <c r="E33" s="5">
        <f t="shared" si="1"/>
        <v>806700.5500000003</v>
      </c>
    </row>
    <row r="34" spans="1:5" ht="15" customHeight="1">
      <c r="A34" s="25" t="s">
        <v>48</v>
      </c>
      <c r="B34" s="7" t="s">
        <v>17</v>
      </c>
      <c r="C34" s="8">
        <v>128688.62</v>
      </c>
      <c r="D34" s="4">
        <v>0</v>
      </c>
      <c r="E34" s="5">
        <f t="shared" si="1"/>
        <v>128688.62</v>
      </c>
    </row>
    <row r="35" spans="1:5" ht="15" customHeight="1">
      <c r="A35" s="25" t="s">
        <v>49</v>
      </c>
      <c r="B35" s="7" t="s">
        <v>19</v>
      </c>
      <c r="C35" s="8">
        <v>1022408.04</v>
      </c>
      <c r="D35" s="4">
        <v>-1100</v>
      </c>
      <c r="E35" s="5">
        <f t="shared" si="1"/>
        <v>1021308.04</v>
      </c>
    </row>
    <row r="36" spans="1:5" ht="15" customHeight="1">
      <c r="A36" s="25" t="s">
        <v>50</v>
      </c>
      <c r="B36" s="7" t="s">
        <v>18</v>
      </c>
      <c r="C36" s="8">
        <v>0</v>
      </c>
      <c r="D36" s="4">
        <v>0</v>
      </c>
      <c r="E36" s="5">
        <f t="shared" si="1"/>
        <v>0</v>
      </c>
    </row>
    <row r="37" spans="1:5" ht="15" customHeight="1">
      <c r="A37" s="25" t="s">
        <v>51</v>
      </c>
      <c r="B37" s="7" t="s">
        <v>19</v>
      </c>
      <c r="C37" s="8">
        <v>1494342.77</v>
      </c>
      <c r="D37" s="4">
        <v>0</v>
      </c>
      <c r="E37" s="5">
        <f t="shared" si="1"/>
        <v>1494342.77</v>
      </c>
    </row>
    <row r="38" spans="1:5" ht="15" customHeight="1">
      <c r="A38" s="25" t="s">
        <v>52</v>
      </c>
      <c r="B38" s="7" t="s">
        <v>19</v>
      </c>
      <c r="C38" s="8">
        <v>15500</v>
      </c>
      <c r="D38" s="4">
        <v>0</v>
      </c>
      <c r="E38" s="5">
        <f t="shared" si="1"/>
        <v>15500</v>
      </c>
    </row>
    <row r="39" spans="1:5" ht="15" customHeight="1">
      <c r="A39" s="25" t="s">
        <v>53</v>
      </c>
      <c r="B39" s="7" t="s">
        <v>17</v>
      </c>
      <c r="C39" s="8">
        <v>11008.82</v>
      </c>
      <c r="D39" s="4">
        <v>0</v>
      </c>
      <c r="E39" s="5">
        <f t="shared" si="1"/>
        <v>11008.82</v>
      </c>
    </row>
    <row r="40" spans="1:5" ht="15" customHeight="1">
      <c r="A40" s="25" t="s">
        <v>54</v>
      </c>
      <c r="B40" s="7" t="s">
        <v>19</v>
      </c>
      <c r="C40" s="8">
        <v>166413.18</v>
      </c>
      <c r="D40" s="4">
        <v>0</v>
      </c>
      <c r="E40" s="5">
        <f>C40+D40</f>
        <v>166413.18</v>
      </c>
    </row>
    <row r="41" spans="1:5" ht="15" customHeight="1">
      <c r="A41" s="25" t="s">
        <v>55</v>
      </c>
      <c r="B41" s="7" t="s">
        <v>19</v>
      </c>
      <c r="C41" s="8">
        <v>15293.36</v>
      </c>
      <c r="D41" s="4">
        <v>0</v>
      </c>
      <c r="E41" s="5">
        <f t="shared" si="1"/>
        <v>15293.36</v>
      </c>
    </row>
    <row r="42" spans="1:5" ht="15" customHeight="1">
      <c r="A42" s="25" t="s">
        <v>56</v>
      </c>
      <c r="B42" s="7" t="s">
        <v>19</v>
      </c>
      <c r="C42" s="8">
        <v>86065.55</v>
      </c>
      <c r="D42" s="4">
        <v>0</v>
      </c>
      <c r="E42" s="5">
        <f t="shared" si="1"/>
        <v>86065.55</v>
      </c>
    </row>
    <row r="43" spans="1:5" ht="15" customHeight="1" thickBot="1">
      <c r="A43" s="25" t="s">
        <v>57</v>
      </c>
      <c r="B43" s="7" t="s">
        <v>19</v>
      </c>
      <c r="C43" s="8">
        <v>5314.15</v>
      </c>
      <c r="D43" s="4">
        <v>0</v>
      </c>
      <c r="E43" s="5">
        <f t="shared" si="1"/>
        <v>5314.15</v>
      </c>
    </row>
    <row r="44" spans="1:7" ht="15" customHeight="1" thickBot="1">
      <c r="A44" s="28" t="s">
        <v>20</v>
      </c>
      <c r="B44" s="21"/>
      <c r="C44" s="22">
        <f>C27+C28+C30+C31+C32+C33+C34+C35+C36+C37+C38+C39+C40+C41+C42+C43+C29</f>
        <v>11081773.290000001</v>
      </c>
      <c r="D44" s="22">
        <f>SUM(D27:D43)</f>
        <v>0</v>
      </c>
      <c r="E44" s="23">
        <f>SUM(E27:E43)</f>
        <v>11081773.290000001</v>
      </c>
      <c r="G44" s="1"/>
    </row>
    <row r="45" spans="3:5" ht="12.75">
      <c r="C45" s="1"/>
      <c r="E45" s="1"/>
    </row>
    <row r="46" ht="12.75">
      <c r="C46" s="1"/>
    </row>
    <row r="47" ht="12.75">
      <c r="C47" s="1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&amp;C024_P04_Bilance_PaV_ZRRO_352_18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Kremerová Luisa</cp:lastModifiedBy>
  <cp:lastPrinted>2018-11-07T10:14:47Z</cp:lastPrinted>
  <dcterms:created xsi:type="dcterms:W3CDTF">2007-12-18T12:40:54Z</dcterms:created>
  <dcterms:modified xsi:type="dcterms:W3CDTF">2018-11-07T10:14:51Z</dcterms:modified>
  <cp:category/>
  <cp:version/>
  <cp:contentType/>
  <cp:contentStatus/>
</cp:coreProperties>
</file>