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4675" windowHeight="11790"/>
  </bookViews>
  <sheets>
    <sheet name="353_18 návrh" sheetId="1" r:id="rId1"/>
  </sheets>
  <calcPr calcId="145621"/>
</workbook>
</file>

<file path=xl/calcChain.xml><?xml version="1.0" encoding="utf-8"?>
<calcChain xmlns="http://schemas.openxmlformats.org/spreadsheetml/2006/main">
  <c r="K46" i="1" l="1"/>
  <c r="K45" i="1"/>
  <c r="G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H31" i="1"/>
  <c r="G31" i="1"/>
  <c r="K30" i="1"/>
  <c r="K29" i="1"/>
  <c r="H29" i="1"/>
  <c r="G29" i="1"/>
  <c r="K28" i="1"/>
  <c r="K27" i="1"/>
  <c r="H27" i="1"/>
  <c r="G27" i="1"/>
  <c r="K26" i="1"/>
  <c r="K25" i="1"/>
  <c r="H25" i="1"/>
  <c r="G25" i="1"/>
  <c r="K24" i="1"/>
  <c r="K23" i="1"/>
  <c r="H23" i="1"/>
  <c r="G23" i="1"/>
  <c r="K22" i="1"/>
  <c r="K21" i="1"/>
  <c r="H21" i="1"/>
  <c r="G21" i="1"/>
  <c r="K20" i="1"/>
  <c r="K19" i="1"/>
  <c r="H19" i="1"/>
  <c r="G19" i="1"/>
  <c r="K18" i="1"/>
  <c r="K17" i="1"/>
  <c r="H17" i="1"/>
  <c r="G17" i="1"/>
  <c r="K16" i="1"/>
  <c r="K15" i="1"/>
  <c r="H15" i="1"/>
  <c r="G15" i="1"/>
  <c r="K14" i="1"/>
  <c r="K13" i="1"/>
  <c r="H13" i="1"/>
  <c r="G13" i="1"/>
  <c r="K12" i="1"/>
  <c r="K11" i="1"/>
  <c r="H11" i="1"/>
  <c r="G11" i="1"/>
  <c r="J10" i="1"/>
  <c r="K10" i="1" s="1"/>
  <c r="I10" i="1"/>
  <c r="H10" i="1"/>
  <c r="G10" i="1"/>
</calcChain>
</file>

<file path=xl/sharedStrings.xml><?xml version="1.0" encoding="utf-8"?>
<sst xmlns="http://schemas.openxmlformats.org/spreadsheetml/2006/main" count="145" uniqueCount="64">
  <si>
    <t>ZMĚNA ROZPOČTU - ROZPOČTOVÉ OPATŘENÍ Č. 353/18</t>
  </si>
  <si>
    <t>Odbor investic a správy nemovitého majetku</t>
  </si>
  <si>
    <t>Kapitola 920 14 - Kapitálové výdaje (OSV)</t>
  </si>
  <si>
    <t>tis. Kč</t>
  </si>
  <si>
    <t>uk.</t>
  </si>
  <si>
    <t>č.a.</t>
  </si>
  <si>
    <t>§</t>
  </si>
  <si>
    <t>pol.</t>
  </si>
  <si>
    <t>92014 - K A P I T Á L O V É  V Ý D A J E</t>
  </si>
  <si>
    <t>SR 2018</t>
  </si>
  <si>
    <t>UR I 2018</t>
  </si>
  <si>
    <t>UR VIII 2018</t>
  </si>
  <si>
    <t>ZR-RO č. 353/18</t>
  </si>
  <si>
    <t>UR II 2018</t>
  </si>
  <si>
    <t>SU</t>
  </si>
  <si>
    <t>x</t>
  </si>
  <si>
    <t>Kapitálové (investiční) výdaje resortu celkem</t>
  </si>
  <si>
    <t>059049</t>
  </si>
  <si>
    <t>1505</t>
  </si>
  <si>
    <t>Domov Sluneční dům - Jestřebí - rekonstukce objektu, ČL</t>
  </si>
  <si>
    <t>Budovy, haly a stavby</t>
  </si>
  <si>
    <t>059060</t>
  </si>
  <si>
    <t>1520</t>
  </si>
  <si>
    <t>APOSS - sanace vlhkého suterénu budova Zeyerova</t>
  </si>
  <si>
    <t>059061</t>
  </si>
  <si>
    <t>1510</t>
  </si>
  <si>
    <t>DD Rokytnice n. J. - přísavba lůžkového a evakuačního výtahu</t>
  </si>
  <si>
    <t>059063</t>
  </si>
  <si>
    <t>1502</t>
  </si>
  <si>
    <t>CIPS LK - rekonstrukce parkovací plochy Králův Háj</t>
  </si>
  <si>
    <t>059066</t>
  </si>
  <si>
    <t>1509</t>
  </si>
  <si>
    <t>DD Sloup v Čechách - rekonstrukce kuchyně</t>
  </si>
  <si>
    <t>059067</t>
  </si>
  <si>
    <t>1514</t>
  </si>
  <si>
    <t>DD Vratislavice n. N. - příprava rekonstrukce</t>
  </si>
  <si>
    <t>059070</t>
  </si>
  <si>
    <t>1501</t>
  </si>
  <si>
    <t>Jedličkův ústav - reko soc. zázemí pro klienty a zam. bud. C</t>
  </si>
  <si>
    <t>149066</t>
  </si>
  <si>
    <t>Sanace a podřezávka části zdiva, Jedličkův ústav</t>
  </si>
  <si>
    <t>149095</t>
  </si>
  <si>
    <t>Oprava havarijního stavu fasády a klempířských prvků na buodvých A a C, JÚ v Liberci</t>
  </si>
  <si>
    <t>590071</t>
  </si>
  <si>
    <t>1512</t>
  </si>
  <si>
    <t>DD Jablonecké Paseky - bezbariérové vstupní dveře</t>
  </si>
  <si>
    <t>590072</t>
  </si>
  <si>
    <t>DD Jablonecké Paseky - úprava půdních prostor</t>
  </si>
  <si>
    <t>59073</t>
  </si>
  <si>
    <t>DPS Vratislavice</t>
  </si>
  <si>
    <t>149107</t>
  </si>
  <si>
    <t>Jedličkův ústav - přístavba evakuačního výtahu</t>
  </si>
  <si>
    <t>149108</t>
  </si>
  <si>
    <t>1508</t>
  </si>
  <si>
    <r>
      <t xml:space="preserve">SSP Tereza - </t>
    </r>
    <r>
      <rPr>
        <sz val="8"/>
        <rFont val="Arial"/>
        <family val="2"/>
        <charset val="238"/>
      </rPr>
      <t>zpracování projektové dokumentace pro transormaci řízení</t>
    </r>
  </si>
  <si>
    <t>149109</t>
  </si>
  <si>
    <t>1521</t>
  </si>
  <si>
    <r>
      <t xml:space="preserve">DCA Hodkovice - </t>
    </r>
    <r>
      <rPr>
        <sz val="8"/>
        <rFont val="Arial"/>
        <family val="2"/>
        <charset val="238"/>
      </rPr>
      <t>zpracování projektové dokumentace pro výstavbu nového objektu</t>
    </r>
  </si>
  <si>
    <t>550016</t>
  </si>
  <si>
    <r>
      <t xml:space="preserve">DD Jablonecké Paseky - </t>
    </r>
    <r>
      <rPr>
        <sz val="8"/>
        <rFont val="Arial"/>
        <family val="2"/>
        <charset val="238"/>
      </rPr>
      <t>výměna výtahů</t>
    </r>
  </si>
  <si>
    <t>550024</t>
  </si>
  <si>
    <r>
      <t xml:space="preserve">DCA Hodkovice - </t>
    </r>
    <r>
      <rPr>
        <sz val="8"/>
        <rFont val="Arial"/>
        <family val="2"/>
        <charset val="238"/>
      </rPr>
      <t>zateplení objektu</t>
    </r>
  </si>
  <si>
    <t>59074</t>
  </si>
  <si>
    <t xml:space="preserve">DD Vratislavice n. N. - evakuační výtah venkovní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</si>
</sst>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00"/>
  </numFmts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rgb="FF0000FF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1" applyAlignment="1">
      <alignment horizontal="right"/>
    </xf>
    <xf numFmtId="0" fontId="2" fillId="0" borderId="0" xfId="2"/>
    <xf numFmtId="164" fontId="2" fillId="0" borderId="0" xfId="2" applyNumberFormat="1"/>
    <xf numFmtId="164" fontId="1" fillId="0" borderId="0" xfId="3" applyNumberFormat="1"/>
    <xf numFmtId="0" fontId="1" fillId="0" borderId="0" xfId="4" applyAlignment="1">
      <alignment vertical="center"/>
    </xf>
    <xf numFmtId="0" fontId="1" fillId="0" borderId="0" xfId="4" applyFill="1" applyAlignment="1">
      <alignment vertical="center"/>
    </xf>
    <xf numFmtId="0" fontId="5" fillId="0" borderId="0" xfId="4" applyFont="1" applyFill="1" applyAlignment="1">
      <alignment horizontal="center" vertical="center"/>
    </xf>
    <xf numFmtId="164" fontId="5" fillId="0" borderId="0" xfId="4" applyNumberFormat="1" applyFont="1" applyFill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0" fontId="6" fillId="0" borderId="4" xfId="5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164" fontId="5" fillId="0" borderId="3" xfId="3" applyNumberFormat="1" applyFont="1" applyBorder="1" applyAlignment="1">
      <alignment horizontal="center" vertical="center" wrapText="1"/>
    </xf>
    <xf numFmtId="164" fontId="5" fillId="0" borderId="5" xfId="3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5" applyFont="1" applyBorder="1" applyAlignment="1">
      <alignment horizontal="center" vertical="center"/>
    </xf>
    <xf numFmtId="0" fontId="5" fillId="0" borderId="4" xfId="5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/>
    </xf>
    <xf numFmtId="0" fontId="5" fillId="0" borderId="4" xfId="5" applyFont="1" applyFill="1" applyBorder="1" applyAlignment="1">
      <alignment horizontal="left" vertical="center" wrapText="1"/>
    </xf>
    <xf numFmtId="4" fontId="6" fillId="0" borderId="4" xfId="5" applyNumberFormat="1" applyFont="1" applyFill="1" applyBorder="1" applyAlignment="1">
      <alignment horizontal="right" vertical="center"/>
    </xf>
    <xf numFmtId="0" fontId="5" fillId="2" borderId="7" xfId="4" applyFont="1" applyFill="1" applyBorder="1" applyAlignment="1">
      <alignment horizontal="center" vertical="center"/>
    </xf>
    <xf numFmtId="49" fontId="5" fillId="2" borderId="8" xfId="1" applyNumberFormat="1" applyFont="1" applyFill="1" applyBorder="1" applyAlignment="1">
      <alignment horizontal="center" vertical="center"/>
    </xf>
    <xf numFmtId="49" fontId="5" fillId="2" borderId="9" xfId="3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vertical="center" wrapText="1"/>
    </xf>
    <xf numFmtId="4" fontId="7" fillId="2" borderId="10" xfId="5" applyNumberFormat="1" applyFont="1" applyFill="1" applyBorder="1" applyAlignment="1">
      <alignment vertical="center"/>
    </xf>
    <xf numFmtId="164" fontId="7" fillId="2" borderId="9" xfId="5" applyNumberFormat="1" applyFont="1" applyFill="1" applyBorder="1" applyAlignment="1">
      <alignment vertical="center"/>
    </xf>
    <xf numFmtId="164" fontId="7" fillId="2" borderId="11" xfId="5" applyNumberFormat="1" applyFont="1" applyFill="1" applyBorder="1" applyAlignment="1">
      <alignment horizontal="center" vertical="center"/>
    </xf>
    <xf numFmtId="0" fontId="8" fillId="2" borderId="13" xfId="4" applyFont="1" applyFill="1" applyBorder="1" applyAlignment="1">
      <alignment horizontal="center" vertical="center"/>
    </xf>
    <xf numFmtId="49" fontId="8" fillId="2" borderId="14" xfId="5" applyNumberFormat="1" applyFont="1" applyFill="1" applyBorder="1" applyAlignment="1">
      <alignment horizontal="center" vertical="center"/>
    </xf>
    <xf numFmtId="49" fontId="8" fillId="2" borderId="15" xfId="5" applyNumberFormat="1" applyFont="1" applyFill="1" applyBorder="1" applyAlignment="1">
      <alignment horizontal="center" vertical="center"/>
    </xf>
    <xf numFmtId="0" fontId="8" fillId="2" borderId="16" xfId="5" applyFont="1" applyFill="1" applyBorder="1" applyAlignment="1">
      <alignment horizontal="center" vertical="center"/>
    </xf>
    <xf numFmtId="0" fontId="8" fillId="2" borderId="14" xfId="6" applyFont="1" applyFill="1" applyBorder="1" applyAlignment="1">
      <alignment horizontal="center" vertical="center"/>
    </xf>
    <xf numFmtId="0" fontId="8" fillId="2" borderId="16" xfId="6" applyFont="1" applyFill="1" applyBorder="1" applyAlignment="1">
      <alignment vertical="center"/>
    </xf>
    <xf numFmtId="4" fontId="8" fillId="2" borderId="16" xfId="5" applyNumberFormat="1" applyFont="1" applyFill="1" applyBorder="1" applyAlignment="1">
      <alignment vertical="center"/>
    </xf>
    <xf numFmtId="164" fontId="8" fillId="2" borderId="15" xfId="5" applyNumberFormat="1" applyFont="1" applyFill="1" applyBorder="1" applyAlignment="1">
      <alignment vertical="center"/>
    </xf>
    <xf numFmtId="164" fontId="8" fillId="2" borderId="17" xfId="5" applyNumberFormat="1" applyFont="1" applyFill="1" applyBorder="1" applyAlignment="1">
      <alignment horizontal="center" vertical="center"/>
    </xf>
    <xf numFmtId="164" fontId="8" fillId="2" borderId="18" xfId="5" applyNumberFormat="1" applyFont="1" applyFill="1" applyBorder="1" applyAlignment="1">
      <alignment horizontal="right" vertical="center"/>
    </xf>
    <xf numFmtId="164" fontId="0" fillId="0" borderId="0" xfId="0" applyNumberFormat="1"/>
    <xf numFmtId="49" fontId="5" fillId="2" borderId="9" xfId="3" applyNumberFormat="1" applyFont="1" applyFill="1" applyBorder="1" applyAlignment="1">
      <alignment horizontal="left" vertical="center"/>
    </xf>
    <xf numFmtId="0" fontId="1" fillId="0" borderId="0" xfId="1"/>
    <xf numFmtId="4" fontId="1" fillId="0" borderId="0" xfId="1" applyNumberFormat="1"/>
    <xf numFmtId="164" fontId="1" fillId="0" borderId="0" xfId="1" applyNumberFormat="1"/>
    <xf numFmtId="164" fontId="0" fillId="0" borderId="0" xfId="0" applyNumberFormat="1" applyAlignment="1">
      <alignment horizontal="right"/>
    </xf>
    <xf numFmtId="164" fontId="1" fillId="0" borderId="0" xfId="1" applyNumberFormat="1" applyAlignment="1">
      <alignment horizontal="right"/>
    </xf>
    <xf numFmtId="164" fontId="5" fillId="0" borderId="4" xfId="3" applyNumberFormat="1" applyFont="1" applyBorder="1" applyAlignment="1">
      <alignment horizontal="right" vertical="center" wrapText="1"/>
    </xf>
    <xf numFmtId="164" fontId="5" fillId="0" borderId="6" xfId="3" applyNumberFormat="1" applyFont="1" applyBorder="1" applyAlignment="1">
      <alignment horizontal="right" vertical="center" wrapText="1"/>
    </xf>
    <xf numFmtId="164" fontId="6" fillId="0" borderId="4" xfId="5" applyNumberFormat="1" applyFont="1" applyFill="1" applyBorder="1" applyAlignment="1">
      <alignment horizontal="right" vertical="center"/>
    </xf>
    <xf numFmtId="164" fontId="6" fillId="0" borderId="6" xfId="5" applyNumberFormat="1" applyFont="1" applyFill="1" applyBorder="1" applyAlignment="1">
      <alignment horizontal="right" vertical="center"/>
    </xf>
    <xf numFmtId="164" fontId="7" fillId="0" borderId="7" xfId="5" applyNumberFormat="1" applyFont="1" applyFill="1" applyBorder="1" applyAlignment="1">
      <alignment horizontal="right" vertical="center"/>
    </xf>
    <xf numFmtId="164" fontId="7" fillId="0" borderId="12" xfId="5" applyNumberFormat="1" applyFont="1" applyFill="1" applyBorder="1" applyAlignment="1">
      <alignment horizontal="right" vertical="center"/>
    </xf>
    <xf numFmtId="164" fontId="8" fillId="2" borderId="15" xfId="4" applyNumberFormat="1" applyFont="1" applyFill="1" applyBorder="1" applyAlignment="1">
      <alignment horizontal="right" vertical="center"/>
    </xf>
    <xf numFmtId="0" fontId="5" fillId="0" borderId="4" xfId="5" applyFont="1" applyFill="1" applyBorder="1" applyAlignment="1">
      <alignment horizontal="center" vertical="center"/>
    </xf>
    <xf numFmtId="0" fontId="0" fillId="0" borderId="0" xfId="1" applyFont="1" applyAlignment="1">
      <alignment horizontal="right"/>
    </xf>
    <xf numFmtId="0" fontId="1" fillId="0" borderId="0" xfId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4" fillId="0" borderId="0" xfId="3" applyFont="1" applyAlignment="1">
      <alignment horizontal="center"/>
    </xf>
    <xf numFmtId="0" fontId="6" fillId="0" borderId="2" xfId="5" applyFont="1" applyFill="1" applyBorder="1" applyAlignment="1">
      <alignment horizontal="center" vertical="center" wrapText="1"/>
    </xf>
    <xf numFmtId="0" fontId="1" fillId="0" borderId="3" xfId="4" applyFill="1" applyBorder="1" applyAlignment="1">
      <alignment horizontal="center" vertical="center" wrapText="1"/>
    </xf>
  </cellXfs>
  <cellStyles count="8">
    <cellStyle name="čárky 3" xfId="7"/>
    <cellStyle name="Normální" xfId="0" builtinId="0"/>
    <cellStyle name="normální 2" xfId="4"/>
    <cellStyle name="Normální 3" xfId="3"/>
    <cellStyle name="normální_2. Rozpočet 2007 - tabulky" xfId="2"/>
    <cellStyle name="normální_Rozpis výdajů 03 bez PO 2 2" xfId="5"/>
    <cellStyle name="normální_Rozpis výdajů 03 bez PO 3" xfId="1"/>
    <cellStyle name="normální_Rozpis výdajů 03 bez PO_UR 2008 1-168 tisk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46"/>
  <sheetViews>
    <sheetView tabSelected="1" view="pageLayout" zoomScaleNormal="100" workbookViewId="0">
      <selection activeCell="K2" sqref="K2"/>
    </sheetView>
  </sheetViews>
  <sheetFormatPr defaultRowHeight="12.75" x14ac:dyDescent="0.2"/>
  <cols>
    <col min="1" max="1" width="2.85546875" style="42" customWidth="1"/>
    <col min="2" max="2" width="5.5703125" style="42" customWidth="1"/>
    <col min="3" max="3" width="4.42578125" style="42" customWidth="1"/>
    <col min="4" max="4" width="4.7109375" style="42" customWidth="1"/>
    <col min="5" max="5" width="4.42578125" style="42" bestFit="1" customWidth="1"/>
    <col min="6" max="6" width="31.7109375" style="42" customWidth="1"/>
    <col min="7" max="7" width="6.42578125" style="43" customWidth="1"/>
    <col min="8" max="8" width="10.42578125" style="44" customWidth="1"/>
    <col min="9" max="9" width="10.42578125" style="44" bestFit="1" customWidth="1"/>
    <col min="10" max="10" width="11.7109375" style="45" customWidth="1"/>
    <col min="11" max="11" width="10.42578125" style="45" bestFit="1" customWidth="1"/>
    <col min="15" max="15" width="11.140625" bestFit="1" customWidth="1"/>
  </cols>
  <sheetData>
    <row r="1" spans="1:11" x14ac:dyDescent="0.2">
      <c r="A1" s="55"/>
      <c r="B1" s="56"/>
      <c r="C1" s="56"/>
      <c r="D1" s="56"/>
      <c r="E1" s="56"/>
      <c r="F1" s="56"/>
      <c r="G1" s="56"/>
      <c r="H1" s="56"/>
      <c r="I1" s="56"/>
    </row>
    <row r="2" spans="1:11" x14ac:dyDescent="0.2">
      <c r="A2" s="1"/>
      <c r="B2" s="1"/>
      <c r="C2" s="1"/>
      <c r="D2" s="1"/>
      <c r="E2" s="1"/>
      <c r="F2" s="1"/>
      <c r="G2" s="1"/>
      <c r="H2" s="46"/>
      <c r="I2" s="46"/>
    </row>
    <row r="3" spans="1:11" ht="18" x14ac:dyDescent="0.25">
      <c r="A3" s="57" t="s">
        <v>0</v>
      </c>
      <c r="B3" s="58"/>
      <c r="C3" s="58"/>
      <c r="D3" s="58"/>
      <c r="E3" s="58"/>
      <c r="F3" s="58"/>
      <c r="G3" s="58"/>
      <c r="H3" s="58"/>
      <c r="I3" s="58"/>
    </row>
    <row r="4" spans="1:11" x14ac:dyDescent="0.2">
      <c r="A4" s="2"/>
      <c r="B4" s="2"/>
      <c r="C4" s="2"/>
      <c r="D4" s="2"/>
      <c r="E4" s="2"/>
      <c r="F4" s="2"/>
      <c r="G4" s="2"/>
      <c r="H4" s="3"/>
      <c r="I4" s="4"/>
    </row>
    <row r="5" spans="1:11" ht="15.75" x14ac:dyDescent="0.25">
      <c r="A5" s="59" t="s">
        <v>1</v>
      </c>
      <c r="B5" s="59"/>
      <c r="C5" s="59"/>
      <c r="D5" s="59"/>
      <c r="E5" s="59"/>
      <c r="F5" s="59"/>
      <c r="G5" s="59"/>
      <c r="H5" s="59"/>
      <c r="I5" s="59"/>
    </row>
    <row r="6" spans="1:11" x14ac:dyDescent="0.2">
      <c r="A6" s="2"/>
      <c r="B6" s="2"/>
      <c r="C6" s="2"/>
      <c r="D6" s="2"/>
      <c r="E6" s="2"/>
      <c r="F6" s="2"/>
      <c r="G6" s="2"/>
      <c r="H6" s="3"/>
      <c r="I6" s="4"/>
    </row>
    <row r="7" spans="1:11" ht="15.75" x14ac:dyDescent="0.25">
      <c r="A7" s="60" t="s">
        <v>2</v>
      </c>
      <c r="B7" s="60"/>
      <c r="C7" s="60"/>
      <c r="D7" s="60"/>
      <c r="E7" s="60"/>
      <c r="F7" s="60"/>
      <c r="G7" s="60"/>
      <c r="H7" s="60"/>
      <c r="I7" s="60"/>
    </row>
    <row r="8" spans="1:11" ht="13.5" thickBot="1" x14ac:dyDescent="0.25">
      <c r="A8" s="5"/>
      <c r="B8" s="6"/>
      <c r="C8" s="6"/>
      <c r="D8" s="6"/>
      <c r="E8" s="6"/>
      <c r="F8" s="6"/>
      <c r="G8" s="7"/>
      <c r="H8" s="8"/>
      <c r="I8" s="8" t="s">
        <v>3</v>
      </c>
    </row>
    <row r="9" spans="1:11" s="15" customFormat="1" ht="23.25" thickBot="1" x14ac:dyDescent="0.25">
      <c r="A9" s="9" t="s">
        <v>4</v>
      </c>
      <c r="B9" s="61" t="s">
        <v>5</v>
      </c>
      <c r="C9" s="62"/>
      <c r="D9" s="10" t="s">
        <v>6</v>
      </c>
      <c r="E9" s="11" t="s">
        <v>7</v>
      </c>
      <c r="F9" s="10" t="s">
        <v>8</v>
      </c>
      <c r="G9" s="12" t="s">
        <v>9</v>
      </c>
      <c r="H9" s="13" t="s">
        <v>10</v>
      </c>
      <c r="I9" s="14" t="s">
        <v>11</v>
      </c>
      <c r="J9" s="47" t="s">
        <v>12</v>
      </c>
      <c r="K9" s="48" t="s">
        <v>13</v>
      </c>
    </row>
    <row r="10" spans="1:11" ht="24" customHeight="1" thickBot="1" x14ac:dyDescent="0.25">
      <c r="A10" s="16" t="s">
        <v>14</v>
      </c>
      <c r="B10" s="54" t="s">
        <v>15</v>
      </c>
      <c r="C10" s="54"/>
      <c r="D10" s="17" t="s">
        <v>15</v>
      </c>
      <c r="E10" s="18" t="s">
        <v>15</v>
      </c>
      <c r="F10" s="19" t="s">
        <v>16</v>
      </c>
      <c r="G10" s="20">
        <f>G11+G13+G15+G17+G19+G21+G23+G25+G27+G29+G31+G45</f>
        <v>0</v>
      </c>
      <c r="H10" s="49">
        <f>H11+H13+H15+H17+H19+H21+H23+H25+H27+H29+H31+H45</f>
        <v>45381.728429999996</v>
      </c>
      <c r="I10" s="49">
        <f>+I11+I13+I15+I17+I19+I21+I23+I25+I27++I29+I31+I33+I35+I37+I39+I41+I43+I45</f>
        <v>63585.334430000003</v>
      </c>
      <c r="J10" s="49">
        <f>+J11+J13+J15+J17+J19+J21+J23+J25+J27++J29+J31+J33+J35+J37+J39+J41+J43+J45</f>
        <v>2923.58</v>
      </c>
      <c r="K10" s="50">
        <f>+I10+J10</f>
        <v>66508.914430000004</v>
      </c>
    </row>
    <row r="11" spans="1:11" ht="22.5" x14ac:dyDescent="0.2">
      <c r="A11" s="21" t="s">
        <v>14</v>
      </c>
      <c r="B11" s="22" t="s">
        <v>17</v>
      </c>
      <c r="C11" s="23" t="s">
        <v>18</v>
      </c>
      <c r="D11" s="24" t="s">
        <v>15</v>
      </c>
      <c r="E11" s="25" t="s">
        <v>15</v>
      </c>
      <c r="F11" s="26" t="s">
        <v>19</v>
      </c>
      <c r="G11" s="27">
        <f>G12</f>
        <v>0</v>
      </c>
      <c r="H11" s="28">
        <f>H12</f>
        <v>8494.0450000000001</v>
      </c>
      <c r="I11" s="29">
        <v>10177.022999999999</v>
      </c>
      <c r="J11" s="51">
        <v>0</v>
      </c>
      <c r="K11" s="52">
        <f>I11+J11</f>
        <v>10177.022999999999</v>
      </c>
    </row>
    <row r="12" spans="1:11" ht="13.5" thickBot="1" x14ac:dyDescent="0.25">
      <c r="A12" s="30"/>
      <c r="B12" s="31"/>
      <c r="C12" s="32"/>
      <c r="D12" s="33">
        <v>4357</v>
      </c>
      <c r="E12" s="34">
        <v>6121</v>
      </c>
      <c r="F12" s="35" t="s">
        <v>20</v>
      </c>
      <c r="G12" s="36">
        <v>0</v>
      </c>
      <c r="H12" s="37">
        <v>8494.0450000000001</v>
      </c>
      <c r="I12" s="38">
        <v>10177.022999999999</v>
      </c>
      <c r="J12" s="39">
        <v>0</v>
      </c>
      <c r="K12" s="53">
        <f>I12+J12</f>
        <v>10177.022999999999</v>
      </c>
    </row>
    <row r="13" spans="1:11" ht="22.5" x14ac:dyDescent="0.2">
      <c r="A13" s="21" t="s">
        <v>14</v>
      </c>
      <c r="B13" s="22" t="s">
        <v>21</v>
      </c>
      <c r="C13" s="23" t="s">
        <v>22</v>
      </c>
      <c r="D13" s="24" t="s">
        <v>15</v>
      </c>
      <c r="E13" s="25" t="s">
        <v>15</v>
      </c>
      <c r="F13" s="26" t="s">
        <v>23</v>
      </c>
      <c r="G13" s="27">
        <f>G14</f>
        <v>0</v>
      </c>
      <c r="H13" s="28">
        <f>H14</f>
        <v>1445.8802800000001</v>
      </c>
      <c r="I13" s="29">
        <v>1203.8802800000001</v>
      </c>
      <c r="J13" s="51">
        <v>0</v>
      </c>
      <c r="K13" s="52">
        <f t="shared" ref="K13:K46" si="0">I13+J13</f>
        <v>1203.8802800000001</v>
      </c>
    </row>
    <row r="14" spans="1:11" ht="13.5" thickBot="1" x14ac:dyDescent="0.25">
      <c r="A14" s="30"/>
      <c r="B14" s="31"/>
      <c r="C14" s="32"/>
      <c r="D14" s="33">
        <v>4357</v>
      </c>
      <c r="E14" s="34">
        <v>6121</v>
      </c>
      <c r="F14" s="35" t="s">
        <v>20</v>
      </c>
      <c r="G14" s="36">
        <v>0</v>
      </c>
      <c r="H14" s="37">
        <v>1445.8802800000001</v>
      </c>
      <c r="I14" s="38">
        <v>1203.8802800000001</v>
      </c>
      <c r="J14" s="39">
        <v>0</v>
      </c>
      <c r="K14" s="53">
        <f t="shared" si="0"/>
        <v>1203.8802800000001</v>
      </c>
    </row>
    <row r="15" spans="1:11" ht="22.5" x14ac:dyDescent="0.2">
      <c r="A15" s="21" t="s">
        <v>14</v>
      </c>
      <c r="B15" s="22" t="s">
        <v>24</v>
      </c>
      <c r="C15" s="23" t="s">
        <v>25</v>
      </c>
      <c r="D15" s="24" t="s">
        <v>15</v>
      </c>
      <c r="E15" s="25" t="s">
        <v>15</v>
      </c>
      <c r="F15" s="26" t="s">
        <v>26</v>
      </c>
      <c r="G15" s="27">
        <f>G16</f>
        <v>0</v>
      </c>
      <c r="H15" s="28">
        <f>H16</f>
        <v>8500</v>
      </c>
      <c r="I15" s="29">
        <v>8650</v>
      </c>
      <c r="J15" s="51">
        <v>0</v>
      </c>
      <c r="K15" s="52">
        <f t="shared" si="0"/>
        <v>8650</v>
      </c>
    </row>
    <row r="16" spans="1:11" ht="13.5" thickBot="1" x14ac:dyDescent="0.25">
      <c r="A16" s="30"/>
      <c r="B16" s="31"/>
      <c r="C16" s="32"/>
      <c r="D16" s="33">
        <v>4357</v>
      </c>
      <c r="E16" s="34">
        <v>6121</v>
      </c>
      <c r="F16" s="35" t="s">
        <v>20</v>
      </c>
      <c r="G16" s="36">
        <v>0</v>
      </c>
      <c r="H16" s="37">
        <v>8500</v>
      </c>
      <c r="I16" s="38">
        <v>8650</v>
      </c>
      <c r="J16" s="39">
        <v>0</v>
      </c>
      <c r="K16" s="53">
        <f t="shared" si="0"/>
        <v>8650</v>
      </c>
    </row>
    <row r="17" spans="1:11" ht="22.5" x14ac:dyDescent="0.2">
      <c r="A17" s="21" t="s">
        <v>14</v>
      </c>
      <c r="B17" s="22" t="s">
        <v>27</v>
      </c>
      <c r="C17" s="23" t="s">
        <v>28</v>
      </c>
      <c r="D17" s="24" t="s">
        <v>15</v>
      </c>
      <c r="E17" s="25" t="s">
        <v>15</v>
      </c>
      <c r="F17" s="26" t="s">
        <v>29</v>
      </c>
      <c r="G17" s="27">
        <f>G18</f>
        <v>0</v>
      </c>
      <c r="H17" s="28">
        <f>H18</f>
        <v>366.29500000000002</v>
      </c>
      <c r="I17" s="29">
        <v>758.29500000000007</v>
      </c>
      <c r="J17" s="51">
        <v>0</v>
      </c>
      <c r="K17" s="52">
        <f t="shared" si="0"/>
        <v>758.29500000000007</v>
      </c>
    </row>
    <row r="18" spans="1:11" ht="13.5" thickBot="1" x14ac:dyDescent="0.25">
      <c r="A18" s="30"/>
      <c r="B18" s="31"/>
      <c r="C18" s="32"/>
      <c r="D18" s="33">
        <v>4357</v>
      </c>
      <c r="E18" s="34">
        <v>6121</v>
      </c>
      <c r="F18" s="35" t="s">
        <v>20</v>
      </c>
      <c r="G18" s="36">
        <v>0</v>
      </c>
      <c r="H18" s="37">
        <v>366.29500000000002</v>
      </c>
      <c r="I18" s="38">
        <v>758.29500000000007</v>
      </c>
      <c r="J18" s="39">
        <v>0</v>
      </c>
      <c r="K18" s="53">
        <f t="shared" si="0"/>
        <v>758.29500000000007</v>
      </c>
    </row>
    <row r="19" spans="1:11" ht="22.5" x14ac:dyDescent="0.2">
      <c r="A19" s="21" t="s">
        <v>14</v>
      </c>
      <c r="B19" s="22" t="s">
        <v>30</v>
      </c>
      <c r="C19" s="23" t="s">
        <v>31</v>
      </c>
      <c r="D19" s="24" t="s">
        <v>15</v>
      </c>
      <c r="E19" s="25" t="s">
        <v>15</v>
      </c>
      <c r="F19" s="26" t="s">
        <v>32</v>
      </c>
      <c r="G19" s="27">
        <f>G20</f>
        <v>0</v>
      </c>
      <c r="H19" s="28">
        <f>H20</f>
        <v>2200</v>
      </c>
      <c r="I19" s="29">
        <v>2200</v>
      </c>
      <c r="J19" s="51">
        <v>0</v>
      </c>
      <c r="K19" s="52">
        <f t="shared" si="0"/>
        <v>2200</v>
      </c>
    </row>
    <row r="20" spans="1:11" ht="13.5" thickBot="1" x14ac:dyDescent="0.25">
      <c r="A20" s="30"/>
      <c r="B20" s="31"/>
      <c r="C20" s="32"/>
      <c r="D20" s="33">
        <v>4357</v>
      </c>
      <c r="E20" s="34">
        <v>6121</v>
      </c>
      <c r="F20" s="35" t="s">
        <v>20</v>
      </c>
      <c r="G20" s="36">
        <v>0</v>
      </c>
      <c r="H20" s="37">
        <v>2200</v>
      </c>
      <c r="I20" s="38">
        <v>2200</v>
      </c>
      <c r="J20" s="39">
        <v>0</v>
      </c>
      <c r="K20" s="53">
        <f t="shared" si="0"/>
        <v>2200</v>
      </c>
    </row>
    <row r="21" spans="1:11" ht="22.5" x14ac:dyDescent="0.2">
      <c r="A21" s="21" t="s">
        <v>14</v>
      </c>
      <c r="B21" s="22" t="s">
        <v>33</v>
      </c>
      <c r="C21" s="23" t="s">
        <v>34</v>
      </c>
      <c r="D21" s="24" t="s">
        <v>15</v>
      </c>
      <c r="E21" s="25" t="s">
        <v>15</v>
      </c>
      <c r="F21" s="26" t="s">
        <v>35</v>
      </c>
      <c r="G21" s="27">
        <f>G22</f>
        <v>0</v>
      </c>
      <c r="H21" s="28">
        <f>H22</f>
        <v>15027.83</v>
      </c>
      <c r="I21" s="29">
        <v>15027.83</v>
      </c>
      <c r="J21" s="51">
        <v>0</v>
      </c>
      <c r="K21" s="52">
        <f t="shared" si="0"/>
        <v>15027.83</v>
      </c>
    </row>
    <row r="22" spans="1:11" ht="13.5" thickBot="1" x14ac:dyDescent="0.25">
      <c r="A22" s="30"/>
      <c r="B22" s="31"/>
      <c r="C22" s="32"/>
      <c r="D22" s="33">
        <v>4357</v>
      </c>
      <c r="E22" s="34">
        <v>6121</v>
      </c>
      <c r="F22" s="35" t="s">
        <v>20</v>
      </c>
      <c r="G22" s="36">
        <v>0</v>
      </c>
      <c r="H22" s="37">
        <v>15027.83</v>
      </c>
      <c r="I22" s="38">
        <v>15027.83</v>
      </c>
      <c r="J22" s="39">
        <v>0</v>
      </c>
      <c r="K22" s="53">
        <f t="shared" si="0"/>
        <v>15027.83</v>
      </c>
    </row>
    <row r="23" spans="1:11" ht="22.5" x14ac:dyDescent="0.2">
      <c r="A23" s="21" t="s">
        <v>14</v>
      </c>
      <c r="B23" s="22" t="s">
        <v>36</v>
      </c>
      <c r="C23" s="23" t="s">
        <v>37</v>
      </c>
      <c r="D23" s="24" t="s">
        <v>15</v>
      </c>
      <c r="E23" s="25" t="s">
        <v>15</v>
      </c>
      <c r="F23" s="26" t="s">
        <v>38</v>
      </c>
      <c r="G23" s="27">
        <f>G24</f>
        <v>0</v>
      </c>
      <c r="H23" s="28">
        <f>H24</f>
        <v>820</v>
      </c>
      <c r="I23" s="29">
        <v>820</v>
      </c>
      <c r="J23" s="51">
        <v>0</v>
      </c>
      <c r="K23" s="52">
        <f t="shared" si="0"/>
        <v>820</v>
      </c>
    </row>
    <row r="24" spans="1:11" ht="13.5" thickBot="1" x14ac:dyDescent="0.25">
      <c r="A24" s="30"/>
      <c r="B24" s="31"/>
      <c r="C24" s="32"/>
      <c r="D24" s="33">
        <v>4357</v>
      </c>
      <c r="E24" s="34">
        <v>6121</v>
      </c>
      <c r="F24" s="35" t="s">
        <v>20</v>
      </c>
      <c r="G24" s="36">
        <v>0</v>
      </c>
      <c r="H24" s="37">
        <v>820</v>
      </c>
      <c r="I24" s="38">
        <v>820</v>
      </c>
      <c r="J24" s="39">
        <v>0</v>
      </c>
      <c r="K24" s="53">
        <f t="shared" si="0"/>
        <v>820</v>
      </c>
    </row>
    <row r="25" spans="1:11" ht="22.5" x14ac:dyDescent="0.2">
      <c r="A25" s="21" t="s">
        <v>14</v>
      </c>
      <c r="B25" s="22" t="s">
        <v>39</v>
      </c>
      <c r="C25" s="23" t="s">
        <v>37</v>
      </c>
      <c r="D25" s="24" t="s">
        <v>15</v>
      </c>
      <c r="E25" s="25" t="s">
        <v>15</v>
      </c>
      <c r="F25" s="26" t="s">
        <v>40</v>
      </c>
      <c r="G25" s="27">
        <f>G26</f>
        <v>0</v>
      </c>
      <c r="H25" s="28">
        <f>H26</f>
        <v>1870.6937499999999</v>
      </c>
      <c r="I25" s="29">
        <v>1357.2517499999999</v>
      </c>
      <c r="J25" s="51">
        <v>0</v>
      </c>
      <c r="K25" s="52">
        <f t="shared" si="0"/>
        <v>1357.2517499999999</v>
      </c>
    </row>
    <row r="26" spans="1:11" ht="13.5" thickBot="1" x14ac:dyDescent="0.25">
      <c r="A26" s="30"/>
      <c r="B26" s="31"/>
      <c r="C26" s="32"/>
      <c r="D26" s="33">
        <v>4357</v>
      </c>
      <c r="E26" s="34">
        <v>6121</v>
      </c>
      <c r="F26" s="35" t="s">
        <v>20</v>
      </c>
      <c r="G26" s="36">
        <v>0</v>
      </c>
      <c r="H26" s="37">
        <v>1870.6937499999999</v>
      </c>
      <c r="I26" s="38">
        <v>1357.252</v>
      </c>
      <c r="J26" s="39">
        <v>0</v>
      </c>
      <c r="K26" s="53">
        <f t="shared" si="0"/>
        <v>1357.252</v>
      </c>
    </row>
    <row r="27" spans="1:11" ht="33.75" x14ac:dyDescent="0.2">
      <c r="A27" s="21" t="s">
        <v>14</v>
      </c>
      <c r="B27" s="22" t="s">
        <v>41</v>
      </c>
      <c r="C27" s="23" t="s">
        <v>37</v>
      </c>
      <c r="D27" s="24" t="s">
        <v>15</v>
      </c>
      <c r="E27" s="25" t="s">
        <v>15</v>
      </c>
      <c r="F27" s="26" t="s">
        <v>42</v>
      </c>
      <c r="G27" s="27">
        <f>G28</f>
        <v>0</v>
      </c>
      <c r="H27" s="28">
        <f>H28</f>
        <v>807.48440000000005</v>
      </c>
      <c r="I27" s="29">
        <v>807.48440000000005</v>
      </c>
      <c r="J27" s="51">
        <v>0</v>
      </c>
      <c r="K27" s="52">
        <f t="shared" si="0"/>
        <v>807.48440000000005</v>
      </c>
    </row>
    <row r="28" spans="1:11" ht="13.5" thickBot="1" x14ac:dyDescent="0.25">
      <c r="A28" s="30"/>
      <c r="B28" s="31"/>
      <c r="C28" s="32"/>
      <c r="D28" s="33">
        <v>4357</v>
      </c>
      <c r="E28" s="34">
        <v>6121</v>
      </c>
      <c r="F28" s="35" t="s">
        <v>20</v>
      </c>
      <c r="G28" s="36">
        <v>0</v>
      </c>
      <c r="H28" s="37">
        <v>807.48440000000005</v>
      </c>
      <c r="I28" s="38">
        <v>807.48440000000005</v>
      </c>
      <c r="J28" s="39">
        <v>0</v>
      </c>
      <c r="K28" s="53">
        <f t="shared" si="0"/>
        <v>807.48440000000005</v>
      </c>
    </row>
    <row r="29" spans="1:11" ht="22.5" x14ac:dyDescent="0.2">
      <c r="A29" s="21" t="s">
        <v>14</v>
      </c>
      <c r="B29" s="22" t="s">
        <v>43</v>
      </c>
      <c r="C29" s="23" t="s">
        <v>44</v>
      </c>
      <c r="D29" s="24" t="s">
        <v>15</v>
      </c>
      <c r="E29" s="25" t="s">
        <v>15</v>
      </c>
      <c r="F29" s="26" t="s">
        <v>45</v>
      </c>
      <c r="G29" s="27">
        <f>G30</f>
        <v>0</v>
      </c>
      <c r="H29" s="28">
        <f>H30</f>
        <v>699.5</v>
      </c>
      <c r="I29" s="29">
        <v>699.5</v>
      </c>
      <c r="J29" s="51">
        <v>0</v>
      </c>
      <c r="K29" s="52">
        <f t="shared" si="0"/>
        <v>699.5</v>
      </c>
    </row>
    <row r="30" spans="1:11" ht="13.5" thickBot="1" x14ac:dyDescent="0.25">
      <c r="A30" s="30"/>
      <c r="B30" s="31"/>
      <c r="C30" s="32"/>
      <c r="D30" s="33">
        <v>4357</v>
      </c>
      <c r="E30" s="34">
        <v>6121</v>
      </c>
      <c r="F30" s="35" t="s">
        <v>20</v>
      </c>
      <c r="G30" s="36">
        <v>0</v>
      </c>
      <c r="H30" s="37">
        <v>699.5</v>
      </c>
      <c r="I30" s="38">
        <v>699.5</v>
      </c>
      <c r="J30" s="39">
        <v>0</v>
      </c>
      <c r="K30" s="53">
        <f t="shared" si="0"/>
        <v>699.5</v>
      </c>
    </row>
    <row r="31" spans="1:11" ht="22.5" x14ac:dyDescent="0.2">
      <c r="A31" s="21" t="s">
        <v>14</v>
      </c>
      <c r="B31" s="22" t="s">
        <v>46</v>
      </c>
      <c r="C31" s="23" t="s">
        <v>44</v>
      </c>
      <c r="D31" s="24" t="s">
        <v>15</v>
      </c>
      <c r="E31" s="25" t="s">
        <v>15</v>
      </c>
      <c r="F31" s="26" t="s">
        <v>47</v>
      </c>
      <c r="G31" s="27">
        <f>G32</f>
        <v>0</v>
      </c>
      <c r="H31" s="28">
        <f>H32</f>
        <v>150</v>
      </c>
      <c r="I31" s="29">
        <v>0</v>
      </c>
      <c r="J31" s="51">
        <v>0</v>
      </c>
      <c r="K31" s="52">
        <f t="shared" si="0"/>
        <v>0</v>
      </c>
    </row>
    <row r="32" spans="1:11" ht="13.5" thickBot="1" x14ac:dyDescent="0.25">
      <c r="A32" s="30"/>
      <c r="B32" s="31"/>
      <c r="C32" s="32"/>
      <c r="D32" s="33">
        <v>4357</v>
      </c>
      <c r="E32" s="34">
        <v>6121</v>
      </c>
      <c r="F32" s="35" t="s">
        <v>20</v>
      </c>
      <c r="G32" s="36">
        <v>0</v>
      </c>
      <c r="H32" s="37">
        <v>150</v>
      </c>
      <c r="I32" s="38">
        <v>0</v>
      </c>
      <c r="J32" s="39">
        <v>0</v>
      </c>
      <c r="K32" s="53">
        <f t="shared" si="0"/>
        <v>0</v>
      </c>
    </row>
    <row r="33" spans="1:15" x14ac:dyDescent="0.2">
      <c r="A33" s="21" t="s">
        <v>14</v>
      </c>
      <c r="B33" s="22" t="s">
        <v>48</v>
      </c>
      <c r="C33" s="23" t="s">
        <v>34</v>
      </c>
      <c r="D33" s="24" t="s">
        <v>15</v>
      </c>
      <c r="E33" s="25" t="s">
        <v>15</v>
      </c>
      <c r="F33" s="26" t="s">
        <v>49</v>
      </c>
      <c r="G33" s="27">
        <v>0</v>
      </c>
      <c r="H33" s="28">
        <v>0</v>
      </c>
      <c r="I33" s="29">
        <v>1167.6500000000001</v>
      </c>
      <c r="J33" s="51">
        <v>0</v>
      </c>
      <c r="K33" s="52">
        <f t="shared" si="0"/>
        <v>1167.6500000000001</v>
      </c>
    </row>
    <row r="34" spans="1:15" ht="13.5" thickBot="1" x14ac:dyDescent="0.25">
      <c r="A34" s="30"/>
      <c r="B34" s="31"/>
      <c r="C34" s="32"/>
      <c r="D34" s="33">
        <v>4357</v>
      </c>
      <c r="E34" s="34">
        <v>6121</v>
      </c>
      <c r="F34" s="35" t="s">
        <v>20</v>
      </c>
      <c r="G34" s="36">
        <v>0</v>
      </c>
      <c r="H34" s="37">
        <v>0</v>
      </c>
      <c r="I34" s="38">
        <v>1167.6500000000001</v>
      </c>
      <c r="J34" s="39">
        <v>0</v>
      </c>
      <c r="K34" s="53">
        <f t="shared" si="0"/>
        <v>1167.6500000000001</v>
      </c>
    </row>
    <row r="35" spans="1:15" ht="22.5" x14ac:dyDescent="0.2">
      <c r="A35" s="21" t="s">
        <v>14</v>
      </c>
      <c r="B35" s="22" t="s">
        <v>50</v>
      </c>
      <c r="C35" s="23" t="s">
        <v>37</v>
      </c>
      <c r="D35" s="24" t="s">
        <v>15</v>
      </c>
      <c r="E35" s="25" t="s">
        <v>15</v>
      </c>
      <c r="F35" s="26" t="s">
        <v>51</v>
      </c>
      <c r="G35" s="27">
        <v>0</v>
      </c>
      <c r="H35" s="28">
        <v>0</v>
      </c>
      <c r="I35" s="29">
        <v>6696.42</v>
      </c>
      <c r="J35" s="51">
        <v>563.58000000000004</v>
      </c>
      <c r="K35" s="52">
        <f t="shared" si="0"/>
        <v>7260</v>
      </c>
      <c r="O35" s="40"/>
    </row>
    <row r="36" spans="1:15" ht="13.5" thickBot="1" x14ac:dyDescent="0.25">
      <c r="A36" s="30"/>
      <c r="B36" s="31"/>
      <c r="C36" s="32"/>
      <c r="D36" s="33">
        <v>4357</v>
      </c>
      <c r="E36" s="34">
        <v>6121</v>
      </c>
      <c r="F36" s="35" t="s">
        <v>20</v>
      </c>
      <c r="G36" s="36">
        <v>0</v>
      </c>
      <c r="H36" s="37">
        <v>0</v>
      </c>
      <c r="I36" s="38">
        <v>6696.42</v>
      </c>
      <c r="J36" s="39">
        <v>0</v>
      </c>
      <c r="K36" s="53">
        <f t="shared" si="0"/>
        <v>6696.42</v>
      </c>
    </row>
    <row r="37" spans="1:15" ht="22.5" x14ac:dyDescent="0.2">
      <c r="A37" s="21" t="s">
        <v>14</v>
      </c>
      <c r="B37" s="22" t="s">
        <v>52</v>
      </c>
      <c r="C37" s="23" t="s">
        <v>53</v>
      </c>
      <c r="D37" s="24" t="s">
        <v>15</v>
      </c>
      <c r="E37" s="25" t="s">
        <v>15</v>
      </c>
      <c r="F37" s="26" t="s">
        <v>54</v>
      </c>
      <c r="G37" s="27">
        <v>0</v>
      </c>
      <c r="H37" s="28">
        <v>0</v>
      </c>
      <c r="I37" s="29">
        <v>1500</v>
      </c>
      <c r="J37" s="51">
        <v>0</v>
      </c>
      <c r="K37" s="52">
        <f t="shared" si="0"/>
        <v>1500</v>
      </c>
    </row>
    <row r="38" spans="1:15" ht="13.5" thickBot="1" x14ac:dyDescent="0.25">
      <c r="A38" s="30"/>
      <c r="B38" s="31"/>
      <c r="C38" s="32"/>
      <c r="D38" s="33">
        <v>4357</v>
      </c>
      <c r="E38" s="34">
        <v>6121</v>
      </c>
      <c r="F38" s="35" t="s">
        <v>20</v>
      </c>
      <c r="G38" s="36">
        <v>0</v>
      </c>
      <c r="H38" s="37">
        <v>0</v>
      </c>
      <c r="I38" s="38">
        <v>1500</v>
      </c>
      <c r="J38" s="39">
        <v>0</v>
      </c>
      <c r="K38" s="53">
        <f t="shared" si="0"/>
        <v>1500</v>
      </c>
    </row>
    <row r="39" spans="1:15" ht="22.5" x14ac:dyDescent="0.2">
      <c r="A39" s="21" t="s">
        <v>14</v>
      </c>
      <c r="B39" s="22" t="s">
        <v>55</v>
      </c>
      <c r="C39" s="41" t="s">
        <v>56</v>
      </c>
      <c r="D39" s="24" t="s">
        <v>15</v>
      </c>
      <c r="E39" s="25" t="s">
        <v>15</v>
      </c>
      <c r="F39" s="26" t="s">
        <v>57</v>
      </c>
      <c r="G39" s="27">
        <v>0</v>
      </c>
      <c r="H39" s="28">
        <v>0</v>
      </c>
      <c r="I39" s="29">
        <v>1500</v>
      </c>
      <c r="J39" s="51">
        <v>0</v>
      </c>
      <c r="K39" s="52">
        <f t="shared" si="0"/>
        <v>1500</v>
      </c>
    </row>
    <row r="40" spans="1:15" ht="13.5" thickBot="1" x14ac:dyDescent="0.25">
      <c r="A40" s="30"/>
      <c r="B40" s="31"/>
      <c r="C40" s="32"/>
      <c r="D40" s="33">
        <v>4357</v>
      </c>
      <c r="E40" s="34">
        <v>6121</v>
      </c>
      <c r="F40" s="35" t="s">
        <v>20</v>
      </c>
      <c r="G40" s="36">
        <v>0</v>
      </c>
      <c r="H40" s="37">
        <v>0</v>
      </c>
      <c r="I40" s="38">
        <v>1500</v>
      </c>
      <c r="J40" s="39">
        <v>0</v>
      </c>
      <c r="K40" s="53">
        <f t="shared" si="0"/>
        <v>1500</v>
      </c>
    </row>
    <row r="41" spans="1:15" x14ac:dyDescent="0.2">
      <c r="A41" s="21" t="s">
        <v>14</v>
      </c>
      <c r="B41" s="22" t="s">
        <v>58</v>
      </c>
      <c r="C41" s="23" t="s">
        <v>44</v>
      </c>
      <c r="D41" s="24" t="s">
        <v>15</v>
      </c>
      <c r="E41" s="25" t="s">
        <v>15</v>
      </c>
      <c r="F41" s="26" t="s">
        <v>59</v>
      </c>
      <c r="G41" s="27">
        <v>0</v>
      </c>
      <c r="H41" s="28">
        <v>0</v>
      </c>
      <c r="I41" s="29">
        <v>4900</v>
      </c>
      <c r="J41" s="51">
        <v>2360</v>
      </c>
      <c r="K41" s="52">
        <f t="shared" si="0"/>
        <v>7260</v>
      </c>
    </row>
    <row r="42" spans="1:15" ht="13.5" thickBot="1" x14ac:dyDescent="0.25">
      <c r="A42" s="30"/>
      <c r="B42" s="31"/>
      <c r="C42" s="32"/>
      <c r="D42" s="33">
        <v>4357</v>
      </c>
      <c r="E42" s="34">
        <v>6121</v>
      </c>
      <c r="F42" s="35" t="s">
        <v>20</v>
      </c>
      <c r="G42" s="36">
        <v>0</v>
      </c>
      <c r="H42" s="37">
        <v>0</v>
      </c>
      <c r="I42" s="38">
        <v>4900</v>
      </c>
      <c r="J42" s="39">
        <v>2360</v>
      </c>
      <c r="K42" s="53">
        <f t="shared" si="0"/>
        <v>7260</v>
      </c>
    </row>
    <row r="43" spans="1:15" x14ac:dyDescent="0.2">
      <c r="A43" s="21" t="s">
        <v>14</v>
      </c>
      <c r="B43" s="22" t="s">
        <v>60</v>
      </c>
      <c r="C43" s="23" t="s">
        <v>56</v>
      </c>
      <c r="D43" s="24" t="s">
        <v>15</v>
      </c>
      <c r="E43" s="25" t="s">
        <v>15</v>
      </c>
      <c r="F43" s="26" t="s">
        <v>61</v>
      </c>
      <c r="G43" s="27">
        <v>0</v>
      </c>
      <c r="H43" s="28">
        <v>0</v>
      </c>
      <c r="I43" s="29">
        <v>620</v>
      </c>
      <c r="J43" s="51">
        <v>0</v>
      </c>
      <c r="K43" s="52">
        <f t="shared" si="0"/>
        <v>620</v>
      </c>
    </row>
    <row r="44" spans="1:15" ht="13.5" thickBot="1" x14ac:dyDescent="0.25">
      <c r="A44" s="30"/>
      <c r="B44" s="31"/>
      <c r="C44" s="32"/>
      <c r="D44" s="33">
        <v>4357</v>
      </c>
      <c r="E44" s="34">
        <v>6121</v>
      </c>
      <c r="F44" s="35" t="s">
        <v>20</v>
      </c>
      <c r="G44" s="36">
        <v>0</v>
      </c>
      <c r="H44" s="37">
        <v>0</v>
      </c>
      <c r="I44" s="38">
        <v>620</v>
      </c>
      <c r="J44" s="39">
        <v>0</v>
      </c>
      <c r="K44" s="53">
        <f t="shared" si="0"/>
        <v>620</v>
      </c>
    </row>
    <row r="45" spans="1:15" ht="22.5" x14ac:dyDescent="0.2">
      <c r="A45" s="21" t="s">
        <v>14</v>
      </c>
      <c r="B45" s="22" t="s">
        <v>62</v>
      </c>
      <c r="C45" s="23" t="s">
        <v>34</v>
      </c>
      <c r="D45" s="24" t="s">
        <v>15</v>
      </c>
      <c r="E45" s="25" t="s">
        <v>15</v>
      </c>
      <c r="F45" s="26" t="s">
        <v>63</v>
      </c>
      <c r="G45" s="27">
        <f>G46</f>
        <v>0</v>
      </c>
      <c r="H45" s="28">
        <v>5000</v>
      </c>
      <c r="I45" s="29">
        <v>5500</v>
      </c>
      <c r="J45" s="51">
        <v>0</v>
      </c>
      <c r="K45" s="52">
        <f t="shared" si="0"/>
        <v>5500</v>
      </c>
    </row>
    <row r="46" spans="1:15" ht="13.5" thickBot="1" x14ac:dyDescent="0.25">
      <c r="A46" s="30"/>
      <c r="B46" s="31"/>
      <c r="C46" s="32"/>
      <c r="D46" s="33">
        <v>4357</v>
      </c>
      <c r="E46" s="34">
        <v>6121</v>
      </c>
      <c r="F46" s="35" t="s">
        <v>20</v>
      </c>
      <c r="G46" s="36">
        <v>0</v>
      </c>
      <c r="H46" s="37">
        <v>5000</v>
      </c>
      <c r="I46" s="38">
        <v>5500</v>
      </c>
      <c r="J46" s="39">
        <v>0</v>
      </c>
      <c r="K46" s="53">
        <f t="shared" si="0"/>
        <v>5500</v>
      </c>
    </row>
  </sheetData>
  <mergeCells count="6">
    <mergeCell ref="B10:C10"/>
    <mergeCell ref="A1:I1"/>
    <mergeCell ref="A3:I3"/>
    <mergeCell ref="A5:I5"/>
    <mergeCell ref="A7:I7"/>
    <mergeCell ref="B9:C9"/>
  </mergeCells>
  <pageMargins left="0.70866141732283472" right="0.70866141732283472" top="0.78740157480314965" bottom="0.78740157480314965" header="0.31496062992125984" footer="0.31496062992125984"/>
  <pageSetup paperSize="9" scale="86" orientation="portrait" r:id="rId1"/>
  <headerFooter>
    <oddHeader>&amp;C025_P01_Tabulkova_cast_ZRRO_353_18_92014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353_18 návrh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Grmelová Hana</dc:creator>
  <cp:lastModifiedBy>Kremerová Luisa</cp:lastModifiedBy>
  <cp:lastPrinted>2018-10-31T08:12:15Z</cp:lastPrinted>
  <dcterms:created xsi:type="dcterms:W3CDTF">2018-10-30T12:22:43Z</dcterms:created>
  <dcterms:modified xsi:type="dcterms:W3CDTF">2018-11-07T10:27:50Z</dcterms:modified>
</cp:coreProperties>
</file>