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2995" windowHeight="9795" activeTab="1"/>
  </bookViews>
  <sheets>
    <sheet name="Bilance PaV" sheetId="1" r:id="rId1"/>
    <sheet name="92607" sheetId="2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<sst xmlns="http://schemas.openxmlformats.org/spreadsheetml/2006/main" count="1642" uniqueCount="591">
  <si>
    <t>odbor kultury, památkové péče a cestovního ruchu</t>
  </si>
  <si>
    <t>926 07 - Dotační fond LK</t>
  </si>
  <si>
    <t>tis.Kč</t>
  </si>
  <si>
    <t>uk</t>
  </si>
  <si>
    <t>č.a.</t>
  </si>
  <si>
    <t>§</t>
  </si>
  <si>
    <t>pol.</t>
  </si>
  <si>
    <t>D O T A Č N Í  F O N D   L K</t>
  </si>
  <si>
    <t>SU</t>
  </si>
  <si>
    <t>x</t>
  </si>
  <si>
    <t>Běžné a kapitálové výdaje resortu celkem</t>
  </si>
  <si>
    <t>z toho</t>
  </si>
  <si>
    <t>0000</t>
  </si>
  <si>
    <t>nespecifikované rezervy fondu</t>
  </si>
  <si>
    <t>nespecifikované rezervy</t>
  </si>
  <si>
    <t>7050000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</si>
  <si>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</si>
  <si>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</si>
  <si>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</si>
  <si>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</si>
  <si>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</si>
  <si>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</si>
  <si>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</si>
  <si>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</si>
  <si>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</si>
  <si>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</si>
  <si>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</si>
  <si>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</si>
  <si>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</si>
  <si>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42xx</t>
  </si>
  <si>
    <t>421x</t>
  </si>
  <si>
    <t>423x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</si>
  <si>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</si>
  <si>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</si>
  <si>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</si>
  <si>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</si>
  <si>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</si>
  <si>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</si>
  <si>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</si>
  <si>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</si>
  <si>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</si>
  <si>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</si>
  <si>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</si>
  <si>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</si>
  <si>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</si>
  <si>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</si>
  <si>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</si>
  <si>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</si>
  <si>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</si>
  <si>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</si>
  <si>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</si>
  <si>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</si>
  <si>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</si>
  <si>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</si>
  <si>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</si>
  <si>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</si>
  <si>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</si>
  <si>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</si>
  <si>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</si>
  <si>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</si>
  <si>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</si>
  <si>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</si>
  <si>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</si>
  <si>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</si>
  <si>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</si>
  <si>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</si>
  <si>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</si>
  <si>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</si>
  <si>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</si>
  <si>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</si>
  <si>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</si>
  <si>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</si>
  <si>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</si>
  <si>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neinvestiční transfery obcím</t>
  </si>
  <si>
    <t>7010000</t>
  </si>
  <si>
    <t>Program 7.1 - Kulturní aktivity v LK</t>
  </si>
  <si>
    <t>7020000</t>
  </si>
  <si>
    <t>7030000</t>
  </si>
  <si>
    <t>Program 7.3 - Stavebně historický průzkum</t>
  </si>
  <si>
    <t>7060000</t>
  </si>
  <si>
    <t xml:space="preserve">Program 7.2 - Záchrana a obnova památek v LK </t>
  </si>
  <si>
    <t xml:space="preserve">    Resort. účelové dotace (ze SR, st.f.)</t>
  </si>
  <si>
    <t>3. Uhrazené splátky dlouhod.půjč.</t>
  </si>
  <si>
    <t>7050022</t>
  </si>
  <si>
    <t>2499</t>
  </si>
  <si>
    <t>SR 2018</t>
  </si>
  <si>
    <t>7010095</t>
  </si>
  <si>
    <t>neinvestiční transfery spolkům</t>
  </si>
  <si>
    <t>7010118</t>
  </si>
  <si>
    <t>Folklorní soubor Nisanka - Vánoce s Nisankou</t>
  </si>
  <si>
    <t>7010124</t>
  </si>
  <si>
    <t>COR ARPETRUM, z.s. - Festival očima generací</t>
  </si>
  <si>
    <t>7010126</t>
  </si>
  <si>
    <t>neinvestiční transfery obecně prospěšným společnostem</t>
  </si>
  <si>
    <t>Kruh přátel Severáčku, z.s. - 60 let založení</t>
  </si>
  <si>
    <t>7010129</t>
  </si>
  <si>
    <t>Muzeum a Poj. galerie - Semilský Montmarte</t>
  </si>
  <si>
    <t>7010140</t>
  </si>
  <si>
    <t>5709</t>
  </si>
  <si>
    <t>7010141</t>
  </si>
  <si>
    <t>2006</t>
  </si>
  <si>
    <t xml:space="preserve">Hrádek n. N. - Výstava k 730. výročí </t>
  </si>
  <si>
    <t>7020162</t>
  </si>
  <si>
    <t>7020197</t>
  </si>
  <si>
    <t>Mírová - Oltář sv. J. Nepomuckého Dubecko</t>
  </si>
  <si>
    <t>7020201</t>
  </si>
  <si>
    <t xml:space="preserve">Program 7.5 - Poznáváme kulturu </t>
  </si>
  <si>
    <t>neinvestiční transfery církvím a náboženským společnostem</t>
  </si>
  <si>
    <t>ZŠ a MŠ Raspenava - Kdo tu žil před námí?</t>
  </si>
  <si>
    <t>7050021</t>
  </si>
  <si>
    <t>2497</t>
  </si>
  <si>
    <t>ZŠ a MŠ Světlá pod Ještědem - Designové vánoce</t>
  </si>
  <si>
    <t>7060002</t>
  </si>
  <si>
    <t>Ajeto - Workshopy Korálkování</t>
  </si>
  <si>
    <t>neinv.transfery nefin.podnik.subjektům-práv.osobám</t>
  </si>
  <si>
    <t>7060003</t>
  </si>
  <si>
    <t>4705</t>
  </si>
  <si>
    <t xml:space="preserve">Lipý p.o. - Centrum textilního tisku </t>
  </si>
  <si>
    <t>7060004</t>
  </si>
  <si>
    <t xml:space="preserve">PVO s.r.o. - Vaše tradiční papírová maska </t>
  </si>
  <si>
    <t>Papyrea z.s. - Workshopy a dílny v Ruční papírně</t>
  </si>
  <si>
    <t>J. Picek - Za tajemstvím sklářů</t>
  </si>
  <si>
    <t>účelové neinvestiční transfery fyzickým osobám</t>
  </si>
  <si>
    <t>7060007</t>
  </si>
  <si>
    <t>M. Novák - Výlety za keramickým příběhem</t>
  </si>
  <si>
    <t>7060008</t>
  </si>
  <si>
    <t>4041</t>
  </si>
  <si>
    <t>Obec Prysk - Úprava webových stránek obce</t>
  </si>
  <si>
    <t>7060010</t>
  </si>
  <si>
    <t>Krkonoše, svazek měst - Krkonoše - Jedny hory</t>
  </si>
  <si>
    <t>ostatní neinv.transfery veř.rozp.územní úrovně</t>
  </si>
  <si>
    <t>7060011</t>
  </si>
  <si>
    <t>7060012</t>
  </si>
  <si>
    <t>3103</t>
  </si>
  <si>
    <t>Jizerské hory, turist.region-Podpora IT-region JH</t>
  </si>
  <si>
    <t>5107</t>
  </si>
  <si>
    <t xml:space="preserve">ostatní neinv.transfery nezisk.a podob.organizacím </t>
  </si>
  <si>
    <t>2109</t>
  </si>
  <si>
    <t>Svazek obcí SMRK - Mediální propagace</t>
  </si>
  <si>
    <t>Sdružení CR Jizerské hory z.s. - Rozvoj CR</t>
  </si>
  <si>
    <t>4104</t>
  </si>
  <si>
    <t>Svazek obcí Novoborsko - Prezentace Lužické hory</t>
  </si>
  <si>
    <t>2001</t>
  </si>
  <si>
    <t>Město Liberec - Modernizace webových stránek</t>
  </si>
  <si>
    <t>3007</t>
  </si>
  <si>
    <t>Město Ž. Brod - Podporac CR Ž.Brodu a okolí</t>
  </si>
  <si>
    <t>2033</t>
  </si>
  <si>
    <t>4001</t>
  </si>
  <si>
    <t>Městi Č. Lípa - Napojení na Datový sklad</t>
  </si>
  <si>
    <t>5704</t>
  </si>
  <si>
    <t>2058</t>
  </si>
  <si>
    <t>3002</t>
  </si>
  <si>
    <t>Město Desná - Prezentace a podpora - web</t>
  </si>
  <si>
    <t>Kalendář Liberecka s.r.o. - Naplňování DS</t>
  </si>
  <si>
    <t>Zdrojová část rozpočtu LK 2018</t>
  </si>
  <si>
    <t xml:space="preserve">UR 2018 </t>
  </si>
  <si>
    <t>1. Zapojení fondů z r. 2017</t>
  </si>
  <si>
    <t>2. Zapojení  zákl.běžného účtu z r. 2017</t>
  </si>
  <si>
    <t>Výdajová část rozpočtu LK 2018</t>
  </si>
  <si>
    <t>7060005</t>
  </si>
  <si>
    <t>7060006</t>
  </si>
  <si>
    <t>7060013</t>
  </si>
  <si>
    <t>7060014</t>
  </si>
  <si>
    <t>7060015</t>
  </si>
  <si>
    <t>7060017</t>
  </si>
  <si>
    <t>7060016</t>
  </si>
  <si>
    <t>7060018</t>
  </si>
  <si>
    <t>7060019</t>
  </si>
  <si>
    <t>7060020</t>
  </si>
  <si>
    <t>7060021</t>
  </si>
  <si>
    <t>7060022</t>
  </si>
  <si>
    <t>7060024</t>
  </si>
  <si>
    <t>7060025</t>
  </si>
  <si>
    <t>7050023</t>
  </si>
  <si>
    <t>ZŠ a MŠ Tanvald - Kdo tu žil před námi?</t>
  </si>
  <si>
    <t>7050024</t>
  </si>
  <si>
    <t>ZŠ a MŠ Tanvald - Cesta kamene</t>
  </si>
  <si>
    <t>7050025</t>
  </si>
  <si>
    <t>ZŠ a MŠ Tanvald - Výroba šperku, kreativita</t>
  </si>
  <si>
    <t>7050026</t>
  </si>
  <si>
    <t>ZŠ a MŠ Mimoň - Rukodělný program</t>
  </si>
  <si>
    <t>7050027</t>
  </si>
  <si>
    <t>ZŠ a MŠ Mimoň - Tradice sladké pochoutky</t>
  </si>
  <si>
    <t>7050028</t>
  </si>
  <si>
    <t>ZŠ a MŠ Mimoň - Jak chutná koláž</t>
  </si>
  <si>
    <t>7050029</t>
  </si>
  <si>
    <t>ZŠ Tyrše Česká Lípa - Historie bydlení</t>
  </si>
  <si>
    <t>ZŠ Velké Hamry - Společně do MČRT</t>
  </si>
  <si>
    <t>4467</t>
  </si>
  <si>
    <t>3441</t>
  </si>
  <si>
    <t>4455</t>
  </si>
  <si>
    <t>3438</t>
  </si>
  <si>
    <t>UR 2018 I.</t>
  </si>
  <si>
    <t>UR 2018 II.</t>
  </si>
  <si>
    <t>7050030</t>
  </si>
  <si>
    <t>7050031</t>
  </si>
  <si>
    <t>3436</t>
  </si>
  <si>
    <t>ZŠ Smržovka - Povolání - rukodělná dílna</t>
  </si>
  <si>
    <t>7050032</t>
  </si>
  <si>
    <t>5425</t>
  </si>
  <si>
    <t>7050033</t>
  </si>
  <si>
    <t xml:space="preserve">SVČ Suníčko Lomnice n.P - Jarní prázdnini  </t>
  </si>
  <si>
    <t>SVČ Sluníčko Lomnice n.P - Velikonoční prázdniny</t>
  </si>
  <si>
    <t>7050034</t>
  </si>
  <si>
    <t>2446</t>
  </si>
  <si>
    <t>ZŠaMŠ Višňová - První cesty za kulturou II</t>
  </si>
  <si>
    <t>ZŠ Vysoké nad Jizerou - Kdo tu bydlel před námi?</t>
  </si>
  <si>
    <t>ZŠ Vysoké nad Jizerou - Granátové srdce</t>
  </si>
  <si>
    <t>7050035</t>
  </si>
  <si>
    <t>5471</t>
  </si>
  <si>
    <t>7050036</t>
  </si>
  <si>
    <t>7020113</t>
  </si>
  <si>
    <t>5008</t>
  </si>
  <si>
    <t>Turnov - Hrad Valdštejn obnova střešní krytiny</t>
  </si>
  <si>
    <t>7020160</t>
  </si>
  <si>
    <t>Spolek SONOW - Hřbitov K. Šenov - 2. etapa</t>
  </si>
  <si>
    <t>ŘKF Rokytnice n. J. - kostel sv.Archanděla - I. etapa</t>
  </si>
  <si>
    <t>neinv.transfery církvím a naboženským společnostem</t>
  </si>
  <si>
    <t>7020163</t>
  </si>
  <si>
    <t>ŘKF Č.Lípa - Filiální kostel sv. M.Magdalény-fasáda</t>
  </si>
  <si>
    <t>7020164</t>
  </si>
  <si>
    <t>OTIMAL - Obnova fasády domu čp. 135 - 2.etapa</t>
  </si>
  <si>
    <t>7020165</t>
  </si>
  <si>
    <t>Sýkora - Malírna obj. čp 563, Okrouhlá</t>
  </si>
  <si>
    <t>7020169</t>
  </si>
  <si>
    <t>ŘKF Sloup v Č. - II. etapa Kostel sv. v</t>
  </si>
  <si>
    <t>7020171</t>
  </si>
  <si>
    <t>ŘKF Bozkov - Záchrana bozk. varhan VI.etapa</t>
  </si>
  <si>
    <t>7020174</t>
  </si>
  <si>
    <t xml:space="preserve">ŘKF Dubnice - Kostel Narození Panny Marie </t>
  </si>
  <si>
    <t>7020180</t>
  </si>
  <si>
    <t>ŘKF děkanství Frýdlant - III.etapa kostel Nalezení</t>
  </si>
  <si>
    <t>7020182</t>
  </si>
  <si>
    <t>5006</t>
  </si>
  <si>
    <t>Rokytnice n.J. - Budova radnice, okna</t>
  </si>
  <si>
    <t>7020184</t>
  </si>
  <si>
    <t>P. Knob - Sušárna ovoce Újezdec - Syřenov</t>
  </si>
  <si>
    <t>7020186</t>
  </si>
  <si>
    <t xml:space="preserve">Krejčí - Papírna Hamr na Jezeře </t>
  </si>
  <si>
    <t xml:space="preserve"> </t>
  </si>
  <si>
    <t>Rejman - Markvartice čp.44 Markvartice</t>
  </si>
  <si>
    <t>7020190</t>
  </si>
  <si>
    <t>5021</t>
  </si>
  <si>
    <t>H. Branná - Renovace výmalby hrobky II. etapa</t>
  </si>
  <si>
    <t>7020191</t>
  </si>
  <si>
    <t>ŘKF Mimoň - Oprava střechy fary I. etapa</t>
  </si>
  <si>
    <t>7020192</t>
  </si>
  <si>
    <t>2038</t>
  </si>
  <si>
    <t>Osečná - Oltář sv. Jana Nepomuckého</t>
  </si>
  <si>
    <t>7020194</t>
  </si>
  <si>
    <t>Havlíčková - střešní krytina č. 4030 Frýdlant II.etapa</t>
  </si>
  <si>
    <t>7020196</t>
  </si>
  <si>
    <t>Legátová - stešní plášť čp. 111 Ž. Brod</t>
  </si>
  <si>
    <t>ŘKF Jenišovice - Sanace zdiva II. etapa</t>
  </si>
  <si>
    <t>7020202</t>
  </si>
  <si>
    <t>4003</t>
  </si>
  <si>
    <t>Doksy - Zámek Doksy</t>
  </si>
  <si>
    <t>7020203</t>
  </si>
  <si>
    <t>ŘKF Skalice - Strešní plášť fary Skalice</t>
  </si>
  <si>
    <t>7020204</t>
  </si>
  <si>
    <t>ŘKF Jablonné - kost.Nejsvětější Trojice Petrovice</t>
  </si>
  <si>
    <t>7020208</t>
  </si>
  <si>
    <t>Spolek Horní Řasnice - vitráže kostel Řasnice</t>
  </si>
  <si>
    <t>7020212</t>
  </si>
  <si>
    <t>Froněk - objekt čp 110 Polevsko</t>
  </si>
  <si>
    <t>neinv.transfery nefin.podnik.subjektům-fyz.osobám</t>
  </si>
  <si>
    <t>7020214</t>
  </si>
  <si>
    <t>ŘKF Kunratice - kostel Povýšení III. etapa</t>
  </si>
  <si>
    <t>7020216</t>
  </si>
  <si>
    <t>ŘKF Krásná - Restaurování strop kostela sv. Josefa</t>
  </si>
  <si>
    <t>7020217</t>
  </si>
  <si>
    <t>Dům čsnem.porozumění - Obnova domu v Jbcl</t>
  </si>
  <si>
    <t>neinvestiční transf.obecně prospěšným společnostem</t>
  </si>
  <si>
    <t>7020218</t>
  </si>
  <si>
    <t>Náb. obec Frýdlant -Rekonstrukce střechy fary</t>
  </si>
  <si>
    <t>7020219</t>
  </si>
  <si>
    <t>D. Melničenková - Výměna střešní krytiny</t>
  </si>
  <si>
    <t>7020220</t>
  </si>
  <si>
    <t>Jizerskohorské muzeum - Rekonstrukce střechy</t>
  </si>
  <si>
    <t>7020221</t>
  </si>
  <si>
    <t>D. Antoňová - Oprava roubení usedlosti Přepeře</t>
  </si>
  <si>
    <t>7020222</t>
  </si>
  <si>
    <t>S. Daniels - Oprava roubené stěny</t>
  </si>
  <si>
    <t>7020223</t>
  </si>
  <si>
    <t xml:space="preserve">J. Šimonek - I.etapa restaurování maleb  </t>
  </si>
  <si>
    <t>7020224</t>
  </si>
  <si>
    <t>O. Suchánek - Obnova střechy a krovu čp. 47</t>
  </si>
  <si>
    <t>7020225</t>
  </si>
  <si>
    <t>Š. Zikmundová - Výměna stř.pláště čp 149 N.Bor</t>
  </si>
  <si>
    <t>7020226</t>
  </si>
  <si>
    <t>ŘKF - Hrádek n.N. - Oprava úžlabí kostela sv. Bartol</t>
  </si>
  <si>
    <t>7020227</t>
  </si>
  <si>
    <t>4022</t>
  </si>
  <si>
    <t>Obec H. Police - Oprava stropu zámek H. Police</t>
  </si>
  <si>
    <t>7020228</t>
  </si>
  <si>
    <t>J. Bárta - Oprava kamenné podezdívky čp. 136</t>
  </si>
  <si>
    <t>7020229</t>
  </si>
  <si>
    <t>ŘKF - Oprava krovu kostel sv. Martina Oldříš</t>
  </si>
  <si>
    <t>7020230</t>
  </si>
  <si>
    <t>V. Polišenská - Oprava zdi čp. 29 Zakšín</t>
  </si>
  <si>
    <t>7020231</t>
  </si>
  <si>
    <t>E. Havlová - Oprava pavlače čp. 40 Ždár</t>
  </si>
  <si>
    <t>7020232</t>
  </si>
  <si>
    <t>M. Landová - Stavební úpravy domu čp. 1 Polevsko</t>
  </si>
  <si>
    <t>7020233</t>
  </si>
  <si>
    <t xml:space="preserve">ŘKF Děkanství Ž.Brod - Obnova varhan </t>
  </si>
  <si>
    <t>7020234</t>
  </si>
  <si>
    <t>Cortuum - Konzervace zříceniny Návarov</t>
  </si>
  <si>
    <t>7020235</t>
  </si>
  <si>
    <t>5017</t>
  </si>
  <si>
    <t>Čistá u Horek - Oprava sochy sv. J. Nepomuckého</t>
  </si>
  <si>
    <t>7020236</t>
  </si>
  <si>
    <t>ŘKF děkanství Doksy - Restaurování kam. Soch</t>
  </si>
  <si>
    <t>7020237</t>
  </si>
  <si>
    <t>ŘKF - Roztoky - Oprava střech sakristie, kaple</t>
  </si>
  <si>
    <t>7020238</t>
  </si>
  <si>
    <t>Lasvit  Obnova portálu oken čp. 170 N. Bor</t>
  </si>
  <si>
    <t>7020240</t>
  </si>
  <si>
    <t>J. Jošt - Oprava fasády čp. 977 Nivy Jbc</t>
  </si>
  <si>
    <t>7020241</t>
  </si>
  <si>
    <t>ŘKF Volfartice - Oprava střechy kostela II. etapa</t>
  </si>
  <si>
    <t>7020242</t>
  </si>
  <si>
    <t>Hrádek n. N. Výměna oken a dveří čp. 124 Camelot</t>
  </si>
  <si>
    <t>7020243</t>
  </si>
  <si>
    <t>J. Tretíková - Záchrana objektu čp. 15 I.etapa</t>
  </si>
  <si>
    <t>7020244</t>
  </si>
  <si>
    <t>3034</t>
  </si>
  <si>
    <t xml:space="preserve">Z. Olešníce - Rekonstrukce chlebové pece </t>
  </si>
  <si>
    <t>7020245</t>
  </si>
  <si>
    <t>F. Sládek - Oprava roubení domu čp. 124 Volfartice</t>
  </si>
  <si>
    <t>7020246</t>
  </si>
  <si>
    <t>ŘKF Lomnice nP - Obnova fasády kostela</t>
  </si>
  <si>
    <t>7020247</t>
  </si>
  <si>
    <t>ŘKF Rynoltice - Restaurování vitráží kostela</t>
  </si>
  <si>
    <t>7020248</t>
  </si>
  <si>
    <t>M. Roman - Obnova fary čp. 1 Velenice</t>
  </si>
  <si>
    <t>7020250</t>
  </si>
  <si>
    <t>ŘKF Lučany - Restaurování omítek kost. sv. Panny</t>
  </si>
  <si>
    <t>7020251</t>
  </si>
  <si>
    <t>ŘKF Stráž pR - Restaurování svahostánku oltáře</t>
  </si>
  <si>
    <t>7020252</t>
  </si>
  <si>
    <t xml:space="preserve">ŘKF Jestřebí - Obnova fasád, oken fary </t>
  </si>
  <si>
    <t>7020253</t>
  </si>
  <si>
    <t>ŘKF Kvítkov - Výmalba interieru kostela I.etapa</t>
  </si>
  <si>
    <t>7020254</t>
  </si>
  <si>
    <t>ŘKF Bezděz - Obnova střechy fary čp. 3 I.etapa</t>
  </si>
  <si>
    <t>7020255</t>
  </si>
  <si>
    <t>A. Adamcová - Statické zajištění domu čp. 4</t>
  </si>
  <si>
    <t>7020256</t>
  </si>
  <si>
    <t>Dittrich - Restaurování soklu sochy</t>
  </si>
  <si>
    <t>7020257</t>
  </si>
  <si>
    <t>Město Liberec - Restaurování sochy sv. Petra</t>
  </si>
  <si>
    <t>7020258</t>
  </si>
  <si>
    <t>A. Landovský - Udržovací práce Zahrádky</t>
  </si>
  <si>
    <t>7020259</t>
  </si>
  <si>
    <t>A. Hejduková - Oprava oplocení statku Dolánky</t>
  </si>
  <si>
    <t>2020260</t>
  </si>
  <si>
    <t>R. Knobloch - Obnova střešní krytiny</t>
  </si>
  <si>
    <t>7020261</t>
  </si>
  <si>
    <t>ŘKF NMp Smrkem - Vytvoření replik scoch</t>
  </si>
  <si>
    <t>7020262</t>
  </si>
  <si>
    <t>J. Kopecký - Realizace konzervace zdiva</t>
  </si>
  <si>
    <t>Geopark Ralsko - Rozvoj geoturistické nab.</t>
  </si>
  <si>
    <t>neinvestiční transfery obecně prosp. Společnostem</t>
  </si>
  <si>
    <t>Obec Libverda - Podpora a zkvalitnění služeb CR</t>
  </si>
  <si>
    <t>Kultura a IS p.o. - Podpora IC Lomnice n. P.</t>
  </si>
  <si>
    <t>Město Jablonné - Převod web.respon.designu</t>
  </si>
  <si>
    <t>7060026</t>
  </si>
  <si>
    <t>Jizerská - Rekonstrukce webu</t>
  </si>
  <si>
    <t>neinvestiční transfery obecně prosp. společnostem</t>
  </si>
  <si>
    <t>ZJ 035</t>
  </si>
  <si>
    <t>7060027</t>
  </si>
  <si>
    <t>Krkonoše, svazek měst - Krkonoše na kole</t>
  </si>
  <si>
    <t>7060028</t>
  </si>
  <si>
    <t>Centrum duchovní obnovy - Via Sacra</t>
  </si>
  <si>
    <t>7060029</t>
  </si>
  <si>
    <t>Sdružení č. ráj - Rozvoj produktu Greenway</t>
  </si>
  <si>
    <t>ostatní neinvestiční transfery neziskovým org.</t>
  </si>
  <si>
    <t>7060030</t>
  </si>
  <si>
    <t>Sosicetas - Via Sacra</t>
  </si>
  <si>
    <t>7060031</t>
  </si>
  <si>
    <t>Kultura M.Boleslav - Mladoboleslavsko responzivní</t>
  </si>
  <si>
    <t>7060032</t>
  </si>
  <si>
    <t>Kult.a infor.stř - Podpora Turistikého IC Lomnice</t>
  </si>
  <si>
    <t>7060033</t>
  </si>
  <si>
    <t>Kultura Jičín - Zlepšení propagace města Jičín</t>
  </si>
  <si>
    <t>7060034</t>
  </si>
  <si>
    <t>Město Č.Lípa - Nový vzhled webových stránek</t>
  </si>
  <si>
    <t>7060035</t>
  </si>
  <si>
    <t>2003</t>
  </si>
  <si>
    <t>Město Frýdlant - Propagační materiály</t>
  </si>
  <si>
    <t>7060036</t>
  </si>
  <si>
    <t>Město Jablonné - Zvýšení atraktivity služeb IC</t>
  </si>
  <si>
    <t>7060037</t>
  </si>
  <si>
    <t xml:space="preserve">Město Šindlerům M. - Podpora TIC </t>
  </si>
  <si>
    <t>7060038</t>
  </si>
  <si>
    <t>Město Ž. Brod - Zlepšeí podmínkek IC</t>
  </si>
  <si>
    <t>7060039</t>
  </si>
  <si>
    <t>neinvestiční transf. církvím a náboženským společnostem</t>
  </si>
  <si>
    <t>7060040</t>
  </si>
  <si>
    <t>3009</t>
  </si>
  <si>
    <t>Obec Bedřichov - Podpora IC</t>
  </si>
  <si>
    <t>7060041</t>
  </si>
  <si>
    <t>5707</t>
  </si>
  <si>
    <t>Turnovské památky - Turnovsko aktuálně</t>
  </si>
  <si>
    <t>7060042</t>
  </si>
  <si>
    <t>Geopark Ralsko - Urbex na Českolipsku</t>
  </si>
  <si>
    <t>7060043</t>
  </si>
  <si>
    <t>5110</t>
  </si>
  <si>
    <t>Jilemnicko - Zřísptupnění informací pro cizince</t>
  </si>
  <si>
    <t>7060044</t>
  </si>
  <si>
    <t>JIZERSKÉ HORY - Z ptačí perspektivy</t>
  </si>
  <si>
    <t>7060045</t>
  </si>
  <si>
    <t>Krkonoše svazek - Podpora cestovníh ruchu</t>
  </si>
  <si>
    <t>7060046</t>
  </si>
  <si>
    <t>Sružení Č.Ráj - Tvorba a rozvoj produktů</t>
  </si>
  <si>
    <t>7060047</t>
  </si>
  <si>
    <t>Svazek obcí Novoborsko - Tur. nabídka v Lužických horách</t>
  </si>
  <si>
    <t>7060048</t>
  </si>
  <si>
    <t>Svazek obcí SMRK - Mediální propagace Jizerek</t>
  </si>
  <si>
    <t>7060049</t>
  </si>
  <si>
    <t>Bezmezer - PARTICOLOURED ART</t>
  </si>
  <si>
    <t xml:space="preserve">neinvestiční transf.obecně prospěšným společnostem  </t>
  </si>
  <si>
    <t>7060050</t>
  </si>
  <si>
    <t>cool NISA - Popularizace uměleckých řemesel</t>
  </si>
  <si>
    <t>7050051</t>
  </si>
  <si>
    <t>GRANÁT - Granátový šperk - historie součastost</t>
  </si>
  <si>
    <t>7060052</t>
  </si>
  <si>
    <t>M.Novák - Výlety za keramickým příběhem</t>
  </si>
  <si>
    <t>7050053</t>
  </si>
  <si>
    <t>Kozí farma Pěnčín - Zpracování ovčí vlny</t>
  </si>
  <si>
    <t>7060054</t>
  </si>
  <si>
    <t>Krasohled Liberec - Tvořivé zážitky</t>
  </si>
  <si>
    <t>7060055</t>
  </si>
  <si>
    <t>Kulturní a inf.stř. Lomnice - Tovaryšem řemesel</t>
  </si>
  <si>
    <t>7060056</t>
  </si>
  <si>
    <t>Lipý p.o. - Rozšíření komentovaných  prohlídek</t>
  </si>
  <si>
    <t>7060057</t>
  </si>
  <si>
    <t>M. Mrňávková - Textilní řemesla a hračka</t>
  </si>
  <si>
    <t>7060058</t>
  </si>
  <si>
    <t>Ž. Brod - Putování po stopách skřítka</t>
  </si>
  <si>
    <t>7060059</t>
  </si>
  <si>
    <t>3703</t>
  </si>
  <si>
    <t>Muzeum skla a bižuterie - Zážitkové programy</t>
  </si>
  <si>
    <t>7060060</t>
  </si>
  <si>
    <t>7060061</t>
  </si>
  <si>
    <t>PVO s.r.o. - Řemeslná a zážitková turistika</t>
  </si>
  <si>
    <t>7060062</t>
  </si>
  <si>
    <t>Rautis - Perličkové ozdoby</t>
  </si>
  <si>
    <t>7060063</t>
  </si>
  <si>
    <t>Novosad - Tvořivá dílnička - práce se sklem</t>
  </si>
  <si>
    <t>7060064</t>
  </si>
  <si>
    <t>Skleněná bižuterie - Skleněné workshopy</t>
  </si>
  <si>
    <t>7060065</t>
  </si>
  <si>
    <t>S.Fišerová - Přádelna - od rouna k hotovému</t>
  </si>
  <si>
    <t>7060066</t>
  </si>
  <si>
    <t>Svaz výrobců skla - Do Jablonce za sklem a bižu</t>
  </si>
  <si>
    <t>7060067</t>
  </si>
  <si>
    <t>Technické muzeum - Staň se montérem</t>
  </si>
  <si>
    <t>7060068</t>
  </si>
  <si>
    <t>5007</t>
  </si>
  <si>
    <t>Turnovské památky - Skryté příběhy</t>
  </si>
  <si>
    <t>7060069</t>
  </si>
  <si>
    <t>Well Done - Zážitková hra Čertova mřížka</t>
  </si>
  <si>
    <t>Program 7.6 - Podpora rozvoje cestovního ruchu v LK</t>
  </si>
  <si>
    <t>Sdružení Č. ráj, z.s. - Realizace responsivní technologie pro weby TR</t>
  </si>
  <si>
    <t>7010085</t>
  </si>
  <si>
    <t>PLAC - Galerie Kaplička, vizuální umění</t>
  </si>
  <si>
    <t>7010092</t>
  </si>
  <si>
    <t>Desná - Sympozia skla 2018</t>
  </si>
  <si>
    <t>Sdružení TULIPAN, z.s. -Týden  s TULIPANem 2018</t>
  </si>
  <si>
    <t>7010096</t>
  </si>
  <si>
    <t>PROGRES, z.s. - 13-Všudybud open-air 2018</t>
  </si>
  <si>
    <t>7010097</t>
  </si>
  <si>
    <t>2004</t>
  </si>
  <si>
    <t>Hejnice - Hejnické slavnosti 2018</t>
  </si>
  <si>
    <t>7010098</t>
  </si>
  <si>
    <t>2005</t>
  </si>
  <si>
    <t>Hodkovice n. Mohel. - Hodkovické slavnosti 2018</t>
  </si>
  <si>
    <t>7010099</t>
  </si>
  <si>
    <t>Jabl.kultrum - Jablonecké kostely otevřeny 2018</t>
  </si>
  <si>
    <t xml:space="preserve"> neinvestiční transf.obecně prospěšným společnostem</t>
  </si>
  <si>
    <t>7010100</t>
  </si>
  <si>
    <t>3004</t>
  </si>
  <si>
    <t>Smržovka - Slet bubeníků 2018</t>
  </si>
  <si>
    <t>7010101</t>
  </si>
  <si>
    <t>2031</t>
  </si>
  <si>
    <t>Křižany - 14. ročník "Dixieland v Křižanech"</t>
  </si>
  <si>
    <t>7010102</t>
  </si>
  <si>
    <t>J. Jína - 16.přehlídka dechových hudeb</t>
  </si>
  <si>
    <t>7010103</t>
  </si>
  <si>
    <t>Spolek jablon.dam a pánů - 20. ročník Léto tančí</t>
  </si>
  <si>
    <t>7010105</t>
  </si>
  <si>
    <t>Div.klub Jirásek - Českolipský divad. podzim 2018</t>
  </si>
  <si>
    <t>7010106</t>
  </si>
  <si>
    <t>5023</t>
  </si>
  <si>
    <t xml:space="preserve">Chuchelna - Chuchelská pouť 2018 </t>
  </si>
  <si>
    <t>7010108</t>
  </si>
  <si>
    <t>Dubáci,z.s. - VI. Festival POUŤ MEZI DVĚMA JÁNY</t>
  </si>
  <si>
    <t>7010109</t>
  </si>
  <si>
    <t>2026</t>
  </si>
  <si>
    <t>Jeřmanice - Jeřmanické letní slavnosti</t>
  </si>
  <si>
    <t>7010110</t>
  </si>
  <si>
    <t>Jilemnicko sv. obcí - Krakonošovy letní podvečery</t>
  </si>
  <si>
    <t>7010111</t>
  </si>
  <si>
    <t>LOKACER, z.s. - Zámecké hudební soboty 17. roč.</t>
  </si>
  <si>
    <t>7010112</t>
  </si>
  <si>
    <t>Klub přátel DDM - Lomnické hudební jaro 24. roč.</t>
  </si>
  <si>
    <t>7010113</t>
  </si>
  <si>
    <t>Kult.a inf.střed. Lomnice n/P - Léto na zámku 2018</t>
  </si>
  <si>
    <t>7010116</t>
  </si>
  <si>
    <t>5706</t>
  </si>
  <si>
    <t>7010117</t>
  </si>
  <si>
    <t>Kultura N.Bor - Masopust v duchu brazil. karnevalu</t>
  </si>
  <si>
    <t>7010119</t>
  </si>
  <si>
    <t>3013</t>
  </si>
  <si>
    <t>Janov n. Nisou - Janovský jarmark 2018</t>
  </si>
  <si>
    <t>7010121</t>
  </si>
  <si>
    <t>Klub přátel div. Semily - SEMILSKÝ PAROHÁČ 2018</t>
  </si>
  <si>
    <t>7010122</t>
  </si>
  <si>
    <t>5002</t>
  </si>
  <si>
    <t>Harrachov - Příjezd Krakonoše</t>
  </si>
  <si>
    <t>7010123</t>
  </si>
  <si>
    <t>PIANOLA, z.s. - Liberecký flašinetář 2018</t>
  </si>
  <si>
    <t>Divadlo Jbc - společně nejen na jevišti 2018</t>
  </si>
  <si>
    <t>7010127</t>
  </si>
  <si>
    <t>7010131</t>
  </si>
  <si>
    <t>Ahoj!kolektiv, z.s. - Ahoj kino 2018</t>
  </si>
  <si>
    <t>7010132</t>
  </si>
  <si>
    <t>R. Musil - Hudební festival Eurion 2018</t>
  </si>
  <si>
    <t>7010136</t>
  </si>
  <si>
    <t>G300 spolek - Svatojánská pouť</t>
  </si>
  <si>
    <t>7010139</t>
  </si>
  <si>
    <t>Rozmarné léto CZ s.r.o. - Rozmarné léto CZ</t>
  </si>
  <si>
    <t>7010143</t>
  </si>
  <si>
    <t>Komunitní středisko KONTAKT Lbc - Letní festival</t>
  </si>
  <si>
    <t>7010144</t>
  </si>
  <si>
    <t>2018</t>
  </si>
  <si>
    <t>Dlouhý Most - Dlouhomostecké slavnosti 2018</t>
  </si>
  <si>
    <t>7010145</t>
  </si>
  <si>
    <t>Jabl.kult. obec - Divadla malých forem 2018</t>
  </si>
  <si>
    <t>7010146</t>
  </si>
  <si>
    <t>4004</t>
  </si>
  <si>
    <t>Dubá - Mezinárodní Jazzové dny Dubá - Nedamov</t>
  </si>
  <si>
    <t>7010147</t>
  </si>
  <si>
    <t>Muzeum skla - Sklářské slavnosti Kristiánov</t>
  </si>
  <si>
    <t>7010148</t>
  </si>
  <si>
    <t>Spolek Muzea Turnov - Letnice na statku Dlasků</t>
  </si>
  <si>
    <t>7010149</t>
  </si>
  <si>
    <t>4008</t>
  </si>
  <si>
    <t>Město N. Bor - Ozvěny Rumburské vzpoury</t>
  </si>
  <si>
    <t>7010150</t>
  </si>
  <si>
    <t>Western Club - GODY 2018</t>
  </si>
  <si>
    <t>7010151</t>
  </si>
  <si>
    <t>SUNDISK - Hudební festival Dolánky 2018</t>
  </si>
  <si>
    <t>7010152</t>
  </si>
  <si>
    <t>ProART - IX ProART Festival 2018</t>
  </si>
  <si>
    <t>7010153</t>
  </si>
  <si>
    <t>5705</t>
  </si>
  <si>
    <t>Dům Jilm - Jilemnická hudební stage</t>
  </si>
  <si>
    <t>7010154</t>
  </si>
  <si>
    <t>Wietew - Den otců ve Frýdlantu</t>
  </si>
  <si>
    <t>7010155</t>
  </si>
  <si>
    <t>Krakonoš - Oslavy 100. výročí vzniku ČR</t>
  </si>
  <si>
    <t>7010156</t>
  </si>
  <si>
    <t>5701</t>
  </si>
  <si>
    <t>Knihovna Turnov - Osudové osmičky</t>
  </si>
  <si>
    <t xml:space="preserve">SU </t>
  </si>
  <si>
    <t>7010157</t>
  </si>
  <si>
    <t>Turnov - Oslavy výročí republiky</t>
  </si>
  <si>
    <t>7010158</t>
  </si>
  <si>
    <t>Mezinárodní den Romů Liberec</t>
  </si>
  <si>
    <t>7010159</t>
  </si>
  <si>
    <t>Spolek J.K.Tyl - Lomnické kulturní léto</t>
  </si>
  <si>
    <t>7010160</t>
  </si>
  <si>
    <t>5004</t>
  </si>
  <si>
    <t>Jilemnice - Dech hor</t>
  </si>
  <si>
    <t>Kulturní centrum GOLF - Festival Jazz pod Kozákovem 31. ročník</t>
  </si>
  <si>
    <t>Liberec, obv.Vratislavice - Vratislavické slavnosti 2018</t>
  </si>
  <si>
    <t>7010161</t>
  </si>
  <si>
    <t>FESTIVAL PATŘÍME K SOBĚ</t>
  </si>
  <si>
    <t>příloha č. 1 ZR-RO č. 333/18</t>
  </si>
  <si>
    <t>Změna rozpočtu - rozpočtové opatření č. 333/18</t>
  </si>
  <si>
    <t>ZR-RO č. 333/18</t>
  </si>
  <si>
    <t>7050037</t>
  </si>
  <si>
    <t>7050038</t>
  </si>
  <si>
    <t>ZŠ Na Výběžku Liberec - Muzeum trochu jinak</t>
  </si>
  <si>
    <t>ZŠ Tyrše Č. Lípa - Vánoční dílny</t>
  </si>
  <si>
    <t>2482</t>
  </si>
  <si>
    <t>UR IV 2018</t>
  </si>
  <si>
    <t>UR IIV 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</si>
</sst>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"/>
    <numFmt numFmtId="168" formatCode="0.00000"/>
    <numFmt numFmtId="169" formatCode="0.0000"/>
    <numFmt numFmtId="170" formatCode="#,##0.0000"/>
    <numFmt numFmtId="171" formatCode="#,##0.0000\ _K_č"/>
    <numFmt numFmtId="172" formatCode="#,##0.0000_ ;\-#,##0.0000\ "/>
    <numFmt numFmtId="173" formatCode="#,##0.0000_ ;[Red]\-#,##0.00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  <font>
      <sz val="9"/>
      <color rgb="FF00B05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2" fillId="0" borderId="0" xfId="55" applyFill="1" applyAlignment="1">
      <alignment vertical="center" wrapText="1"/>
      <protection/>
    </xf>
    <xf numFmtId="164" fontId="2" fillId="0" borderId="0" xfId="55" applyNumberFormat="1" applyFill="1">
      <alignment/>
      <protection/>
    </xf>
    <xf numFmtId="4" fontId="2" fillId="0" borderId="0" xfId="55" applyNumberFormat="1" applyFill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166" fontId="7" fillId="0" borderId="22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7" fontId="2" fillId="0" borderId="0" xfId="55" applyNumberFormat="1">
      <alignment/>
      <protection/>
    </xf>
    <xf numFmtId="167" fontId="2" fillId="0" borderId="0" xfId="55" applyNumberFormat="1" applyFill="1">
      <alignment/>
      <protection/>
    </xf>
    <xf numFmtId="4" fontId="0" fillId="0" borderId="0" xfId="0" applyNumberFormat="1" applyAlignment="1">
      <alignment/>
    </xf>
    <xf numFmtId="0" fontId="2" fillId="34" borderId="0" xfId="57" applyFill="1">
      <alignment/>
      <protection/>
    </xf>
    <xf numFmtId="0" fontId="2" fillId="34" borderId="0" xfId="50" applyFill="1" applyAlignment="1">
      <alignment/>
      <protection/>
    </xf>
    <xf numFmtId="164" fontId="11" fillId="34" borderId="0" xfId="50" applyNumberFormat="1" applyFont="1" applyFill="1" applyAlignment="1">
      <alignment/>
      <protection/>
    </xf>
    <xf numFmtId="164" fontId="2" fillId="34" borderId="0" xfId="57" applyNumberFormat="1" applyFill="1">
      <alignment/>
      <protection/>
    </xf>
    <xf numFmtId="0" fontId="2" fillId="34" borderId="0" xfId="50" applyFill="1">
      <alignment/>
      <protection/>
    </xf>
    <xf numFmtId="49" fontId="4" fillId="34" borderId="0" xfId="58" applyNumberFormat="1" applyFont="1" applyFill="1" applyBorder="1" applyAlignment="1">
      <alignment horizontal="center" vertical="center"/>
      <protection/>
    </xf>
    <xf numFmtId="0" fontId="5" fillId="34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34" borderId="0" xfId="58" applyFont="1" applyFill="1" applyBorder="1" applyAlignment="1">
      <alignment vertical="center" wrapText="1"/>
      <protection/>
    </xf>
    <xf numFmtId="165" fontId="5" fillId="34" borderId="0" xfId="51" applyNumberFormat="1" applyFont="1" applyFill="1" applyBorder="1" applyAlignment="1">
      <alignment vertical="center"/>
      <protection/>
    </xf>
    <xf numFmtId="165" fontId="5" fillId="34" borderId="0" xfId="35" applyNumberFormat="1" applyFont="1" applyFill="1" applyBorder="1" applyAlignment="1">
      <alignment horizontal="right" vertical="center"/>
    </xf>
    <xf numFmtId="0" fontId="8" fillId="34" borderId="23" xfId="58" applyFont="1" applyFill="1" applyBorder="1" applyAlignment="1">
      <alignment horizontal="center" vertical="center"/>
      <protection/>
    </xf>
    <xf numFmtId="49" fontId="8" fillId="34" borderId="24" xfId="58" applyNumberFormat="1" applyFont="1" applyFill="1" applyBorder="1" applyAlignment="1">
      <alignment horizontal="center" vertical="center"/>
      <protection/>
    </xf>
    <xf numFmtId="49" fontId="8" fillId="34" borderId="25" xfId="58" applyNumberFormat="1" applyFont="1" applyFill="1" applyBorder="1" applyAlignment="1">
      <alignment horizontal="center" vertical="center"/>
      <protection/>
    </xf>
    <xf numFmtId="0" fontId="8" fillId="34" borderId="26" xfId="58" applyFont="1" applyFill="1" applyBorder="1" applyAlignment="1">
      <alignment horizontal="center" vertical="center"/>
      <protection/>
    </xf>
    <xf numFmtId="0" fontId="8" fillId="34" borderId="24" xfId="58" applyFont="1" applyFill="1" applyBorder="1" applyAlignment="1">
      <alignment horizontal="center" vertical="center"/>
      <protection/>
    </xf>
    <xf numFmtId="0" fontId="8" fillId="34" borderId="26" xfId="55" applyFont="1" applyFill="1" applyBorder="1" applyAlignment="1">
      <alignment vertical="center" wrapText="1"/>
      <protection/>
    </xf>
    <xf numFmtId="0" fontId="7" fillId="34" borderId="27" xfId="58" applyFont="1" applyFill="1" applyBorder="1" applyAlignment="1">
      <alignment horizontal="center" vertical="center"/>
      <protection/>
    </xf>
    <xf numFmtId="49" fontId="8" fillId="34" borderId="28" xfId="58" applyNumberFormat="1" applyFont="1" applyFill="1" applyBorder="1" applyAlignment="1">
      <alignment horizontal="center" vertical="center"/>
      <protection/>
    </xf>
    <xf numFmtId="49" fontId="8" fillId="34" borderId="29" xfId="58" applyNumberFormat="1" applyFont="1" applyFill="1" applyBorder="1" applyAlignment="1">
      <alignment horizontal="center" vertical="center"/>
      <protection/>
    </xf>
    <xf numFmtId="0" fontId="7" fillId="34" borderId="30" xfId="58" applyFont="1" applyFill="1" applyBorder="1" applyAlignment="1">
      <alignment horizontal="center" vertical="center"/>
      <protection/>
    </xf>
    <xf numFmtId="0" fontId="7" fillId="34" borderId="28" xfId="58" applyFont="1" applyFill="1" applyBorder="1" applyAlignment="1">
      <alignment horizontal="center" vertical="center"/>
      <protection/>
    </xf>
    <xf numFmtId="0" fontId="7" fillId="34" borderId="30" xfId="58" applyFont="1" applyFill="1" applyBorder="1" applyAlignment="1">
      <alignment vertical="center" wrapText="1"/>
      <protection/>
    </xf>
    <xf numFmtId="165" fontId="7" fillId="34" borderId="30" xfId="35" applyNumberFormat="1" applyFont="1" applyFill="1" applyBorder="1" applyAlignment="1">
      <alignment horizontal="right" vertical="center"/>
    </xf>
    <xf numFmtId="165" fontId="7" fillId="34" borderId="31" xfId="35" applyNumberFormat="1" applyFont="1" applyFill="1" applyBorder="1" applyAlignment="1">
      <alignment horizontal="right" vertical="center"/>
    </xf>
    <xf numFmtId="49" fontId="8" fillId="34" borderId="25" xfId="55" applyNumberFormat="1" applyFont="1" applyFill="1" applyBorder="1" applyAlignment="1">
      <alignment horizontal="center" vertical="center"/>
      <protection/>
    </xf>
    <xf numFmtId="165" fontId="8" fillId="34" borderId="32" xfId="35" applyNumberFormat="1" applyFont="1" applyFill="1" applyBorder="1" applyAlignment="1">
      <alignment horizontal="right" vertical="center"/>
    </xf>
    <xf numFmtId="165" fontId="8" fillId="34" borderId="33" xfId="35" applyNumberFormat="1" applyFont="1" applyFill="1" applyBorder="1" applyAlignment="1">
      <alignment horizontal="right" vertical="center"/>
    </xf>
    <xf numFmtId="0" fontId="8" fillId="34" borderId="34" xfId="58" applyFont="1" applyFill="1" applyBorder="1" applyAlignment="1">
      <alignment horizontal="center" vertical="center"/>
      <protection/>
    </xf>
    <xf numFmtId="0" fontId="7" fillId="34" borderId="27" xfId="55" applyFont="1" applyFill="1" applyBorder="1" applyAlignment="1">
      <alignment horizontal="center" vertical="center"/>
      <protection/>
    </xf>
    <xf numFmtId="49" fontId="7" fillId="34" borderId="29" xfId="55" applyNumberFormat="1" applyFont="1" applyFill="1" applyBorder="1" applyAlignment="1">
      <alignment horizontal="center" vertical="center"/>
      <protection/>
    </xf>
    <xf numFmtId="0" fontId="54" fillId="34" borderId="26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49" fontId="12" fillId="0" borderId="35" xfId="55" applyNumberFormat="1" applyFont="1" applyFill="1" applyBorder="1" applyAlignment="1">
      <alignment horizontal="center" vertical="center"/>
      <protection/>
    </xf>
    <xf numFmtId="49" fontId="12" fillId="0" borderId="36" xfId="55" applyNumberFormat="1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35" xfId="55" applyFont="1" applyFill="1" applyBorder="1" applyAlignment="1">
      <alignment horizontal="center" vertical="center"/>
      <protection/>
    </xf>
    <xf numFmtId="170" fontId="8" fillId="34" borderId="26" xfId="51" applyNumberFormat="1" applyFont="1" applyFill="1" applyBorder="1" applyAlignment="1">
      <alignment vertical="center"/>
      <protection/>
    </xf>
    <xf numFmtId="170" fontId="8" fillId="34" borderId="32" xfId="35" applyNumberFormat="1" applyFont="1" applyFill="1" applyBorder="1" applyAlignment="1">
      <alignment horizontal="right" vertical="center"/>
    </xf>
    <xf numFmtId="172" fontId="8" fillId="34" borderId="37" xfId="35" applyNumberFormat="1" applyFont="1" applyFill="1" applyBorder="1" applyAlignment="1">
      <alignment horizontal="right" vertical="center"/>
    </xf>
    <xf numFmtId="170" fontId="8" fillId="34" borderId="33" xfId="35" applyNumberFormat="1" applyFont="1" applyFill="1" applyBorder="1" applyAlignment="1">
      <alignment horizontal="right" vertical="center"/>
    </xf>
    <xf numFmtId="0" fontId="7" fillId="0" borderId="30" xfId="58" applyFont="1" applyFill="1" applyBorder="1" applyAlignment="1">
      <alignment horizontal="center" vertical="center"/>
      <protection/>
    </xf>
    <xf numFmtId="170" fontId="7" fillId="34" borderId="30" xfId="51" applyNumberFormat="1" applyFont="1" applyFill="1" applyBorder="1" applyAlignment="1">
      <alignment vertical="center"/>
      <protection/>
    </xf>
    <xf numFmtId="170" fontId="7" fillId="34" borderId="30" xfId="35" applyNumberFormat="1" applyFont="1" applyFill="1" applyBorder="1" applyAlignment="1">
      <alignment horizontal="right" vertical="center"/>
    </xf>
    <xf numFmtId="172" fontId="7" fillId="34" borderId="29" xfId="35" applyNumberFormat="1" applyFont="1" applyFill="1" applyBorder="1" applyAlignment="1">
      <alignment horizontal="right" vertical="center"/>
    </xf>
    <xf numFmtId="170" fontId="7" fillId="34" borderId="31" xfId="35" applyNumberFormat="1" applyFont="1" applyFill="1" applyBorder="1" applyAlignment="1">
      <alignment horizontal="right" vertical="center"/>
    </xf>
    <xf numFmtId="49" fontId="8" fillId="34" borderId="38" xfId="55" applyNumberFormat="1" applyFont="1" applyFill="1" applyBorder="1" applyAlignment="1">
      <alignment horizontal="center" vertical="center"/>
      <protection/>
    </xf>
    <xf numFmtId="170" fontId="8" fillId="34" borderId="26" xfId="35" applyNumberFormat="1" applyFont="1" applyFill="1" applyBorder="1" applyAlignment="1">
      <alignment horizontal="right" vertical="center"/>
    </xf>
    <xf numFmtId="170" fontId="8" fillId="34" borderId="37" xfId="35" applyNumberFormat="1" applyFont="1" applyFill="1" applyBorder="1" applyAlignment="1">
      <alignment horizontal="right" vertical="center"/>
    </xf>
    <xf numFmtId="170" fontId="8" fillId="34" borderId="39" xfId="35" applyNumberFormat="1" applyFont="1" applyFill="1" applyBorder="1" applyAlignment="1">
      <alignment horizontal="right" vertical="center"/>
    </xf>
    <xf numFmtId="0" fontId="8" fillId="34" borderId="27" xfId="58" applyFont="1" applyFill="1" applyBorder="1" applyAlignment="1">
      <alignment horizontal="center" vertical="center"/>
      <protection/>
    </xf>
    <xf numFmtId="49" fontId="8" fillId="34" borderId="40" xfId="55" applyNumberFormat="1" applyFont="1" applyFill="1" applyBorder="1" applyAlignment="1">
      <alignment horizontal="center" vertical="center"/>
      <protection/>
    </xf>
    <xf numFmtId="49" fontId="8" fillId="34" borderId="41" xfId="55" applyNumberFormat="1" applyFont="1" applyFill="1" applyBorder="1" applyAlignment="1">
      <alignment horizontal="center" vertical="center"/>
      <protection/>
    </xf>
    <xf numFmtId="0" fontId="7" fillId="34" borderId="30" xfId="55" applyFont="1" applyFill="1" applyBorder="1" applyAlignment="1">
      <alignment horizontal="center" vertical="center"/>
      <protection/>
    </xf>
    <xf numFmtId="0" fontId="7" fillId="34" borderId="42" xfId="55" applyFont="1" applyFill="1" applyBorder="1" applyAlignment="1">
      <alignment horizontal="center" vertical="center"/>
      <protection/>
    </xf>
    <xf numFmtId="0" fontId="7" fillId="34" borderId="30" xfId="55" applyFont="1" applyFill="1" applyBorder="1" applyAlignment="1">
      <alignment vertical="center" wrapText="1"/>
      <protection/>
    </xf>
    <xf numFmtId="170" fontId="7" fillId="34" borderId="29" xfId="35" applyNumberFormat="1" applyFont="1" applyFill="1" applyBorder="1" applyAlignment="1">
      <alignment horizontal="right" vertical="center"/>
    </xf>
    <xf numFmtId="170" fontId="8" fillId="34" borderId="43" xfId="35" applyNumberFormat="1" applyFont="1" applyFill="1" applyBorder="1" applyAlignment="1">
      <alignment horizontal="right" vertical="center"/>
    </xf>
    <xf numFmtId="170" fontId="7" fillId="34" borderId="43" xfId="35" applyNumberFormat="1" applyFont="1" applyFill="1" applyBorder="1" applyAlignment="1">
      <alignment horizontal="right" vertical="center"/>
    </xf>
    <xf numFmtId="170" fontId="8" fillId="34" borderId="44" xfId="35" applyNumberFormat="1" applyFont="1" applyFill="1" applyBorder="1" applyAlignment="1">
      <alignment horizontal="right" vertical="center"/>
    </xf>
    <xf numFmtId="170" fontId="8" fillId="34" borderId="45" xfId="35" applyNumberFormat="1" applyFont="1" applyFill="1" applyBorder="1" applyAlignment="1">
      <alignment horizontal="right" vertical="center"/>
    </xf>
    <xf numFmtId="49" fontId="8" fillId="34" borderId="46" xfId="58" applyNumberFormat="1" applyFont="1" applyFill="1" applyBorder="1" applyAlignment="1">
      <alignment horizontal="center" vertical="center"/>
      <protection/>
    </xf>
    <xf numFmtId="49" fontId="8" fillId="34" borderId="42" xfId="58" applyNumberFormat="1" applyFont="1" applyFill="1" applyBorder="1" applyAlignment="1">
      <alignment horizontal="center" vertical="center"/>
      <protection/>
    </xf>
    <xf numFmtId="170" fontId="12" fillId="0" borderId="11" xfId="35" applyNumberFormat="1" applyFont="1" applyFill="1" applyBorder="1" applyAlignment="1">
      <alignment horizontal="right" vertical="center"/>
    </xf>
    <xf numFmtId="170" fontId="12" fillId="0" borderId="47" xfId="35" applyNumberFormat="1" applyFont="1" applyFill="1" applyBorder="1" applyAlignment="1">
      <alignment horizontal="right" vertical="center"/>
    </xf>
    <xf numFmtId="170" fontId="12" fillId="0" borderId="12" xfId="35" applyNumberFormat="1" applyFont="1" applyFill="1" applyBorder="1" applyAlignment="1">
      <alignment horizontal="right" vertical="center"/>
    </xf>
    <xf numFmtId="172" fontId="8" fillId="34" borderId="37" xfId="35" applyNumberFormat="1" applyFont="1" applyFill="1" applyBorder="1" applyAlignment="1">
      <alignment vertical="center"/>
    </xf>
    <xf numFmtId="170" fontId="7" fillId="34" borderId="29" xfId="35" applyNumberFormat="1" applyFont="1" applyFill="1" applyBorder="1" applyAlignment="1">
      <alignment vertical="center"/>
    </xf>
    <xf numFmtId="0" fontId="8" fillId="34" borderId="26" xfId="55" applyFont="1" applyFill="1" applyBorder="1" applyAlignment="1">
      <alignment horizontal="center" vertical="center"/>
      <protection/>
    </xf>
    <xf numFmtId="0" fontId="8" fillId="34" borderId="46" xfId="55" applyFont="1" applyFill="1" applyBorder="1" applyAlignment="1">
      <alignment horizontal="center" vertical="center"/>
      <protection/>
    </xf>
    <xf numFmtId="170" fontId="8" fillId="34" borderId="25" xfId="35" applyNumberFormat="1" applyFont="1" applyFill="1" applyBorder="1" applyAlignment="1">
      <alignment horizontal="right" vertical="center"/>
    </xf>
    <xf numFmtId="0" fontId="7" fillId="0" borderId="19" xfId="55" applyFont="1" applyBorder="1">
      <alignment/>
      <protection/>
    </xf>
    <xf numFmtId="0" fontId="7" fillId="0" borderId="27" xfId="55" applyFont="1" applyBorder="1">
      <alignment/>
      <protection/>
    </xf>
    <xf numFmtId="0" fontId="8" fillId="34" borderId="26" xfId="55" applyFont="1" applyFill="1" applyBorder="1" applyAlignment="1">
      <alignment vertical="top" wrapText="1"/>
      <protection/>
    </xf>
    <xf numFmtId="0" fontId="7" fillId="0" borderId="48" xfId="55" applyFont="1" applyBorder="1">
      <alignment/>
      <protection/>
    </xf>
    <xf numFmtId="0" fontId="7" fillId="0" borderId="49" xfId="55" applyFont="1" applyBorder="1">
      <alignment/>
      <protection/>
    </xf>
    <xf numFmtId="0" fontId="8" fillId="34" borderId="50" xfId="58" applyFont="1" applyFill="1" applyBorder="1" applyAlignment="1">
      <alignment horizontal="center" vertical="center"/>
      <protection/>
    </xf>
    <xf numFmtId="49" fontId="8" fillId="34" borderId="46" xfId="55" applyNumberFormat="1" applyFont="1" applyFill="1" applyBorder="1" applyAlignment="1">
      <alignment horizontal="center" vertical="center"/>
      <protection/>
    </xf>
    <xf numFmtId="170" fontId="8" fillId="34" borderId="51" xfId="35" applyNumberFormat="1" applyFont="1" applyFill="1" applyBorder="1" applyAlignment="1">
      <alignment horizontal="right" vertical="center"/>
    </xf>
    <xf numFmtId="170" fontId="8" fillId="34" borderId="52" xfId="35" applyNumberFormat="1" applyFont="1" applyFill="1" applyBorder="1" applyAlignment="1">
      <alignment horizontal="right" vertical="center"/>
    </xf>
    <xf numFmtId="49" fontId="7" fillId="34" borderId="42" xfId="55" applyNumberFormat="1" applyFont="1" applyFill="1" applyBorder="1" applyAlignment="1">
      <alignment horizontal="center" vertical="center"/>
      <protection/>
    </xf>
    <xf numFmtId="170" fontId="8" fillId="34" borderId="53" xfId="35" applyNumberFormat="1" applyFont="1" applyFill="1" applyBorder="1" applyAlignment="1">
      <alignment horizontal="right" vertical="center"/>
    </xf>
    <xf numFmtId="49" fontId="7" fillId="34" borderId="54" xfId="55" applyNumberFormat="1" applyFont="1" applyFill="1" applyBorder="1" applyAlignment="1">
      <alignment horizontal="center" vertical="center"/>
      <protection/>
    </xf>
    <xf numFmtId="49" fontId="7" fillId="34" borderId="55" xfId="55" applyNumberFormat="1" applyFont="1" applyFill="1" applyBorder="1" applyAlignment="1">
      <alignment horizontal="center" vertical="center"/>
      <protection/>
    </xf>
    <xf numFmtId="0" fontId="7" fillId="34" borderId="20" xfId="55" applyFont="1" applyFill="1" applyBorder="1" applyAlignment="1">
      <alignment horizontal="center" vertical="center"/>
      <protection/>
    </xf>
    <xf numFmtId="0" fontId="7" fillId="34" borderId="54" xfId="55" applyFont="1" applyFill="1" applyBorder="1" applyAlignment="1">
      <alignment horizontal="center" vertical="center"/>
      <protection/>
    </xf>
    <xf numFmtId="0" fontId="7" fillId="34" borderId="20" xfId="55" applyFont="1" applyFill="1" applyBorder="1" applyAlignment="1">
      <alignment vertical="center" wrapText="1"/>
      <protection/>
    </xf>
    <xf numFmtId="170" fontId="7" fillId="34" borderId="55" xfId="35" applyNumberFormat="1" applyFont="1" applyFill="1" applyBorder="1" applyAlignment="1">
      <alignment horizontal="right" vertical="center"/>
    </xf>
    <xf numFmtId="170" fontId="7" fillId="34" borderId="20" xfId="35" applyNumberFormat="1" applyFont="1" applyFill="1" applyBorder="1" applyAlignment="1">
      <alignment horizontal="right" vertical="center"/>
    </xf>
    <xf numFmtId="170" fontId="7" fillId="34" borderId="56" xfId="35" applyNumberFormat="1" applyFont="1" applyFill="1" applyBorder="1" applyAlignment="1">
      <alignment horizontal="right" vertical="center"/>
    </xf>
    <xf numFmtId="0" fontId="7" fillId="0" borderId="57" xfId="55" applyFont="1" applyBorder="1">
      <alignment/>
      <protection/>
    </xf>
    <xf numFmtId="49" fontId="55" fillId="34" borderId="46" xfId="55" applyNumberFormat="1" applyFont="1" applyFill="1" applyBorder="1" applyAlignment="1">
      <alignment horizontal="center" vertical="center"/>
      <protection/>
    </xf>
    <xf numFmtId="49" fontId="7" fillId="34" borderId="25" xfId="55" applyNumberFormat="1" applyFont="1" applyFill="1" applyBorder="1" applyAlignment="1">
      <alignment horizontal="center" vertical="center"/>
      <protection/>
    </xf>
    <xf numFmtId="0" fontId="7" fillId="34" borderId="26" xfId="55" applyFont="1" applyFill="1" applyBorder="1" applyAlignment="1">
      <alignment horizontal="center" vertical="center"/>
      <protection/>
    </xf>
    <xf numFmtId="0" fontId="7" fillId="34" borderId="46" xfId="55" applyFont="1" applyFill="1" applyBorder="1" applyAlignment="1">
      <alignment horizontal="center" vertical="center"/>
      <protection/>
    </xf>
    <xf numFmtId="0" fontId="7" fillId="34" borderId="26" xfId="55" applyFont="1" applyFill="1" applyBorder="1" applyAlignment="1">
      <alignment vertical="center" wrapText="1"/>
      <protection/>
    </xf>
    <xf numFmtId="170" fontId="7" fillId="34" borderId="25" xfId="35" applyNumberFormat="1" applyFont="1" applyFill="1" applyBorder="1" applyAlignment="1">
      <alignment horizontal="right" vertical="center"/>
    </xf>
    <xf numFmtId="170" fontId="7" fillId="34" borderId="26" xfId="35" applyNumberFormat="1" applyFont="1" applyFill="1" applyBorder="1" applyAlignment="1">
      <alignment horizontal="right" vertical="center"/>
    </xf>
    <xf numFmtId="170" fontId="7" fillId="34" borderId="53" xfId="35" applyNumberFormat="1" applyFont="1" applyFill="1" applyBorder="1" applyAlignment="1">
      <alignment horizontal="right" vertical="center"/>
    </xf>
    <xf numFmtId="0" fontId="8" fillId="34" borderId="13" xfId="58" applyFont="1" applyFill="1" applyBorder="1" applyAlignment="1">
      <alignment horizontal="center" vertical="center"/>
      <protection/>
    </xf>
    <xf numFmtId="49" fontId="8" fillId="34" borderId="58" xfId="55" applyNumberFormat="1" applyFont="1" applyFill="1" applyBorder="1" applyAlignment="1">
      <alignment horizontal="center" vertical="center"/>
      <protection/>
    </xf>
    <xf numFmtId="0" fontId="8" fillId="34" borderId="14" xfId="55" applyFont="1" applyFill="1" applyBorder="1" applyAlignment="1">
      <alignment horizontal="center" vertical="center"/>
      <protection/>
    </xf>
    <xf numFmtId="0" fontId="8" fillId="34" borderId="38" xfId="55" applyFont="1" applyFill="1" applyBorder="1" applyAlignment="1">
      <alignment horizontal="center" vertical="center"/>
      <protection/>
    </xf>
    <xf numFmtId="0" fontId="8" fillId="34" borderId="14" xfId="55" applyFont="1" applyFill="1" applyBorder="1" applyAlignment="1">
      <alignment vertical="center" wrapText="1"/>
      <protection/>
    </xf>
    <xf numFmtId="170" fontId="8" fillId="34" borderId="58" xfId="35" applyNumberFormat="1" applyFont="1" applyFill="1" applyBorder="1" applyAlignment="1">
      <alignment horizontal="right" vertical="center"/>
    </xf>
    <xf numFmtId="0" fontId="7" fillId="0" borderId="59" xfId="55" applyFont="1" applyBorder="1">
      <alignment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51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11" xfId="47" applyFont="1" applyFill="1" applyBorder="1" applyAlignment="1">
      <alignment horizontal="center" vertical="center" wrapText="1"/>
      <protection/>
    </xf>
    <xf numFmtId="164" fontId="8" fillId="0" borderId="11" xfId="47" applyNumberFormat="1" applyFont="1" applyFill="1" applyBorder="1" applyAlignment="1">
      <alignment horizontal="center" vertical="center" wrapText="1"/>
      <protection/>
    </xf>
    <xf numFmtId="164" fontId="8" fillId="35" borderId="36" xfId="53" applyNumberFormat="1" applyFont="1" applyFill="1" applyBorder="1" applyAlignment="1">
      <alignment horizontal="center" vertical="center" wrapText="1"/>
      <protection/>
    </xf>
    <xf numFmtId="164" fontId="8" fillId="0" borderId="61" xfId="47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35" xfId="55" applyFont="1" applyFill="1" applyBorder="1" applyAlignment="1">
      <alignment horizontal="center"/>
      <protection/>
    </xf>
    <xf numFmtId="0" fontId="8" fillId="0" borderId="36" xfId="55" applyFont="1" applyFill="1" applyBorder="1" applyAlignment="1">
      <alignment horizontal="center"/>
      <protection/>
    </xf>
    <xf numFmtId="0" fontId="8" fillId="0" borderId="11" xfId="55" applyFont="1" applyFill="1" applyBorder="1" applyAlignment="1">
      <alignment horizontal="center"/>
      <protection/>
    </xf>
    <xf numFmtId="0" fontId="8" fillId="0" borderId="11" xfId="55" applyFont="1" applyFill="1" applyBorder="1" applyAlignment="1">
      <alignment horizontal="left"/>
      <protection/>
    </xf>
    <xf numFmtId="170" fontId="8" fillId="0" borderId="36" xfId="55" applyNumberFormat="1" applyFont="1" applyFill="1" applyBorder="1">
      <alignment/>
      <protection/>
    </xf>
    <xf numFmtId="170" fontId="8" fillId="0" borderId="11" xfId="55" applyNumberFormat="1" applyFont="1" applyFill="1" applyBorder="1">
      <alignment/>
      <protection/>
    </xf>
    <xf numFmtId="170" fontId="8" fillId="0" borderId="61" xfId="55" applyNumberFormat="1" applyFont="1" applyFill="1" applyBorder="1">
      <alignment/>
      <protection/>
    </xf>
    <xf numFmtId="0" fontId="12" fillId="36" borderId="10" xfId="55" applyFont="1" applyFill="1" applyBorder="1" applyAlignment="1">
      <alignment horizontal="center" vertical="center"/>
      <protection/>
    </xf>
    <xf numFmtId="49" fontId="12" fillId="36" borderId="35" xfId="55" applyNumberFormat="1" applyFont="1" applyFill="1" applyBorder="1" applyAlignment="1">
      <alignment horizontal="center" vertical="center"/>
      <protection/>
    </xf>
    <xf numFmtId="49" fontId="12" fillId="36" borderId="36" xfId="55" applyNumberFormat="1" applyFont="1" applyFill="1" applyBorder="1" applyAlignment="1">
      <alignment horizontal="center" vertical="center"/>
      <protection/>
    </xf>
    <xf numFmtId="0" fontId="12" fillId="36" borderId="11" xfId="55" applyFont="1" applyFill="1" applyBorder="1" applyAlignment="1">
      <alignment horizontal="center" vertical="center"/>
      <protection/>
    </xf>
    <xf numFmtId="0" fontId="12" fillId="36" borderId="35" xfId="55" applyFont="1" applyFill="1" applyBorder="1" applyAlignment="1">
      <alignment horizontal="center" vertical="center"/>
      <protection/>
    </xf>
    <xf numFmtId="0" fontId="12" fillId="36" borderId="11" xfId="55" applyFont="1" applyFill="1" applyBorder="1" applyAlignment="1">
      <alignment vertical="center" wrapText="1"/>
      <protection/>
    </xf>
    <xf numFmtId="170" fontId="12" fillId="36" borderId="36" xfId="35" applyNumberFormat="1" applyFont="1" applyFill="1" applyBorder="1" applyAlignment="1">
      <alignment horizontal="right" vertical="center"/>
    </xf>
    <xf numFmtId="170" fontId="12" fillId="36" borderId="11" xfId="35" applyNumberFormat="1" applyFont="1" applyFill="1" applyBorder="1" applyAlignment="1">
      <alignment horizontal="right" vertical="center"/>
    </xf>
    <xf numFmtId="170" fontId="12" fillId="36" borderId="12" xfId="35" applyNumberFormat="1" applyFont="1" applyFill="1" applyBorder="1" applyAlignment="1">
      <alignment horizontal="right" vertical="center"/>
    </xf>
    <xf numFmtId="0" fontId="8" fillId="36" borderId="13" xfId="58" applyFont="1" applyFill="1" applyBorder="1" applyAlignment="1">
      <alignment horizontal="center" vertical="center"/>
      <protection/>
    </xf>
    <xf numFmtId="49" fontId="8" fillId="36" borderId="62" xfId="58" applyNumberFormat="1" applyFont="1" applyFill="1" applyBorder="1" applyAlignment="1">
      <alignment horizontal="center" vertical="center"/>
      <protection/>
    </xf>
    <xf numFmtId="49" fontId="8" fillId="36" borderId="58" xfId="58" applyNumberFormat="1" applyFont="1" applyFill="1" applyBorder="1" applyAlignment="1">
      <alignment horizontal="center" vertical="center"/>
      <protection/>
    </xf>
    <xf numFmtId="0" fontId="8" fillId="36" borderId="26" xfId="58" applyFont="1" applyFill="1" applyBorder="1" applyAlignment="1">
      <alignment horizontal="center" vertical="center"/>
      <protection/>
    </xf>
    <xf numFmtId="0" fontId="8" fillId="36" borderId="24" xfId="58" applyFont="1" applyFill="1" applyBorder="1" applyAlignment="1">
      <alignment horizontal="center" vertical="center"/>
      <protection/>
    </xf>
    <xf numFmtId="0" fontId="8" fillId="36" borderId="26" xfId="55" applyFont="1" applyFill="1" applyBorder="1" applyAlignment="1">
      <alignment vertical="center" wrapText="1"/>
      <protection/>
    </xf>
    <xf numFmtId="170" fontId="8" fillId="36" borderId="26" xfId="51" applyNumberFormat="1" applyFont="1" applyFill="1" applyBorder="1" applyAlignment="1">
      <alignment vertical="center"/>
      <protection/>
    </xf>
    <xf numFmtId="170" fontId="54" fillId="36" borderId="26" xfId="35" applyNumberFormat="1" applyFont="1" applyFill="1" applyBorder="1" applyAlignment="1">
      <alignment horizontal="right" vertical="center"/>
    </xf>
    <xf numFmtId="172" fontId="8" fillId="36" borderId="25" xfId="35" applyNumberFormat="1" applyFont="1" applyFill="1" applyBorder="1" applyAlignment="1">
      <alignment horizontal="right" vertical="center"/>
    </xf>
    <xf numFmtId="0" fontId="7" fillId="36" borderId="27" xfId="58" applyFont="1" applyFill="1" applyBorder="1" applyAlignment="1">
      <alignment horizontal="center" vertical="center"/>
      <protection/>
    </xf>
    <xf numFmtId="49" fontId="8" fillId="36" borderId="28" xfId="58" applyNumberFormat="1" applyFont="1" applyFill="1" applyBorder="1" applyAlignment="1">
      <alignment horizontal="center" vertical="center"/>
      <protection/>
    </xf>
    <xf numFmtId="49" fontId="8" fillId="36" borderId="29" xfId="58" applyNumberFormat="1" applyFont="1" applyFill="1" applyBorder="1" applyAlignment="1">
      <alignment horizontal="center" vertical="center"/>
      <protection/>
    </xf>
    <xf numFmtId="0" fontId="7" fillId="36" borderId="30" xfId="58" applyFont="1" applyFill="1" applyBorder="1" applyAlignment="1">
      <alignment horizontal="center" vertical="center"/>
      <protection/>
    </xf>
    <xf numFmtId="0" fontId="7" fillId="36" borderId="28" xfId="58" applyFont="1" applyFill="1" applyBorder="1" applyAlignment="1">
      <alignment horizontal="center" vertical="center"/>
      <protection/>
    </xf>
    <xf numFmtId="0" fontId="7" fillId="36" borderId="30" xfId="58" applyFont="1" applyFill="1" applyBorder="1" applyAlignment="1">
      <alignment vertical="center" wrapText="1"/>
      <protection/>
    </xf>
    <xf numFmtId="170" fontId="7" fillId="36" borderId="30" xfId="51" applyNumberFormat="1" applyFont="1" applyFill="1" applyBorder="1" applyAlignment="1">
      <alignment vertical="center"/>
      <protection/>
    </xf>
    <xf numFmtId="170" fontId="56" fillId="36" borderId="30" xfId="35" applyNumberFormat="1" applyFont="1" applyFill="1" applyBorder="1" applyAlignment="1">
      <alignment horizontal="right" vertical="center"/>
    </xf>
    <xf numFmtId="170" fontId="7" fillId="36" borderId="29" xfId="35" applyNumberFormat="1" applyFont="1" applyFill="1" applyBorder="1" applyAlignment="1">
      <alignment horizontal="right" vertical="center"/>
    </xf>
    <xf numFmtId="0" fontId="8" fillId="36" borderId="23" xfId="58" applyFont="1" applyFill="1" applyBorder="1" applyAlignment="1">
      <alignment horizontal="center" vertical="center"/>
      <protection/>
    </xf>
    <xf numFmtId="49" fontId="8" fillId="36" borderId="46" xfId="56" applyNumberFormat="1" applyFont="1" applyFill="1" applyBorder="1" applyAlignment="1">
      <alignment horizontal="center" vertical="center"/>
      <protection/>
    </xf>
    <xf numFmtId="49" fontId="8" fillId="36" borderId="25" xfId="58" applyNumberFormat="1" applyFont="1" applyFill="1" applyBorder="1" applyAlignment="1">
      <alignment horizontal="center" vertical="center"/>
      <protection/>
    </xf>
    <xf numFmtId="170" fontId="8" fillId="36" borderId="26" xfId="35" applyNumberFormat="1" applyFont="1" applyFill="1" applyBorder="1" applyAlignment="1">
      <alignment horizontal="right" vertical="center"/>
    </xf>
    <xf numFmtId="170" fontId="54" fillId="36" borderId="25" xfId="35" applyNumberFormat="1" applyFont="1" applyFill="1" applyBorder="1" applyAlignment="1">
      <alignment horizontal="right" vertical="center"/>
    </xf>
    <xf numFmtId="170" fontId="8" fillId="36" borderId="25" xfId="35" applyNumberFormat="1" applyFont="1" applyFill="1" applyBorder="1" applyAlignment="1">
      <alignment horizontal="right" vertical="center"/>
    </xf>
    <xf numFmtId="0" fontId="7" fillId="36" borderId="49" xfId="58" applyFont="1" applyFill="1" applyBorder="1" applyAlignment="1">
      <alignment horizontal="center" vertical="center"/>
      <protection/>
    </xf>
    <xf numFmtId="49" fontId="7" fillId="36" borderId="40" xfId="56" applyNumberFormat="1" applyFont="1" applyFill="1" applyBorder="1" applyAlignment="1">
      <alignment horizontal="center" vertical="center"/>
      <protection/>
    </xf>
    <xf numFmtId="49" fontId="8" fillId="36" borderId="41" xfId="58" applyNumberFormat="1" applyFont="1" applyFill="1" applyBorder="1" applyAlignment="1">
      <alignment horizontal="center" vertical="center"/>
      <protection/>
    </xf>
    <xf numFmtId="0" fontId="7" fillId="36" borderId="63" xfId="55" applyFont="1" applyFill="1" applyBorder="1" applyAlignment="1">
      <alignment horizontal="center" vertical="center"/>
      <protection/>
    </xf>
    <xf numFmtId="0" fontId="7" fillId="36" borderId="40" xfId="55" applyFont="1" applyFill="1" applyBorder="1" applyAlignment="1">
      <alignment horizontal="center" vertical="center"/>
      <protection/>
    </xf>
    <xf numFmtId="0" fontId="7" fillId="36" borderId="63" xfId="55" applyFont="1" applyFill="1" applyBorder="1" applyAlignment="1">
      <alignment vertical="center" wrapText="1"/>
      <protection/>
    </xf>
    <xf numFmtId="170" fontId="7" fillId="36" borderId="63" xfId="35" applyNumberFormat="1" applyFont="1" applyFill="1" applyBorder="1" applyAlignment="1">
      <alignment horizontal="right" vertical="center"/>
    </xf>
    <xf numFmtId="170" fontId="56" fillId="36" borderId="41" xfId="35" applyNumberFormat="1" applyFont="1" applyFill="1" applyBorder="1" applyAlignment="1">
      <alignment horizontal="right" vertical="center"/>
    </xf>
    <xf numFmtId="170" fontId="7" fillId="36" borderId="41" xfId="35" applyNumberFormat="1" applyFont="1" applyFill="1" applyBorder="1" applyAlignment="1">
      <alignment horizontal="right" vertical="center"/>
    </xf>
    <xf numFmtId="0" fontId="8" fillId="36" borderId="26" xfId="56" applyFont="1" applyFill="1" applyBorder="1" applyAlignment="1">
      <alignment vertical="center" wrapText="1"/>
      <protection/>
    </xf>
    <xf numFmtId="0" fontId="7" fillId="36" borderId="63" xfId="58" applyFont="1" applyFill="1" applyBorder="1" applyAlignment="1">
      <alignment horizontal="center" vertical="center"/>
      <protection/>
    </xf>
    <xf numFmtId="0" fontId="7" fillId="36" borderId="22" xfId="58" applyFont="1" applyFill="1" applyBorder="1" applyAlignment="1">
      <alignment horizontal="center" vertical="center"/>
      <protection/>
    </xf>
    <xf numFmtId="0" fontId="7" fillId="36" borderId="63" xfId="56" applyFont="1" applyFill="1" applyBorder="1" applyAlignment="1">
      <alignment vertical="center" wrapText="1"/>
      <protection/>
    </xf>
    <xf numFmtId="170" fontId="7" fillId="36" borderId="63" xfId="51" applyNumberFormat="1" applyFont="1" applyFill="1" applyBorder="1" applyAlignment="1">
      <alignment vertical="center"/>
      <protection/>
    </xf>
    <xf numFmtId="0" fontId="8" fillId="36" borderId="50" xfId="58" applyFont="1" applyFill="1" applyBorder="1" applyAlignment="1">
      <alignment horizontal="center" vertical="center"/>
      <protection/>
    </xf>
    <xf numFmtId="49" fontId="8" fillId="36" borderId="46" xfId="55" applyNumberFormat="1" applyFont="1" applyFill="1" applyBorder="1" applyAlignment="1">
      <alignment horizontal="center" vertical="center"/>
      <protection/>
    </xf>
    <xf numFmtId="49" fontId="8" fillId="36" borderId="25" xfId="55" applyNumberFormat="1" applyFont="1" applyFill="1" applyBorder="1" applyAlignment="1">
      <alignment horizontal="center" vertical="center"/>
      <protection/>
    </xf>
    <xf numFmtId="170" fontId="54" fillId="36" borderId="44" xfId="35" applyNumberFormat="1" applyFont="1" applyFill="1" applyBorder="1" applyAlignment="1">
      <alignment horizontal="right" vertical="center"/>
    </xf>
    <xf numFmtId="170" fontId="8" fillId="36" borderId="44" xfId="35" applyNumberFormat="1" applyFont="1" applyFill="1" applyBorder="1" applyAlignment="1">
      <alignment horizontal="right" vertical="center"/>
    </xf>
    <xf numFmtId="0" fontId="7" fillId="36" borderId="27" xfId="55" applyFont="1" applyFill="1" applyBorder="1" applyAlignment="1">
      <alignment horizontal="center" vertical="center"/>
      <protection/>
    </xf>
    <xf numFmtId="49" fontId="8" fillId="36" borderId="40" xfId="55" applyNumberFormat="1" applyFont="1" applyFill="1" applyBorder="1" applyAlignment="1">
      <alignment horizontal="center" vertical="center"/>
      <protection/>
    </xf>
    <xf numFmtId="49" fontId="8" fillId="36" borderId="41" xfId="55" applyNumberFormat="1" applyFont="1" applyFill="1" applyBorder="1" applyAlignment="1">
      <alignment horizontal="center" vertical="center"/>
      <protection/>
    </xf>
    <xf numFmtId="0" fontId="7" fillId="36" borderId="30" xfId="55" applyFont="1" applyFill="1" applyBorder="1" applyAlignment="1">
      <alignment horizontal="center" vertical="center"/>
      <protection/>
    </xf>
    <xf numFmtId="0" fontId="7" fillId="36" borderId="42" xfId="55" applyFont="1" applyFill="1" applyBorder="1" applyAlignment="1">
      <alignment horizontal="center" vertical="center"/>
      <protection/>
    </xf>
    <xf numFmtId="0" fontId="7" fillId="36" borderId="30" xfId="55" applyFont="1" applyFill="1" applyBorder="1" applyAlignment="1">
      <alignment vertical="center" wrapText="1"/>
      <protection/>
    </xf>
    <xf numFmtId="170" fontId="7" fillId="36" borderId="30" xfId="35" applyNumberFormat="1" applyFont="1" applyFill="1" applyBorder="1" applyAlignment="1">
      <alignment horizontal="right" vertical="center"/>
    </xf>
    <xf numFmtId="170" fontId="56" fillId="36" borderId="29" xfId="35" applyNumberFormat="1" applyFont="1" applyFill="1" applyBorder="1" applyAlignment="1">
      <alignment horizontal="right" vertical="center"/>
    </xf>
    <xf numFmtId="0" fontId="8" fillId="36" borderId="49" xfId="58" applyFont="1" applyFill="1" applyBorder="1" applyAlignment="1">
      <alignment horizontal="center" vertical="center"/>
      <protection/>
    </xf>
    <xf numFmtId="0" fontId="7" fillId="36" borderId="34" xfId="58" applyFont="1" applyFill="1" applyBorder="1" applyAlignment="1">
      <alignment horizontal="center" vertical="center"/>
      <protection/>
    </xf>
    <xf numFmtId="49" fontId="7" fillId="36" borderId="64" xfId="56" applyNumberFormat="1" applyFont="1" applyFill="1" applyBorder="1" applyAlignment="1">
      <alignment horizontal="center" vertical="center"/>
      <protection/>
    </xf>
    <xf numFmtId="49" fontId="8" fillId="36" borderId="37" xfId="58" applyNumberFormat="1" applyFont="1" applyFill="1" applyBorder="1" applyAlignment="1">
      <alignment horizontal="center" vertical="center"/>
      <protection/>
    </xf>
    <xf numFmtId="0" fontId="8" fillId="36" borderId="26" xfId="56" applyFont="1" applyFill="1" applyBorder="1" applyAlignment="1">
      <alignment vertical="top" wrapText="1"/>
      <protection/>
    </xf>
    <xf numFmtId="0" fontId="7" fillId="36" borderId="63" xfId="56" applyFont="1" applyFill="1" applyBorder="1" applyAlignment="1">
      <alignment vertical="top" wrapText="1"/>
      <protection/>
    </xf>
    <xf numFmtId="170" fontId="54" fillId="36" borderId="26" xfId="51" applyNumberFormat="1" applyFont="1" applyFill="1" applyBorder="1" applyAlignment="1">
      <alignment vertical="center"/>
      <protection/>
    </xf>
    <xf numFmtId="0" fontId="8" fillId="36" borderId="34" xfId="58" applyFont="1" applyFill="1" applyBorder="1" applyAlignment="1">
      <alignment horizontal="center" vertical="center"/>
      <protection/>
    </xf>
    <xf numFmtId="49" fontId="8" fillId="36" borderId="38" xfId="55" applyNumberFormat="1" applyFont="1" applyFill="1" applyBorder="1" applyAlignment="1">
      <alignment horizontal="center" vertical="center"/>
      <protection/>
    </xf>
    <xf numFmtId="49" fontId="8" fillId="36" borderId="58" xfId="55" applyNumberFormat="1" applyFont="1" applyFill="1" applyBorder="1" applyAlignment="1">
      <alignment horizontal="center" vertical="center"/>
      <protection/>
    </xf>
    <xf numFmtId="0" fontId="8" fillId="36" borderId="14" xfId="58" applyFont="1" applyFill="1" applyBorder="1" applyAlignment="1">
      <alignment horizontal="center" vertical="center"/>
      <protection/>
    </xf>
    <xf numFmtId="0" fontId="8" fillId="36" borderId="62" xfId="58" applyFont="1" applyFill="1" applyBorder="1" applyAlignment="1">
      <alignment horizontal="center" vertical="center"/>
      <protection/>
    </xf>
    <xf numFmtId="170" fontId="54" fillId="36" borderId="37" xfId="35" applyNumberFormat="1" applyFont="1" applyFill="1" applyBorder="1" applyAlignment="1">
      <alignment horizontal="right" vertical="center"/>
    </xf>
    <xf numFmtId="170" fontId="8" fillId="36" borderId="37" xfId="35" applyNumberFormat="1" applyFont="1" applyFill="1" applyBorder="1" applyAlignment="1">
      <alignment horizontal="right" vertical="center"/>
    </xf>
    <xf numFmtId="49" fontId="8" fillId="36" borderId="40" xfId="56" applyNumberFormat="1" applyFont="1" applyFill="1" applyBorder="1" applyAlignment="1">
      <alignment horizontal="center" vertical="center"/>
      <protection/>
    </xf>
    <xf numFmtId="49" fontId="7" fillId="36" borderId="40" xfId="55" applyNumberFormat="1" applyFont="1" applyFill="1" applyBorder="1" applyAlignment="1">
      <alignment horizontal="center" vertical="center"/>
      <protection/>
    </xf>
    <xf numFmtId="49" fontId="7" fillId="36" borderId="41" xfId="55" applyNumberFormat="1" applyFont="1" applyFill="1" applyBorder="1" applyAlignment="1">
      <alignment horizontal="center" vertical="center"/>
      <protection/>
    </xf>
    <xf numFmtId="49" fontId="8" fillId="36" borderId="22" xfId="58" applyNumberFormat="1" applyFont="1" applyFill="1" applyBorder="1" applyAlignment="1">
      <alignment horizontal="center" vertical="center"/>
      <protection/>
    </xf>
    <xf numFmtId="0" fontId="7" fillId="36" borderId="63" xfId="58" applyFont="1" applyFill="1" applyBorder="1" applyAlignment="1">
      <alignment vertical="center" wrapText="1"/>
      <protection/>
    </xf>
    <xf numFmtId="170" fontId="12" fillId="36" borderId="61" xfId="35" applyNumberFormat="1" applyFont="1" applyFill="1" applyBorder="1" applyAlignment="1">
      <alignment horizontal="right" vertical="center"/>
    </xf>
    <xf numFmtId="49" fontId="8" fillId="36" borderId="24" xfId="58" applyNumberFormat="1" applyFont="1" applyFill="1" applyBorder="1" applyAlignment="1">
      <alignment horizontal="center" vertical="center"/>
      <protection/>
    </xf>
    <xf numFmtId="164" fontId="8" fillId="36" borderId="26" xfId="51" applyNumberFormat="1" applyFont="1" applyFill="1" applyBorder="1" applyAlignment="1">
      <alignment vertical="center"/>
      <protection/>
    </xf>
    <xf numFmtId="165" fontId="8" fillId="36" borderId="26" xfId="35" applyNumberFormat="1" applyFont="1" applyFill="1" applyBorder="1" applyAlignment="1">
      <alignment horizontal="right" vertical="center"/>
    </xf>
    <xf numFmtId="165" fontId="8" fillId="36" borderId="25" xfId="35" applyNumberFormat="1" applyFont="1" applyFill="1" applyBorder="1" applyAlignment="1">
      <alignment horizontal="right" vertical="center"/>
    </xf>
    <xf numFmtId="164" fontId="7" fillId="36" borderId="30" xfId="51" applyNumberFormat="1" applyFont="1" applyFill="1" applyBorder="1" applyAlignment="1">
      <alignment vertical="center"/>
      <protection/>
    </xf>
    <xf numFmtId="165" fontId="7" fillId="36" borderId="30" xfId="35" applyNumberFormat="1" applyFont="1" applyFill="1" applyBorder="1" applyAlignment="1">
      <alignment horizontal="right" vertical="center"/>
    </xf>
    <xf numFmtId="165" fontId="7" fillId="36" borderId="29" xfId="35" applyNumberFormat="1" applyFont="1" applyFill="1" applyBorder="1" applyAlignment="1">
      <alignment horizontal="right" vertical="center"/>
    </xf>
    <xf numFmtId="0" fontId="7" fillId="36" borderId="49" xfId="55" applyFont="1" applyFill="1" applyBorder="1" applyAlignment="1">
      <alignment horizontal="center" vertical="center"/>
      <protection/>
    </xf>
    <xf numFmtId="0" fontId="7" fillId="36" borderId="63" xfId="56" applyFont="1" applyFill="1" applyBorder="1" applyAlignment="1">
      <alignment horizontal="center" vertical="center"/>
      <protection/>
    </xf>
    <xf numFmtId="0" fontId="7" fillId="36" borderId="40" xfId="56" applyFont="1" applyFill="1" applyBorder="1" applyAlignment="1">
      <alignment horizontal="center" vertical="center"/>
      <protection/>
    </xf>
    <xf numFmtId="165" fontId="7" fillId="36" borderId="41" xfId="35" applyNumberFormat="1" applyFont="1" applyFill="1" applyBorder="1" applyAlignment="1">
      <alignment horizontal="right" vertical="center"/>
    </xf>
    <xf numFmtId="165" fontId="7" fillId="36" borderId="63" xfId="35" applyNumberFormat="1" applyFont="1" applyFill="1" applyBorder="1" applyAlignment="1">
      <alignment horizontal="right" vertical="center"/>
    </xf>
    <xf numFmtId="165" fontId="8" fillId="36" borderId="26" xfId="51" applyNumberFormat="1" applyFont="1" applyFill="1" applyBorder="1" applyAlignment="1">
      <alignment vertical="center"/>
      <protection/>
    </xf>
    <xf numFmtId="165" fontId="8" fillId="36" borderId="51" xfId="35" applyNumberFormat="1" applyFont="1" applyFill="1" applyBorder="1" applyAlignment="1">
      <alignment horizontal="right" vertical="center"/>
    </xf>
    <xf numFmtId="165" fontId="8" fillId="36" borderId="44" xfId="35" applyNumberFormat="1" applyFont="1" applyFill="1" applyBorder="1" applyAlignment="1">
      <alignment horizontal="right" vertical="center"/>
    </xf>
    <xf numFmtId="165" fontId="7" fillId="36" borderId="30" xfId="51" applyNumberFormat="1" applyFont="1" applyFill="1" applyBorder="1" applyAlignment="1">
      <alignment vertical="center"/>
      <protection/>
    </xf>
    <xf numFmtId="165" fontId="8" fillId="36" borderId="32" xfId="35" applyNumberFormat="1" applyFont="1" applyFill="1" applyBorder="1" applyAlignment="1">
      <alignment horizontal="right" vertical="center"/>
    </xf>
    <xf numFmtId="165" fontId="8" fillId="36" borderId="37" xfId="35" applyNumberFormat="1" applyFont="1" applyFill="1" applyBorder="1" applyAlignment="1">
      <alignment horizontal="right" vertical="center"/>
    </xf>
    <xf numFmtId="49" fontId="54" fillId="36" borderId="46" xfId="56" applyNumberFormat="1" applyFont="1" applyFill="1" applyBorder="1" applyAlignment="1">
      <alignment horizontal="center" vertical="center"/>
      <protection/>
    </xf>
    <xf numFmtId="49" fontId="56" fillId="36" borderId="40" xfId="56" applyNumberFormat="1" applyFont="1" applyFill="1" applyBorder="1" applyAlignment="1">
      <alignment horizontal="center" vertical="center"/>
      <protection/>
    </xf>
    <xf numFmtId="0" fontId="7" fillId="36" borderId="16" xfId="55" applyFont="1" applyFill="1" applyBorder="1" applyAlignment="1">
      <alignment horizontal="center" vertical="center"/>
      <protection/>
    </xf>
    <xf numFmtId="49" fontId="56" fillId="36" borderId="65" xfId="56" applyNumberFormat="1" applyFont="1" applyFill="1" applyBorder="1" applyAlignment="1">
      <alignment horizontal="center" vertical="center"/>
      <protection/>
    </xf>
    <xf numFmtId="49" fontId="7" fillId="36" borderId="66" xfId="55" applyNumberFormat="1" applyFont="1" applyFill="1" applyBorder="1" applyAlignment="1">
      <alignment horizontal="center" vertical="center"/>
      <protection/>
    </xf>
    <xf numFmtId="0" fontId="7" fillId="36" borderId="17" xfId="56" applyFont="1" applyFill="1" applyBorder="1" applyAlignment="1">
      <alignment horizontal="center" vertical="center"/>
      <protection/>
    </xf>
    <xf numFmtId="0" fontId="7" fillId="36" borderId="67" xfId="56" applyFont="1" applyFill="1" applyBorder="1" applyAlignment="1">
      <alignment horizontal="center" vertical="center"/>
      <protection/>
    </xf>
    <xf numFmtId="0" fontId="7" fillId="36" borderId="17" xfId="56" applyFont="1" applyFill="1" applyBorder="1" applyAlignment="1">
      <alignment vertical="center" wrapText="1"/>
      <protection/>
    </xf>
    <xf numFmtId="165" fontId="7" fillId="36" borderId="66" xfId="35" applyNumberFormat="1" applyFont="1" applyFill="1" applyBorder="1" applyAlignment="1">
      <alignment horizontal="right" vertical="center"/>
    </xf>
    <xf numFmtId="165" fontId="7" fillId="36" borderId="17" xfId="35" applyNumberFormat="1" applyFont="1" applyFill="1" applyBorder="1" applyAlignment="1">
      <alignment horizontal="right" vertical="center"/>
    </xf>
    <xf numFmtId="0" fontId="8" fillId="36" borderId="16" xfId="58" applyFont="1" applyFill="1" applyBorder="1" applyAlignment="1">
      <alignment horizontal="center" vertical="center"/>
      <protection/>
    </xf>
    <xf numFmtId="49" fontId="54" fillId="36" borderId="65" xfId="56" applyNumberFormat="1" applyFont="1" applyFill="1" applyBorder="1" applyAlignment="1">
      <alignment horizontal="center" vertical="center"/>
      <protection/>
    </xf>
    <xf numFmtId="49" fontId="8" fillId="36" borderId="66" xfId="55" applyNumberFormat="1" applyFont="1" applyFill="1" applyBorder="1" applyAlignment="1">
      <alignment horizontal="center" vertical="center"/>
      <protection/>
    </xf>
    <xf numFmtId="0" fontId="8" fillId="36" borderId="17" xfId="58" applyFont="1" applyFill="1" applyBorder="1" applyAlignment="1">
      <alignment horizontal="center" vertical="center"/>
      <protection/>
    </xf>
    <xf numFmtId="0" fontId="8" fillId="36" borderId="67" xfId="58" applyFont="1" applyFill="1" applyBorder="1" applyAlignment="1">
      <alignment horizontal="center" vertical="center"/>
      <protection/>
    </xf>
    <xf numFmtId="0" fontId="8" fillId="36" borderId="17" xfId="56" applyFont="1" applyFill="1" applyBorder="1" applyAlignment="1">
      <alignment vertical="center" wrapText="1"/>
      <protection/>
    </xf>
    <xf numFmtId="165" fontId="8" fillId="36" borderId="66" xfId="35" applyNumberFormat="1" applyFont="1" applyFill="1" applyBorder="1" applyAlignment="1">
      <alignment horizontal="right" vertical="center"/>
    </xf>
    <xf numFmtId="165" fontId="8" fillId="36" borderId="17" xfId="35" applyNumberFormat="1" applyFont="1" applyFill="1" applyBorder="1" applyAlignment="1">
      <alignment horizontal="right" vertical="center"/>
    </xf>
    <xf numFmtId="49" fontId="56" fillId="36" borderId="42" xfId="56" applyNumberFormat="1" applyFont="1" applyFill="1" applyBorder="1" applyAlignment="1">
      <alignment horizontal="center" vertical="center"/>
      <protection/>
    </xf>
    <xf numFmtId="49" fontId="7" fillId="36" borderId="29" xfId="55" applyNumberFormat="1" applyFont="1" applyFill="1" applyBorder="1" applyAlignment="1">
      <alignment horizontal="center" vertical="center"/>
      <protection/>
    </xf>
    <xf numFmtId="0" fontId="7" fillId="36" borderId="30" xfId="56" applyFont="1" applyFill="1" applyBorder="1" applyAlignment="1">
      <alignment horizontal="center" vertical="center"/>
      <protection/>
    </xf>
    <xf numFmtId="0" fontId="7" fillId="36" borderId="30" xfId="56" applyFont="1" applyFill="1" applyBorder="1" applyAlignment="1">
      <alignment vertical="center" wrapText="1"/>
      <protection/>
    </xf>
    <xf numFmtId="0" fontId="54" fillId="36" borderId="23" xfId="58" applyFont="1" applyFill="1" applyBorder="1" applyAlignment="1">
      <alignment horizontal="center" vertical="center"/>
      <protection/>
    </xf>
    <xf numFmtId="49" fontId="54" fillId="36" borderId="24" xfId="58" applyNumberFormat="1" applyFont="1" applyFill="1" applyBorder="1" applyAlignment="1">
      <alignment horizontal="center" vertical="center"/>
      <protection/>
    </xf>
    <xf numFmtId="49" fontId="54" fillId="36" borderId="25" xfId="58" applyNumberFormat="1" applyFont="1" applyFill="1" applyBorder="1" applyAlignment="1">
      <alignment horizontal="center" vertical="center"/>
      <protection/>
    </xf>
    <xf numFmtId="0" fontId="54" fillId="36" borderId="26" xfId="58" applyFont="1" applyFill="1" applyBorder="1" applyAlignment="1">
      <alignment horizontal="center" vertical="center"/>
      <protection/>
    </xf>
    <xf numFmtId="0" fontId="54" fillId="36" borderId="24" xfId="58" applyFont="1" applyFill="1" applyBorder="1" applyAlignment="1">
      <alignment horizontal="center" vertical="center"/>
      <protection/>
    </xf>
    <xf numFmtId="0" fontId="54" fillId="36" borderId="26" xfId="55" applyFont="1" applyFill="1" applyBorder="1" applyAlignment="1">
      <alignment vertical="center" wrapText="1"/>
      <protection/>
    </xf>
    <xf numFmtId="0" fontId="56" fillId="36" borderId="27" xfId="58" applyFont="1" applyFill="1" applyBorder="1" applyAlignment="1">
      <alignment horizontal="center" vertical="center"/>
      <protection/>
    </xf>
    <xf numFmtId="49" fontId="54" fillId="36" borderId="28" xfId="58" applyNumberFormat="1" applyFont="1" applyFill="1" applyBorder="1" applyAlignment="1">
      <alignment horizontal="center" vertical="center"/>
      <protection/>
    </xf>
    <xf numFmtId="49" fontId="54" fillId="36" borderId="29" xfId="58" applyNumberFormat="1" applyFont="1" applyFill="1" applyBorder="1" applyAlignment="1">
      <alignment horizontal="center" vertical="center"/>
      <protection/>
    </xf>
    <xf numFmtId="0" fontId="56" fillId="36" borderId="30" xfId="58" applyFont="1" applyFill="1" applyBorder="1" applyAlignment="1">
      <alignment horizontal="center" vertical="center"/>
      <protection/>
    </xf>
    <xf numFmtId="0" fontId="56" fillId="36" borderId="28" xfId="58" applyFont="1" applyFill="1" applyBorder="1" applyAlignment="1">
      <alignment horizontal="center" vertical="center"/>
      <protection/>
    </xf>
    <xf numFmtId="0" fontId="56" fillId="36" borderId="30" xfId="58" applyFont="1" applyFill="1" applyBorder="1" applyAlignment="1">
      <alignment vertical="center" wrapText="1"/>
      <protection/>
    </xf>
    <xf numFmtId="0" fontId="8" fillId="36" borderId="23" xfId="55" applyFont="1" applyFill="1" applyBorder="1" applyAlignment="1">
      <alignment horizontal="center" vertical="center"/>
      <protection/>
    </xf>
    <xf numFmtId="0" fontId="12" fillId="36" borderId="49" xfId="55" applyFont="1" applyFill="1" applyBorder="1" applyAlignment="1">
      <alignment horizontal="center" vertical="center"/>
      <protection/>
    </xf>
    <xf numFmtId="49" fontId="12" fillId="36" borderId="40" xfId="55" applyNumberFormat="1" applyFont="1" applyFill="1" applyBorder="1" applyAlignment="1">
      <alignment horizontal="center" vertical="center"/>
      <protection/>
    </xf>
    <xf numFmtId="49" fontId="12" fillId="36" borderId="41" xfId="55" applyNumberFormat="1" applyFont="1" applyFill="1" applyBorder="1" applyAlignment="1">
      <alignment horizontal="center" vertical="center"/>
      <protection/>
    </xf>
    <xf numFmtId="0" fontId="12" fillId="36" borderId="63" xfId="55" applyFont="1" applyFill="1" applyBorder="1" applyAlignment="1">
      <alignment horizontal="center" vertical="center"/>
      <protection/>
    </xf>
    <xf numFmtId="0" fontId="12" fillId="36" borderId="40" xfId="55" applyFont="1" applyFill="1" applyBorder="1" applyAlignment="1">
      <alignment horizontal="center" vertical="center"/>
      <protection/>
    </xf>
    <xf numFmtId="0" fontId="12" fillId="36" borderId="63" xfId="55" applyFont="1" applyFill="1" applyBorder="1" applyAlignment="1">
      <alignment vertical="center" wrapText="1"/>
      <protection/>
    </xf>
    <xf numFmtId="165" fontId="12" fillId="36" borderId="11" xfId="35" applyNumberFormat="1" applyFont="1" applyFill="1" applyBorder="1" applyAlignment="1">
      <alignment horizontal="right" vertical="center"/>
    </xf>
    <xf numFmtId="165" fontId="12" fillId="36" borderId="36" xfId="35" applyNumberFormat="1" applyFont="1" applyFill="1" applyBorder="1" applyAlignment="1">
      <alignment horizontal="right" vertical="center"/>
    </xf>
    <xf numFmtId="165" fontId="12" fillId="36" borderId="12" xfId="35" applyNumberFormat="1" applyFont="1" applyFill="1" applyBorder="1" applyAlignment="1">
      <alignment horizontal="right" vertical="center"/>
    </xf>
    <xf numFmtId="0" fontId="15" fillId="34" borderId="0" xfId="54" applyFont="1" applyFill="1">
      <alignment/>
      <protection/>
    </xf>
    <xf numFmtId="164" fontId="15" fillId="34" borderId="0" xfId="49" applyNumberFormat="1" applyFont="1" applyFill="1">
      <alignment/>
      <protection/>
    </xf>
    <xf numFmtId="0" fontId="15" fillId="0" borderId="0" xfId="54" applyFont="1">
      <alignment/>
      <protection/>
    </xf>
    <xf numFmtId="0" fontId="15" fillId="0" borderId="0" xfId="55" applyFont="1">
      <alignment/>
      <protection/>
    </xf>
    <xf numFmtId="0" fontId="15" fillId="0" borderId="0" xfId="49" applyFont="1">
      <alignment/>
      <protection/>
    </xf>
    <xf numFmtId="164" fontId="15" fillId="0" borderId="0" xfId="49" applyNumberFormat="1" applyFont="1">
      <alignment/>
      <protection/>
    </xf>
    <xf numFmtId="164" fontId="13" fillId="0" borderId="0" xfId="49" applyNumberFormat="1" applyFont="1" applyAlignment="1">
      <alignment horizontal="center"/>
      <protection/>
    </xf>
    <xf numFmtId="0" fontId="17" fillId="0" borderId="0" xfId="55" applyFont="1" applyFill="1" applyAlignment="1">
      <alignment horizontal="center"/>
      <protection/>
    </xf>
    <xf numFmtId="4" fontId="17" fillId="0" borderId="0" xfId="55" applyNumberFormat="1" applyFont="1" applyFill="1" applyAlignment="1">
      <alignment horizontal="center"/>
      <protection/>
    </xf>
    <xf numFmtId="164" fontId="13" fillId="0" borderId="0" xfId="55" applyNumberFormat="1" applyFont="1" applyFill="1" applyAlignment="1">
      <alignment horizontal="center"/>
      <protection/>
    </xf>
    <xf numFmtId="0" fontId="12" fillId="0" borderId="11" xfId="55" applyFont="1" applyFill="1" applyBorder="1" applyAlignment="1">
      <alignment vertical="top" wrapText="1"/>
      <protection/>
    </xf>
    <xf numFmtId="0" fontId="14" fillId="34" borderId="0" xfId="57" applyFont="1" applyFill="1">
      <alignment/>
      <protection/>
    </xf>
    <xf numFmtId="0" fontId="8" fillId="7" borderId="23" xfId="58" applyFont="1" applyFill="1" applyBorder="1" applyAlignment="1">
      <alignment horizontal="center" vertical="center"/>
      <protection/>
    </xf>
    <xf numFmtId="49" fontId="8" fillId="7" borderId="46" xfId="58" applyNumberFormat="1" applyFont="1" applyFill="1" applyBorder="1" applyAlignment="1">
      <alignment horizontal="center" vertical="center"/>
      <protection/>
    </xf>
    <xf numFmtId="49" fontId="8" fillId="7" borderId="25" xfId="58" applyNumberFormat="1" applyFont="1" applyFill="1" applyBorder="1" applyAlignment="1">
      <alignment horizontal="center" vertical="center"/>
      <protection/>
    </xf>
    <xf numFmtId="0" fontId="8" fillId="7" borderId="26" xfId="58" applyFont="1" applyFill="1" applyBorder="1" applyAlignment="1">
      <alignment horizontal="center" vertical="center"/>
      <protection/>
    </xf>
    <xf numFmtId="0" fontId="8" fillId="7" borderId="24" xfId="58" applyFont="1" applyFill="1" applyBorder="1" applyAlignment="1">
      <alignment horizontal="center" vertical="center"/>
      <protection/>
    </xf>
    <xf numFmtId="0" fontId="8" fillId="7" borderId="26" xfId="55" applyFont="1" applyFill="1" applyBorder="1" applyAlignment="1">
      <alignment vertical="center" wrapText="1"/>
      <protection/>
    </xf>
    <xf numFmtId="170" fontId="8" fillId="7" borderId="26" xfId="51" applyNumberFormat="1" applyFont="1" applyFill="1" applyBorder="1" applyAlignment="1">
      <alignment vertical="center"/>
      <protection/>
    </xf>
    <xf numFmtId="170" fontId="8" fillId="7" borderId="37" xfId="35" applyNumberFormat="1" applyFont="1" applyFill="1" applyBorder="1" applyAlignment="1">
      <alignment horizontal="right" vertical="center"/>
    </xf>
    <xf numFmtId="170" fontId="8" fillId="7" borderId="33" xfId="35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/>
    </xf>
    <xf numFmtId="0" fontId="57" fillId="34" borderId="0" xfId="54" applyFont="1" applyFill="1" applyAlignment="1">
      <alignment horizontal="center"/>
      <protection/>
    </xf>
    <xf numFmtId="0" fontId="16" fillId="34" borderId="0" xfId="49" applyFont="1" applyFill="1" applyAlignment="1">
      <alignment horizontal="center"/>
      <protection/>
    </xf>
    <xf numFmtId="0" fontId="16" fillId="34" borderId="0" xfId="47" applyFont="1" applyFill="1" applyAlignment="1">
      <alignment horizontal="center"/>
      <protection/>
    </xf>
    <xf numFmtId="0" fontId="8" fillId="0" borderId="35" xfId="55" applyFont="1" applyFill="1" applyBorder="1" applyAlignment="1">
      <alignment horizontal="center" vertical="center" wrapText="1"/>
      <protection/>
    </xf>
    <xf numFmtId="0" fontId="8" fillId="0" borderId="3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/>
      <protection/>
    </xf>
    <xf numFmtId="0" fontId="8" fillId="0" borderId="36" xfId="55" applyFont="1" applyFill="1" applyBorder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3 2" xfId="50"/>
    <cellStyle name="Normální 4 2" xfId="51"/>
    <cellStyle name="Normální 4 2 2" xfId="52"/>
    <cellStyle name="normální_04 - OSMTVS" xfId="53"/>
    <cellStyle name="normální_2. Rozpočet 2007 - tabulky" xfId="54"/>
    <cellStyle name="normální_Rozpis výdajů 03 bez PO 2" xfId="55"/>
    <cellStyle name="normální_Rozpis výdajů 03 bez PO 2 2" xfId="56"/>
    <cellStyle name="normální_Rozpis výdajů 03 bez PO 3" xfId="57"/>
    <cellStyle name="normální_Rozpis výdajů 03 bez PO_UR 2008 1-168 tis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H10" sqref="H10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5.75" thickBot="1">
      <c r="A1" s="331" t="s">
        <v>154</v>
      </c>
      <c r="B1" s="331"/>
      <c r="C1" s="9"/>
      <c r="D1" s="9"/>
      <c r="E1" s="10" t="s">
        <v>16</v>
      </c>
    </row>
    <row r="2" spans="1:5" ht="24.75" thickBot="1">
      <c r="A2" s="11" t="s">
        <v>17</v>
      </c>
      <c r="B2" s="12" t="s">
        <v>18</v>
      </c>
      <c r="C2" s="13" t="s">
        <v>192</v>
      </c>
      <c r="D2" s="13" t="s">
        <v>583</v>
      </c>
      <c r="E2" s="13" t="s">
        <v>193</v>
      </c>
    </row>
    <row r="3" spans="1:5" ht="15" customHeight="1">
      <c r="A3" s="14" t="s">
        <v>19</v>
      </c>
      <c r="B3" s="15" t="s">
        <v>20</v>
      </c>
      <c r="C3" s="16">
        <f>C4+C5+C6</f>
        <v>3137070.36</v>
      </c>
      <c r="D3" s="16">
        <f>D4+D5+D6</f>
        <v>0</v>
      </c>
      <c r="E3" s="17">
        <f aca="true" t="shared" si="0" ref="E3:E24">C3+D3</f>
        <v>3137070.36</v>
      </c>
    </row>
    <row r="4" spans="1:10" ht="15" customHeight="1">
      <c r="A4" s="18" t="s">
        <v>43</v>
      </c>
      <c r="B4" s="19" t="s">
        <v>21</v>
      </c>
      <c r="C4" s="20">
        <v>2965582.22</v>
      </c>
      <c r="D4" s="21">
        <v>0</v>
      </c>
      <c r="E4" s="22">
        <f t="shared" si="0"/>
        <v>2965582.22</v>
      </c>
      <c r="J4" s="46"/>
    </row>
    <row r="5" spans="1:5" ht="15" customHeight="1">
      <c r="A5" s="18" t="s">
        <v>44</v>
      </c>
      <c r="B5" s="19" t="s">
        <v>22</v>
      </c>
      <c r="C5" s="20">
        <v>137446.63</v>
      </c>
      <c r="D5" s="23">
        <v>0</v>
      </c>
      <c r="E5" s="22">
        <f t="shared" si="0"/>
        <v>137446.63</v>
      </c>
    </row>
    <row r="6" spans="1:5" ht="15" customHeight="1">
      <c r="A6" s="18" t="s">
        <v>45</v>
      </c>
      <c r="B6" s="19" t="s">
        <v>23</v>
      </c>
      <c r="C6" s="20">
        <v>34041.509999999995</v>
      </c>
      <c r="D6" s="20">
        <v>0</v>
      </c>
      <c r="E6" s="22">
        <f t="shared" si="0"/>
        <v>34041.509999999995</v>
      </c>
    </row>
    <row r="7" spans="1:5" ht="15" customHeight="1">
      <c r="A7" s="24" t="s">
        <v>24</v>
      </c>
      <c r="B7" s="19" t="s">
        <v>25</v>
      </c>
      <c r="C7" s="25">
        <f>C8+C14</f>
        <v>5993194.19</v>
      </c>
      <c r="D7" s="25">
        <f>D8+D14</f>
        <v>0</v>
      </c>
      <c r="E7" s="26">
        <f t="shared" si="0"/>
        <v>5993194.19</v>
      </c>
    </row>
    <row r="8" spans="1:5" ht="15" customHeight="1">
      <c r="A8" s="18" t="s">
        <v>46</v>
      </c>
      <c r="B8" s="19" t="s">
        <v>26</v>
      </c>
      <c r="C8" s="20">
        <f>C9+C10+C12+C13+C11</f>
        <v>5791376.24</v>
      </c>
      <c r="D8" s="20">
        <f>D9+D10+D12+D13</f>
        <v>0</v>
      </c>
      <c r="E8" s="27">
        <f t="shared" si="0"/>
        <v>5791376.24</v>
      </c>
    </row>
    <row r="9" spans="1:5" ht="15" customHeight="1">
      <c r="A9" s="18" t="s">
        <v>47</v>
      </c>
      <c r="B9" s="19" t="s">
        <v>27</v>
      </c>
      <c r="C9" s="20">
        <v>70970.2</v>
      </c>
      <c r="D9" s="20">
        <v>0</v>
      </c>
      <c r="E9" s="27">
        <f t="shared" si="0"/>
        <v>70970.2</v>
      </c>
    </row>
    <row r="10" spans="1:5" ht="15" customHeight="1">
      <c r="A10" s="18" t="s">
        <v>48</v>
      </c>
      <c r="B10" s="19" t="s">
        <v>26</v>
      </c>
      <c r="C10" s="20">
        <v>5693336.7299999995</v>
      </c>
      <c r="D10" s="20">
        <v>0</v>
      </c>
      <c r="E10" s="27">
        <f t="shared" si="0"/>
        <v>5693336.7299999995</v>
      </c>
    </row>
    <row r="11" spans="1:5" ht="15" customHeight="1">
      <c r="A11" s="18" t="s">
        <v>49</v>
      </c>
      <c r="B11" s="19">
        <v>4123</v>
      </c>
      <c r="C11" s="20">
        <v>0</v>
      </c>
      <c r="D11" s="20">
        <v>0</v>
      </c>
      <c r="E11" s="27">
        <f>SUM(C11:D11)</f>
        <v>0</v>
      </c>
    </row>
    <row r="12" spans="1:5" ht="15" customHeight="1">
      <c r="A12" s="18" t="s">
        <v>50</v>
      </c>
      <c r="B12" s="19" t="s">
        <v>28</v>
      </c>
      <c r="C12" s="20">
        <v>716.19</v>
      </c>
      <c r="D12" s="20">
        <v>0</v>
      </c>
      <c r="E12" s="27">
        <f>SUM(C12:D12)</f>
        <v>716.19</v>
      </c>
    </row>
    <row r="13" spans="1:5" ht="15" customHeight="1">
      <c r="A13" s="18" t="s">
        <v>51</v>
      </c>
      <c r="B13" s="19">
        <v>4121</v>
      </c>
      <c r="C13" s="20">
        <v>26353.12</v>
      </c>
      <c r="D13" s="20">
        <v>0</v>
      </c>
      <c r="E13" s="27">
        <f>SUM(C13:D13)</f>
        <v>26353.12</v>
      </c>
    </row>
    <row r="14" spans="1:5" ht="15" customHeight="1">
      <c r="A14" s="18" t="s">
        <v>52</v>
      </c>
      <c r="B14" s="19" t="s">
        <v>29</v>
      </c>
      <c r="C14" s="20">
        <f>C15+C16+C17+C18</f>
        <v>201817.94999999998</v>
      </c>
      <c r="D14" s="20">
        <f>D15+D17+D18</f>
        <v>0</v>
      </c>
      <c r="E14" s="27">
        <f t="shared" si="0"/>
        <v>201817.94999999998</v>
      </c>
    </row>
    <row r="15" spans="1:5" ht="15" customHeight="1">
      <c r="A15" s="18" t="s">
        <v>81</v>
      </c>
      <c r="B15" s="19" t="s">
        <v>30</v>
      </c>
      <c r="C15" s="20">
        <v>198009.99</v>
      </c>
      <c r="D15" s="20">
        <v>0</v>
      </c>
      <c r="E15" s="27">
        <f t="shared" si="0"/>
        <v>198009.99</v>
      </c>
    </row>
    <row r="16" spans="1:5" ht="15" customHeight="1">
      <c r="A16" s="18" t="s">
        <v>53</v>
      </c>
      <c r="B16" s="19">
        <v>4223</v>
      </c>
      <c r="C16" s="20">
        <v>0</v>
      </c>
      <c r="D16" s="20">
        <v>0</v>
      </c>
      <c r="E16" s="27">
        <f>SUM(C16:D16)</f>
        <v>0</v>
      </c>
    </row>
    <row r="17" spans="1:5" ht="15" customHeight="1">
      <c r="A17" s="18" t="s">
        <v>54</v>
      </c>
      <c r="B17" s="19" t="s">
        <v>31</v>
      </c>
      <c r="C17" s="20">
        <v>3340.55</v>
      </c>
      <c r="D17" s="20">
        <v>0</v>
      </c>
      <c r="E17" s="27">
        <f>SUM(C17:D17)</f>
        <v>3340.55</v>
      </c>
    </row>
    <row r="18" spans="1:5" ht="15" customHeight="1">
      <c r="A18" s="18" t="s">
        <v>55</v>
      </c>
      <c r="B18" s="19">
        <v>4221</v>
      </c>
      <c r="C18" s="20">
        <v>467.41</v>
      </c>
      <c r="D18" s="20">
        <v>0</v>
      </c>
      <c r="E18" s="27">
        <f>SUM(C18:D18)</f>
        <v>467.41</v>
      </c>
    </row>
    <row r="19" spans="1:5" ht="15" customHeight="1">
      <c r="A19" s="24" t="s">
        <v>32</v>
      </c>
      <c r="B19" s="28" t="s">
        <v>33</v>
      </c>
      <c r="C19" s="25">
        <f>C3+C7</f>
        <v>9130264.55</v>
      </c>
      <c r="D19" s="25">
        <f>D3+D7</f>
        <v>0</v>
      </c>
      <c r="E19" s="26">
        <f t="shared" si="0"/>
        <v>9130264.55</v>
      </c>
    </row>
    <row r="20" spans="1:5" ht="15" customHeight="1">
      <c r="A20" s="24" t="s">
        <v>34</v>
      </c>
      <c r="B20" s="28" t="s">
        <v>35</v>
      </c>
      <c r="C20" s="25">
        <f>SUM(C21:C23)</f>
        <v>1951508.7400000002</v>
      </c>
      <c r="D20" s="25">
        <f>SUM(D21:D23)</f>
        <v>0</v>
      </c>
      <c r="E20" s="26">
        <f t="shared" si="0"/>
        <v>1951508.7400000002</v>
      </c>
    </row>
    <row r="21" spans="1:5" ht="15" customHeight="1">
      <c r="A21" s="18" t="s">
        <v>156</v>
      </c>
      <c r="B21" s="19" t="s">
        <v>36</v>
      </c>
      <c r="C21" s="20">
        <v>111779.24</v>
      </c>
      <c r="D21" s="20">
        <v>0</v>
      </c>
      <c r="E21" s="27">
        <f t="shared" si="0"/>
        <v>111779.24</v>
      </c>
    </row>
    <row r="22" spans="1:5" ht="15" customHeight="1">
      <c r="A22" s="18" t="s">
        <v>157</v>
      </c>
      <c r="B22" s="19">
        <v>8115</v>
      </c>
      <c r="C22" s="20">
        <v>1986604.5</v>
      </c>
      <c r="D22" s="20">
        <v>0</v>
      </c>
      <c r="E22" s="27">
        <f>SUM(C22:D22)</f>
        <v>1986604.5</v>
      </c>
    </row>
    <row r="23" spans="1:5" ht="15" customHeight="1" thickBot="1">
      <c r="A23" s="29" t="s">
        <v>82</v>
      </c>
      <c r="B23" s="30">
        <v>-8124</v>
      </c>
      <c r="C23" s="31">
        <v>-146875</v>
      </c>
      <c r="D23" s="31">
        <v>0</v>
      </c>
      <c r="E23" s="32">
        <f>C23+D23</f>
        <v>-146875</v>
      </c>
    </row>
    <row r="24" spans="1:5" ht="15" customHeight="1" thickBot="1">
      <c r="A24" s="33" t="s">
        <v>37</v>
      </c>
      <c r="B24" s="34"/>
      <c r="C24" s="35">
        <f>C3+C7+C20</f>
        <v>11081773.290000001</v>
      </c>
      <c r="D24" s="35">
        <f>D19+D20</f>
        <v>0</v>
      </c>
      <c r="E24" s="36">
        <f t="shared" si="0"/>
        <v>11081773.290000001</v>
      </c>
    </row>
    <row r="25" spans="1:5" ht="15.75" thickBot="1">
      <c r="A25" s="331" t="s">
        <v>158</v>
      </c>
      <c r="B25" s="331"/>
      <c r="C25" s="37"/>
      <c r="D25" s="37"/>
      <c r="E25" s="38" t="s">
        <v>16</v>
      </c>
    </row>
    <row r="26" spans="1:5" ht="24.75" thickBot="1">
      <c r="A26" s="11" t="s">
        <v>38</v>
      </c>
      <c r="B26" s="12" t="s">
        <v>6</v>
      </c>
      <c r="C26" s="13" t="s">
        <v>85</v>
      </c>
      <c r="D26" s="13" t="s">
        <v>583</v>
      </c>
      <c r="E26" s="13" t="s">
        <v>155</v>
      </c>
    </row>
    <row r="27" spans="1:5" ht="15" customHeight="1">
      <c r="A27" s="39" t="s">
        <v>56</v>
      </c>
      <c r="B27" s="40" t="s">
        <v>39</v>
      </c>
      <c r="C27" s="23">
        <v>31838.7</v>
      </c>
      <c r="D27" s="23">
        <v>0</v>
      </c>
      <c r="E27" s="41">
        <f>C27+D27</f>
        <v>31838.7</v>
      </c>
    </row>
    <row r="28" spans="1:5" ht="15" customHeight="1">
      <c r="A28" s="42" t="s">
        <v>57</v>
      </c>
      <c r="B28" s="19" t="s">
        <v>39</v>
      </c>
      <c r="C28" s="20">
        <v>294461.07</v>
      </c>
      <c r="D28" s="23">
        <v>0</v>
      </c>
      <c r="E28" s="41">
        <f aca="true" t="shared" si="1" ref="E28:E43">C28+D28</f>
        <v>294461.07</v>
      </c>
    </row>
    <row r="29" spans="1:5" ht="15" customHeight="1">
      <c r="A29" s="42" t="s">
        <v>58</v>
      </c>
      <c r="B29" s="19" t="s">
        <v>40</v>
      </c>
      <c r="C29" s="20">
        <v>219636.43999999997</v>
      </c>
      <c r="D29" s="23">
        <v>0</v>
      </c>
      <c r="E29" s="41">
        <f>SUM(C29:D29)</f>
        <v>219636.43999999997</v>
      </c>
    </row>
    <row r="30" spans="1:5" ht="15" customHeight="1">
      <c r="A30" s="42" t="s">
        <v>59</v>
      </c>
      <c r="B30" s="19" t="s">
        <v>39</v>
      </c>
      <c r="C30" s="20">
        <v>1035047.96</v>
      </c>
      <c r="D30" s="23">
        <v>0</v>
      </c>
      <c r="E30" s="41">
        <f t="shared" si="1"/>
        <v>1035047.96</v>
      </c>
    </row>
    <row r="31" spans="1:5" ht="15" customHeight="1">
      <c r="A31" s="42" t="s">
        <v>60</v>
      </c>
      <c r="B31" s="19" t="s">
        <v>39</v>
      </c>
      <c r="C31" s="20">
        <v>953866.1400000001</v>
      </c>
      <c r="D31" s="23">
        <v>0</v>
      </c>
      <c r="E31" s="41">
        <f t="shared" si="1"/>
        <v>953866.1400000001</v>
      </c>
    </row>
    <row r="32" spans="1:5" ht="15" customHeight="1">
      <c r="A32" s="42" t="s">
        <v>61</v>
      </c>
      <c r="B32" s="19" t="s">
        <v>39</v>
      </c>
      <c r="C32" s="20">
        <v>4795187.94</v>
      </c>
      <c r="D32" s="23">
        <v>0</v>
      </c>
      <c r="E32" s="41">
        <f>C32+D32</f>
        <v>4795187.94</v>
      </c>
    </row>
    <row r="33" spans="1:5" ht="15" customHeight="1">
      <c r="A33" s="42" t="s">
        <v>62</v>
      </c>
      <c r="B33" s="19" t="s">
        <v>40</v>
      </c>
      <c r="C33" s="20">
        <v>806700.5500000003</v>
      </c>
      <c r="D33" s="23">
        <v>0</v>
      </c>
      <c r="E33" s="41">
        <f t="shared" si="1"/>
        <v>806700.5500000003</v>
      </c>
    </row>
    <row r="34" spans="1:5" ht="15" customHeight="1">
      <c r="A34" s="42" t="s">
        <v>63</v>
      </c>
      <c r="B34" s="19" t="s">
        <v>39</v>
      </c>
      <c r="C34" s="20">
        <v>128688.62</v>
      </c>
      <c r="D34" s="23">
        <v>0</v>
      </c>
      <c r="E34" s="41">
        <f t="shared" si="1"/>
        <v>128688.62</v>
      </c>
    </row>
    <row r="35" spans="1:5" ht="15" customHeight="1">
      <c r="A35" s="42" t="s">
        <v>64</v>
      </c>
      <c r="B35" s="19" t="s">
        <v>40</v>
      </c>
      <c r="C35" s="20">
        <v>1022408.04</v>
      </c>
      <c r="D35" s="23">
        <v>0</v>
      </c>
      <c r="E35" s="41">
        <f t="shared" si="1"/>
        <v>1022408.04</v>
      </c>
    </row>
    <row r="36" spans="1:5" ht="15" customHeight="1">
      <c r="A36" s="42" t="s">
        <v>65</v>
      </c>
      <c r="B36" s="19" t="s">
        <v>41</v>
      </c>
      <c r="C36" s="20">
        <v>0</v>
      </c>
      <c r="D36" s="23">
        <v>0</v>
      </c>
      <c r="E36" s="41">
        <f t="shared" si="1"/>
        <v>0</v>
      </c>
    </row>
    <row r="37" spans="1:5" ht="15" customHeight="1">
      <c r="A37" s="42" t="s">
        <v>66</v>
      </c>
      <c r="B37" s="19" t="s">
        <v>40</v>
      </c>
      <c r="C37" s="20">
        <v>1494342.77</v>
      </c>
      <c r="D37" s="23">
        <v>0</v>
      </c>
      <c r="E37" s="41">
        <f t="shared" si="1"/>
        <v>1494342.77</v>
      </c>
    </row>
    <row r="38" spans="1:5" ht="15" customHeight="1">
      <c r="A38" s="42" t="s">
        <v>67</v>
      </c>
      <c r="B38" s="19" t="s">
        <v>40</v>
      </c>
      <c r="C38" s="20">
        <v>15500</v>
      </c>
      <c r="D38" s="23">
        <v>0</v>
      </c>
      <c r="E38" s="41">
        <f t="shared" si="1"/>
        <v>15500</v>
      </c>
    </row>
    <row r="39" spans="1:5" ht="15" customHeight="1">
      <c r="A39" s="42" t="s">
        <v>68</v>
      </c>
      <c r="B39" s="19" t="s">
        <v>39</v>
      </c>
      <c r="C39" s="20">
        <v>11008.82</v>
      </c>
      <c r="D39" s="23">
        <v>0</v>
      </c>
      <c r="E39" s="41">
        <f t="shared" si="1"/>
        <v>11008.82</v>
      </c>
    </row>
    <row r="40" spans="1:5" ht="15" customHeight="1">
      <c r="A40" s="42" t="s">
        <v>69</v>
      </c>
      <c r="B40" s="19" t="s">
        <v>40</v>
      </c>
      <c r="C40" s="20">
        <v>166413.18</v>
      </c>
      <c r="D40" s="23">
        <v>0</v>
      </c>
      <c r="E40" s="41">
        <f>C40+D40</f>
        <v>166413.18</v>
      </c>
    </row>
    <row r="41" spans="1:5" ht="15" customHeight="1">
      <c r="A41" s="42" t="s">
        <v>70</v>
      </c>
      <c r="B41" s="19" t="s">
        <v>40</v>
      </c>
      <c r="C41" s="20">
        <v>15293.36</v>
      </c>
      <c r="D41" s="23">
        <v>0</v>
      </c>
      <c r="E41" s="41">
        <f t="shared" si="1"/>
        <v>15293.36</v>
      </c>
    </row>
    <row r="42" spans="1:5" ht="15" customHeight="1">
      <c r="A42" s="42" t="s">
        <v>71</v>
      </c>
      <c r="B42" s="19" t="s">
        <v>40</v>
      </c>
      <c r="C42" s="20">
        <v>86065.55</v>
      </c>
      <c r="D42" s="23">
        <v>0</v>
      </c>
      <c r="E42" s="41">
        <f t="shared" si="1"/>
        <v>86065.55</v>
      </c>
    </row>
    <row r="43" spans="1:5" ht="15" customHeight="1" thickBot="1">
      <c r="A43" s="42" t="s">
        <v>72</v>
      </c>
      <c r="B43" s="19" t="s">
        <v>40</v>
      </c>
      <c r="C43" s="20">
        <v>5314.15</v>
      </c>
      <c r="D43" s="23">
        <v>0</v>
      </c>
      <c r="E43" s="41">
        <f t="shared" si="1"/>
        <v>5314.15</v>
      </c>
    </row>
    <row r="44" spans="1:7" ht="15" customHeight="1" thickBot="1">
      <c r="A44" s="43" t="s">
        <v>42</v>
      </c>
      <c r="B44" s="34"/>
      <c r="C44" s="35">
        <f>C27+C28+C30+C31+C32+C33+C34+C35+C36+C37+C38+C39+C40+C41+C42+C43+C29</f>
        <v>11081773.290000001</v>
      </c>
      <c r="D44" s="35">
        <f>SUM(D27:D43)</f>
        <v>0</v>
      </c>
      <c r="E44" s="36">
        <f>SUM(E27:E43)</f>
        <v>11081773.290000001</v>
      </c>
      <c r="G44" s="46"/>
    </row>
    <row r="45" spans="3:5" ht="15">
      <c r="C45" s="46"/>
      <c r="E45" s="46"/>
    </row>
    <row r="46" ht="15">
      <c r="C46" s="46"/>
    </row>
    <row r="47" ht="15">
      <c r="C47" s="46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2"/>
  <sheetViews>
    <sheetView tabSelected="1" zoomScale="120" zoomScaleNormal="120" zoomScalePageLayoutView="0" workbookViewId="0" topLeftCell="A1">
      <selection activeCell="G290" sqref="G290"/>
    </sheetView>
  </sheetViews>
  <sheetFormatPr defaultColWidth="9.140625" defaultRowHeight="15"/>
  <cols>
    <col min="1" max="1" width="3.00390625" style="2" customWidth="1"/>
    <col min="2" max="2" width="6.28125" style="2" customWidth="1"/>
    <col min="3" max="3" width="3.57421875" style="2" customWidth="1"/>
    <col min="4" max="5" width="4.140625" style="2" customWidth="1"/>
    <col min="6" max="6" width="38.28125" style="2" customWidth="1"/>
    <col min="7" max="7" width="9.140625" style="7" customWidth="1"/>
    <col min="8" max="8" width="9.28125" style="7" customWidth="1"/>
    <col min="9" max="9" width="7.28125" style="8" customWidth="1"/>
    <col min="10" max="10" width="9.00390625" style="8" customWidth="1"/>
    <col min="11" max="11" width="10.57421875" style="2" bestFit="1" customWidth="1"/>
    <col min="12" max="13" width="9.140625" style="2" customWidth="1"/>
    <col min="14" max="16384" width="9.140625" style="2" customWidth="1"/>
  </cols>
  <sheetData>
    <row r="1" spans="1:10" s="1" customFormat="1" ht="12.75">
      <c r="A1" s="47"/>
      <c r="B1" s="47"/>
      <c r="C1" s="47"/>
      <c r="D1" s="47"/>
      <c r="E1" s="47"/>
      <c r="F1" s="48"/>
      <c r="G1" s="47"/>
      <c r="H1" s="321" t="s">
        <v>581</v>
      </c>
      <c r="I1" s="49"/>
      <c r="J1" s="50"/>
    </row>
    <row r="2" spans="1:10" s="1" customFormat="1" ht="12.75">
      <c r="A2" s="47"/>
      <c r="B2" s="47"/>
      <c r="C2" s="47"/>
      <c r="D2" s="47"/>
      <c r="E2" s="47"/>
      <c r="F2" s="51"/>
      <c r="G2" s="47"/>
      <c r="H2" s="47"/>
      <c r="I2" s="50"/>
      <c r="J2" s="50"/>
    </row>
    <row r="3" spans="1:10" s="1" customFormat="1" ht="18.75">
      <c r="A3" s="332" t="s">
        <v>582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10"/>
      <c r="B4" s="310"/>
      <c r="C4" s="310"/>
      <c r="D4" s="310"/>
      <c r="E4" s="310"/>
      <c r="F4" s="310"/>
      <c r="G4" s="310"/>
      <c r="H4" s="310"/>
      <c r="I4" s="311"/>
      <c r="J4" s="311"/>
    </row>
    <row r="5" spans="1:10" ht="15.75">
      <c r="A5" s="333" t="s">
        <v>0</v>
      </c>
      <c r="B5" s="333"/>
      <c r="C5" s="333"/>
      <c r="D5" s="333"/>
      <c r="E5" s="333"/>
      <c r="F5" s="333"/>
      <c r="G5" s="333"/>
      <c r="H5" s="333"/>
      <c r="I5" s="333"/>
      <c r="J5" s="333"/>
    </row>
    <row r="6" spans="1:10" ht="8.25" customHeight="1">
      <c r="A6" s="310"/>
      <c r="B6" s="310"/>
      <c r="C6" s="310"/>
      <c r="D6" s="310"/>
      <c r="E6" s="310"/>
      <c r="F6" s="310"/>
      <c r="G6" s="310"/>
      <c r="H6" s="310"/>
      <c r="I6" s="311"/>
      <c r="J6" s="311"/>
    </row>
    <row r="7" spans="1:10" ht="15.75">
      <c r="A7" s="334" t="s">
        <v>1</v>
      </c>
      <c r="B7" s="334"/>
      <c r="C7" s="334"/>
      <c r="D7" s="334"/>
      <c r="E7" s="334"/>
      <c r="F7" s="334"/>
      <c r="G7" s="334"/>
      <c r="H7" s="334"/>
      <c r="I7" s="334"/>
      <c r="J7" s="334"/>
    </row>
    <row r="8" spans="1:10" ht="9" customHeight="1">
      <c r="A8" s="312"/>
      <c r="B8" s="312"/>
      <c r="C8" s="312"/>
      <c r="D8" s="312"/>
      <c r="E8" s="313"/>
      <c r="F8" s="313"/>
      <c r="G8" s="314"/>
      <c r="H8" s="314"/>
      <c r="I8" s="315"/>
      <c r="J8" s="316"/>
    </row>
    <row r="9" spans="1:10" s="3" customFormat="1" ht="13.5" thickBot="1">
      <c r="A9" s="317"/>
      <c r="B9" s="317"/>
      <c r="C9" s="317"/>
      <c r="D9" s="317"/>
      <c r="E9" s="317"/>
      <c r="F9" s="317"/>
      <c r="G9" s="318"/>
      <c r="H9" s="318"/>
      <c r="I9" s="319"/>
      <c r="J9" s="319" t="s">
        <v>2</v>
      </c>
    </row>
    <row r="10" spans="1:10" s="4" customFormat="1" ht="24.75" thickBot="1">
      <c r="A10" s="153" t="s">
        <v>3</v>
      </c>
      <c r="B10" s="335" t="s">
        <v>4</v>
      </c>
      <c r="C10" s="336"/>
      <c r="D10" s="154" t="s">
        <v>5</v>
      </c>
      <c r="E10" s="155" t="s">
        <v>6</v>
      </c>
      <c r="F10" s="154" t="s">
        <v>7</v>
      </c>
      <c r="G10" s="156" t="s">
        <v>85</v>
      </c>
      <c r="H10" s="157" t="s">
        <v>589</v>
      </c>
      <c r="I10" s="158" t="s">
        <v>583</v>
      </c>
      <c r="J10" s="159" t="s">
        <v>590</v>
      </c>
    </row>
    <row r="11" spans="1:11" s="3" customFormat="1" ht="13.5" thickBot="1">
      <c r="A11" s="160" t="s">
        <v>8</v>
      </c>
      <c r="B11" s="337" t="s">
        <v>9</v>
      </c>
      <c r="C11" s="338"/>
      <c r="D11" s="163" t="s">
        <v>9</v>
      </c>
      <c r="E11" s="161" t="s">
        <v>9</v>
      </c>
      <c r="F11" s="164" t="s">
        <v>10</v>
      </c>
      <c r="G11" s="165">
        <f>G13+G126+G273+G274+G313</f>
        <v>15400</v>
      </c>
      <c r="H11" s="166">
        <f>H13+H126+H273+H274+H313</f>
        <v>21941.503150000004</v>
      </c>
      <c r="I11" s="165">
        <v>0</v>
      </c>
      <c r="J11" s="167">
        <f>J13+J126+J273+J274+J313</f>
        <v>21941.503150000004</v>
      </c>
      <c r="K11" s="5"/>
    </row>
    <row r="12" spans="1:10" s="3" customFormat="1" ht="13.5" thickBot="1">
      <c r="A12" s="160"/>
      <c r="B12" s="161"/>
      <c r="C12" s="162"/>
      <c r="D12" s="163"/>
      <c r="E12" s="161"/>
      <c r="F12" s="163" t="s">
        <v>11</v>
      </c>
      <c r="G12" s="165"/>
      <c r="H12" s="166"/>
      <c r="I12" s="165"/>
      <c r="J12" s="167"/>
    </row>
    <row r="13" spans="1:12" s="3" customFormat="1" ht="15" customHeight="1" thickBot="1">
      <c r="A13" s="168" t="s">
        <v>8</v>
      </c>
      <c r="B13" s="169" t="s">
        <v>74</v>
      </c>
      <c r="C13" s="170" t="s">
        <v>12</v>
      </c>
      <c r="D13" s="171" t="s">
        <v>9</v>
      </c>
      <c r="E13" s="172" t="s">
        <v>9</v>
      </c>
      <c r="F13" s="173" t="s">
        <v>75</v>
      </c>
      <c r="G13" s="174">
        <v>2000</v>
      </c>
      <c r="H13" s="175">
        <f>SUM(H14:H125)/2</f>
        <v>2335.9492200000004</v>
      </c>
      <c r="I13" s="174">
        <f>SUM(I16:I123)/2+(I14)</f>
        <v>0</v>
      </c>
      <c r="J13" s="176">
        <f>SUM(J14:J125)/2</f>
        <v>2335.9492200000004</v>
      </c>
      <c r="L13" s="6"/>
    </row>
    <row r="14" spans="1:12" s="3" customFormat="1" ht="13.5" customHeight="1" hidden="1">
      <c r="A14" s="177" t="s">
        <v>8</v>
      </c>
      <c r="B14" s="178" t="s">
        <v>74</v>
      </c>
      <c r="C14" s="179" t="s">
        <v>12</v>
      </c>
      <c r="D14" s="180" t="s">
        <v>9</v>
      </c>
      <c r="E14" s="181" t="s">
        <v>9</v>
      </c>
      <c r="F14" s="182" t="s">
        <v>13</v>
      </c>
      <c r="G14" s="183">
        <v>2000</v>
      </c>
      <c r="H14" s="184">
        <v>99.34922</v>
      </c>
      <c r="I14" s="185"/>
      <c r="J14" s="184">
        <v>99.34922</v>
      </c>
      <c r="L14" s="6"/>
    </row>
    <row r="15" spans="1:12" s="3" customFormat="1" ht="13.5" customHeight="1" hidden="1" thickBot="1">
      <c r="A15" s="186"/>
      <c r="B15" s="187"/>
      <c r="C15" s="188"/>
      <c r="D15" s="189">
        <v>3319</v>
      </c>
      <c r="E15" s="190">
        <v>5901</v>
      </c>
      <c r="F15" s="191" t="s">
        <v>14</v>
      </c>
      <c r="G15" s="192">
        <v>2000</v>
      </c>
      <c r="H15" s="193">
        <f>H14</f>
        <v>99.34922</v>
      </c>
      <c r="I15" s="194"/>
      <c r="J15" s="193">
        <f>J14</f>
        <v>99.34922</v>
      </c>
      <c r="L15" s="6"/>
    </row>
    <row r="16" spans="1:12" s="3" customFormat="1" ht="13.5" customHeight="1" hidden="1">
      <c r="A16" s="195" t="s">
        <v>8</v>
      </c>
      <c r="B16" s="196" t="s">
        <v>466</v>
      </c>
      <c r="C16" s="197" t="s">
        <v>12</v>
      </c>
      <c r="D16" s="180" t="s">
        <v>9</v>
      </c>
      <c r="E16" s="181" t="s">
        <v>9</v>
      </c>
      <c r="F16" s="182" t="s">
        <v>467</v>
      </c>
      <c r="G16" s="198">
        <v>0</v>
      </c>
      <c r="H16" s="199">
        <v>15</v>
      </c>
      <c r="I16" s="200"/>
      <c r="J16" s="199">
        <v>15</v>
      </c>
      <c r="L16" s="6"/>
    </row>
    <row r="17" spans="1:12" s="3" customFormat="1" ht="13.5" customHeight="1" hidden="1" thickBot="1">
      <c r="A17" s="201"/>
      <c r="B17" s="202"/>
      <c r="C17" s="203"/>
      <c r="D17" s="204">
        <v>3317</v>
      </c>
      <c r="E17" s="205">
        <v>5222</v>
      </c>
      <c r="F17" s="206" t="s">
        <v>87</v>
      </c>
      <c r="G17" s="207">
        <v>0</v>
      </c>
      <c r="H17" s="208">
        <v>15</v>
      </c>
      <c r="I17" s="209"/>
      <c r="J17" s="208">
        <v>15</v>
      </c>
      <c r="L17" s="6"/>
    </row>
    <row r="18" spans="1:12" s="3" customFormat="1" ht="13.5" customHeight="1" hidden="1">
      <c r="A18" s="195" t="s">
        <v>8</v>
      </c>
      <c r="B18" s="196" t="s">
        <v>468</v>
      </c>
      <c r="C18" s="197" t="s">
        <v>151</v>
      </c>
      <c r="D18" s="180" t="s">
        <v>9</v>
      </c>
      <c r="E18" s="181" t="s">
        <v>9</v>
      </c>
      <c r="F18" s="210" t="s">
        <v>469</v>
      </c>
      <c r="G18" s="183">
        <v>0</v>
      </c>
      <c r="H18" s="199">
        <v>50</v>
      </c>
      <c r="I18" s="200"/>
      <c r="J18" s="199">
        <v>50</v>
      </c>
      <c r="L18" s="6"/>
    </row>
    <row r="19" spans="1:12" s="3" customFormat="1" ht="13.5" customHeight="1" hidden="1" thickBot="1">
      <c r="A19" s="201"/>
      <c r="B19" s="202"/>
      <c r="C19" s="203"/>
      <c r="D19" s="211">
        <v>3311</v>
      </c>
      <c r="E19" s="212">
        <v>5321</v>
      </c>
      <c r="F19" s="213" t="s">
        <v>73</v>
      </c>
      <c r="G19" s="214">
        <v>0</v>
      </c>
      <c r="H19" s="208">
        <v>50</v>
      </c>
      <c r="I19" s="209"/>
      <c r="J19" s="208">
        <v>50</v>
      </c>
      <c r="L19" s="6"/>
    </row>
    <row r="20" spans="1:12" s="3" customFormat="1" ht="13.5" customHeight="1" hidden="1">
      <c r="A20" s="215" t="s">
        <v>8</v>
      </c>
      <c r="B20" s="216" t="s">
        <v>86</v>
      </c>
      <c r="C20" s="217" t="s">
        <v>12</v>
      </c>
      <c r="D20" s="180" t="s">
        <v>9</v>
      </c>
      <c r="E20" s="181" t="s">
        <v>9</v>
      </c>
      <c r="F20" s="182" t="s">
        <v>470</v>
      </c>
      <c r="G20" s="198">
        <v>0</v>
      </c>
      <c r="H20" s="218">
        <v>100</v>
      </c>
      <c r="I20" s="219"/>
      <c r="J20" s="218">
        <v>100</v>
      </c>
      <c r="L20" s="6"/>
    </row>
    <row r="21" spans="1:12" s="3" customFormat="1" ht="13.5" customHeight="1" hidden="1" thickBot="1">
      <c r="A21" s="220"/>
      <c r="B21" s="221"/>
      <c r="C21" s="222"/>
      <c r="D21" s="223">
        <v>3319</v>
      </c>
      <c r="E21" s="224">
        <v>5222</v>
      </c>
      <c r="F21" s="225" t="s">
        <v>87</v>
      </c>
      <c r="G21" s="226">
        <v>0</v>
      </c>
      <c r="H21" s="227">
        <v>100</v>
      </c>
      <c r="I21" s="194"/>
      <c r="J21" s="227">
        <v>100</v>
      </c>
      <c r="L21" s="6"/>
    </row>
    <row r="22" spans="1:12" s="3" customFormat="1" ht="13.5" customHeight="1" hidden="1">
      <c r="A22" s="195" t="s">
        <v>8</v>
      </c>
      <c r="B22" s="196" t="s">
        <v>471</v>
      </c>
      <c r="C22" s="197" t="s">
        <v>12</v>
      </c>
      <c r="D22" s="180" t="s">
        <v>9</v>
      </c>
      <c r="E22" s="181" t="s">
        <v>9</v>
      </c>
      <c r="F22" s="210" t="s">
        <v>472</v>
      </c>
      <c r="G22" s="183">
        <v>0</v>
      </c>
      <c r="H22" s="199">
        <v>50</v>
      </c>
      <c r="I22" s="200"/>
      <c r="J22" s="199">
        <v>50</v>
      </c>
      <c r="L22" s="6"/>
    </row>
    <row r="23" spans="1:12" s="3" customFormat="1" ht="13.5" customHeight="1" hidden="1" thickBot="1">
      <c r="A23" s="201"/>
      <c r="B23" s="202"/>
      <c r="C23" s="203"/>
      <c r="D23" s="211">
        <v>3312</v>
      </c>
      <c r="E23" s="212">
        <v>5222</v>
      </c>
      <c r="F23" s="213" t="s">
        <v>87</v>
      </c>
      <c r="G23" s="214">
        <v>0</v>
      </c>
      <c r="H23" s="208">
        <v>50</v>
      </c>
      <c r="I23" s="209"/>
      <c r="J23" s="208">
        <v>50</v>
      </c>
      <c r="L23" s="6"/>
    </row>
    <row r="24" spans="1:12" s="3" customFormat="1" ht="13.5" customHeight="1" hidden="1">
      <c r="A24" s="195" t="s">
        <v>8</v>
      </c>
      <c r="B24" s="196" t="s">
        <v>473</v>
      </c>
      <c r="C24" s="197" t="s">
        <v>474</v>
      </c>
      <c r="D24" s="180" t="s">
        <v>9</v>
      </c>
      <c r="E24" s="181" t="s">
        <v>9</v>
      </c>
      <c r="F24" s="210" t="s">
        <v>475</v>
      </c>
      <c r="G24" s="183">
        <v>0</v>
      </c>
      <c r="H24" s="199">
        <v>50</v>
      </c>
      <c r="I24" s="200"/>
      <c r="J24" s="199">
        <v>50</v>
      </c>
      <c r="L24" s="6"/>
    </row>
    <row r="25" spans="1:12" s="3" customFormat="1" ht="13.5" customHeight="1" hidden="1" thickBot="1">
      <c r="A25" s="201"/>
      <c r="B25" s="202"/>
      <c r="C25" s="203"/>
      <c r="D25" s="211">
        <v>3319</v>
      </c>
      <c r="E25" s="212">
        <v>5321</v>
      </c>
      <c r="F25" s="213" t="s">
        <v>73</v>
      </c>
      <c r="G25" s="214">
        <v>0</v>
      </c>
      <c r="H25" s="208">
        <v>50</v>
      </c>
      <c r="I25" s="209"/>
      <c r="J25" s="208">
        <v>50</v>
      </c>
      <c r="L25" s="6"/>
    </row>
    <row r="26" spans="1:12" s="3" customFormat="1" ht="13.5" customHeight="1" hidden="1">
      <c r="A26" s="195" t="s">
        <v>8</v>
      </c>
      <c r="B26" s="196" t="s">
        <v>476</v>
      </c>
      <c r="C26" s="197" t="s">
        <v>477</v>
      </c>
      <c r="D26" s="180" t="s">
        <v>9</v>
      </c>
      <c r="E26" s="181" t="s">
        <v>9</v>
      </c>
      <c r="F26" s="210" t="s">
        <v>478</v>
      </c>
      <c r="G26" s="183">
        <v>0</v>
      </c>
      <c r="H26" s="199">
        <v>50</v>
      </c>
      <c r="I26" s="200"/>
      <c r="J26" s="199">
        <v>50</v>
      </c>
      <c r="L26" s="6"/>
    </row>
    <row r="27" spans="1:12" s="3" customFormat="1" ht="13.5" customHeight="1" hidden="1" thickBot="1">
      <c r="A27" s="228"/>
      <c r="B27" s="202"/>
      <c r="C27" s="203"/>
      <c r="D27" s="211">
        <v>3319</v>
      </c>
      <c r="E27" s="212">
        <v>5321</v>
      </c>
      <c r="F27" s="213" t="s">
        <v>73</v>
      </c>
      <c r="G27" s="214">
        <v>0</v>
      </c>
      <c r="H27" s="208">
        <v>50</v>
      </c>
      <c r="I27" s="209"/>
      <c r="J27" s="208">
        <v>50</v>
      </c>
      <c r="L27" s="6"/>
    </row>
    <row r="28" spans="1:12" s="3" customFormat="1" ht="13.5" customHeight="1" hidden="1">
      <c r="A28" s="195" t="s">
        <v>8</v>
      </c>
      <c r="B28" s="196" t="s">
        <v>479</v>
      </c>
      <c r="C28" s="197" t="s">
        <v>12</v>
      </c>
      <c r="D28" s="180" t="s">
        <v>9</v>
      </c>
      <c r="E28" s="181" t="s">
        <v>9</v>
      </c>
      <c r="F28" s="210" t="s">
        <v>480</v>
      </c>
      <c r="G28" s="183">
        <v>0</v>
      </c>
      <c r="H28" s="199">
        <v>50</v>
      </c>
      <c r="I28" s="200"/>
      <c r="J28" s="199">
        <v>50</v>
      </c>
      <c r="L28" s="6"/>
    </row>
    <row r="29" spans="1:12" s="3" customFormat="1" ht="13.5" customHeight="1" hidden="1" thickBot="1">
      <c r="A29" s="201"/>
      <c r="B29" s="202"/>
      <c r="C29" s="203"/>
      <c r="D29" s="211">
        <v>3312</v>
      </c>
      <c r="E29" s="212">
        <v>5221</v>
      </c>
      <c r="F29" s="213" t="s">
        <v>481</v>
      </c>
      <c r="G29" s="214">
        <v>0</v>
      </c>
      <c r="H29" s="208">
        <v>50</v>
      </c>
      <c r="I29" s="209"/>
      <c r="J29" s="208">
        <v>50</v>
      </c>
      <c r="L29" s="6"/>
    </row>
    <row r="30" spans="1:12" s="3" customFormat="1" ht="13.5" customHeight="1" hidden="1">
      <c r="A30" s="195" t="s">
        <v>8</v>
      </c>
      <c r="B30" s="196" t="s">
        <v>482</v>
      </c>
      <c r="C30" s="197" t="s">
        <v>483</v>
      </c>
      <c r="D30" s="180" t="s">
        <v>9</v>
      </c>
      <c r="E30" s="181" t="s">
        <v>9</v>
      </c>
      <c r="F30" s="210" t="s">
        <v>484</v>
      </c>
      <c r="G30" s="183">
        <v>0</v>
      </c>
      <c r="H30" s="199">
        <v>20.5</v>
      </c>
      <c r="I30" s="200"/>
      <c r="J30" s="199">
        <v>20.5</v>
      </c>
      <c r="L30" s="6"/>
    </row>
    <row r="31" spans="1:12" s="3" customFormat="1" ht="13.5" customHeight="1" hidden="1" thickBot="1">
      <c r="A31" s="201"/>
      <c r="B31" s="202"/>
      <c r="C31" s="203"/>
      <c r="D31" s="211">
        <v>3312</v>
      </c>
      <c r="E31" s="212">
        <v>5321</v>
      </c>
      <c r="F31" s="213" t="s">
        <v>73</v>
      </c>
      <c r="G31" s="214">
        <v>0</v>
      </c>
      <c r="H31" s="208">
        <v>20.5</v>
      </c>
      <c r="I31" s="209"/>
      <c r="J31" s="208">
        <v>20.5</v>
      </c>
      <c r="L31" s="6"/>
    </row>
    <row r="32" spans="1:12" s="3" customFormat="1" ht="13.5" customHeight="1" hidden="1">
      <c r="A32" s="195" t="s">
        <v>8</v>
      </c>
      <c r="B32" s="196" t="s">
        <v>485</v>
      </c>
      <c r="C32" s="197" t="s">
        <v>486</v>
      </c>
      <c r="D32" s="180" t="s">
        <v>9</v>
      </c>
      <c r="E32" s="181" t="s">
        <v>9</v>
      </c>
      <c r="F32" s="210" t="s">
        <v>487</v>
      </c>
      <c r="G32" s="183">
        <v>0</v>
      </c>
      <c r="H32" s="199">
        <v>50</v>
      </c>
      <c r="I32" s="200"/>
      <c r="J32" s="199">
        <v>50</v>
      </c>
      <c r="L32" s="6"/>
    </row>
    <row r="33" spans="1:12" s="3" customFormat="1" ht="13.5" customHeight="1" hidden="1" thickBot="1">
      <c r="A33" s="201"/>
      <c r="B33" s="202"/>
      <c r="C33" s="203"/>
      <c r="D33" s="211">
        <v>3312</v>
      </c>
      <c r="E33" s="212">
        <v>5321</v>
      </c>
      <c r="F33" s="213" t="s">
        <v>73</v>
      </c>
      <c r="G33" s="214">
        <v>0</v>
      </c>
      <c r="H33" s="208">
        <v>50</v>
      </c>
      <c r="I33" s="209"/>
      <c r="J33" s="208">
        <v>50</v>
      </c>
      <c r="L33" s="6"/>
    </row>
    <row r="34" spans="1:12" s="3" customFormat="1" ht="13.5" customHeight="1" hidden="1">
      <c r="A34" s="195" t="s">
        <v>8</v>
      </c>
      <c r="B34" s="196" t="s">
        <v>488</v>
      </c>
      <c r="C34" s="197" t="s">
        <v>12</v>
      </c>
      <c r="D34" s="180" t="s">
        <v>9</v>
      </c>
      <c r="E34" s="181" t="s">
        <v>9</v>
      </c>
      <c r="F34" s="182" t="s">
        <v>489</v>
      </c>
      <c r="G34" s="198">
        <v>0</v>
      </c>
      <c r="H34" s="199">
        <v>20</v>
      </c>
      <c r="I34" s="200"/>
      <c r="J34" s="199">
        <v>20</v>
      </c>
      <c r="L34" s="6"/>
    </row>
    <row r="35" spans="1:12" s="3" customFormat="1" ht="13.5" customHeight="1" hidden="1" thickBot="1">
      <c r="A35" s="229"/>
      <c r="B35" s="230"/>
      <c r="C35" s="231"/>
      <c r="D35" s="204">
        <v>3311</v>
      </c>
      <c r="E35" s="205">
        <v>5212</v>
      </c>
      <c r="F35" s="206" t="s">
        <v>265</v>
      </c>
      <c r="G35" s="207">
        <v>0</v>
      </c>
      <c r="H35" s="208">
        <v>20</v>
      </c>
      <c r="I35" s="209"/>
      <c r="J35" s="208">
        <v>20</v>
      </c>
      <c r="L35" s="6"/>
    </row>
    <row r="36" spans="1:12" s="3" customFormat="1" ht="13.5" customHeight="1" hidden="1">
      <c r="A36" s="195" t="s">
        <v>8</v>
      </c>
      <c r="B36" s="196" t="s">
        <v>490</v>
      </c>
      <c r="C36" s="197" t="s">
        <v>12</v>
      </c>
      <c r="D36" s="180" t="s">
        <v>9</v>
      </c>
      <c r="E36" s="181" t="s">
        <v>9</v>
      </c>
      <c r="F36" s="210" t="s">
        <v>491</v>
      </c>
      <c r="G36" s="183">
        <v>0</v>
      </c>
      <c r="H36" s="199">
        <v>50</v>
      </c>
      <c r="I36" s="200"/>
      <c r="J36" s="199">
        <v>50</v>
      </c>
      <c r="L36" s="6"/>
    </row>
    <row r="37" spans="1:12" s="3" customFormat="1" ht="13.5" customHeight="1" hidden="1" thickBot="1">
      <c r="A37" s="201"/>
      <c r="B37" s="202"/>
      <c r="C37" s="203"/>
      <c r="D37" s="211">
        <v>3311</v>
      </c>
      <c r="E37" s="212">
        <v>5222</v>
      </c>
      <c r="F37" s="213" t="s">
        <v>87</v>
      </c>
      <c r="G37" s="214">
        <v>0</v>
      </c>
      <c r="H37" s="208">
        <v>50</v>
      </c>
      <c r="I37" s="209"/>
      <c r="J37" s="208">
        <v>50</v>
      </c>
      <c r="L37" s="6"/>
    </row>
    <row r="38" spans="1:12" s="3" customFormat="1" ht="13.5" customHeight="1" hidden="1">
      <c r="A38" s="195" t="s">
        <v>8</v>
      </c>
      <c r="B38" s="196" t="s">
        <v>492</v>
      </c>
      <c r="C38" s="197" t="s">
        <v>12</v>
      </c>
      <c r="D38" s="180" t="s">
        <v>9</v>
      </c>
      <c r="E38" s="181" t="s">
        <v>9</v>
      </c>
      <c r="F38" s="210" t="s">
        <v>493</v>
      </c>
      <c r="G38" s="183">
        <v>0</v>
      </c>
      <c r="H38" s="199">
        <v>40</v>
      </c>
      <c r="I38" s="200"/>
      <c r="J38" s="199">
        <v>40</v>
      </c>
      <c r="L38" s="6"/>
    </row>
    <row r="39" spans="1:12" s="3" customFormat="1" ht="13.5" customHeight="1" hidden="1" thickBot="1">
      <c r="A39" s="201"/>
      <c r="B39" s="202"/>
      <c r="C39" s="203"/>
      <c r="D39" s="211">
        <v>3311</v>
      </c>
      <c r="E39" s="212">
        <v>5222</v>
      </c>
      <c r="F39" s="213" t="s">
        <v>87</v>
      </c>
      <c r="G39" s="214">
        <v>0</v>
      </c>
      <c r="H39" s="208">
        <v>40</v>
      </c>
      <c r="I39" s="209"/>
      <c r="J39" s="208">
        <v>40</v>
      </c>
      <c r="L39" s="6"/>
    </row>
    <row r="40" spans="1:12" s="3" customFormat="1" ht="13.5" customHeight="1" hidden="1">
      <c r="A40" s="195" t="s">
        <v>8</v>
      </c>
      <c r="B40" s="196" t="s">
        <v>494</v>
      </c>
      <c r="C40" s="197" t="s">
        <v>495</v>
      </c>
      <c r="D40" s="180" t="s">
        <v>9</v>
      </c>
      <c r="E40" s="181" t="s">
        <v>9</v>
      </c>
      <c r="F40" s="210" t="s">
        <v>496</v>
      </c>
      <c r="G40" s="183">
        <v>0</v>
      </c>
      <c r="H40" s="199">
        <v>19.5</v>
      </c>
      <c r="I40" s="200"/>
      <c r="J40" s="199">
        <v>19.5</v>
      </c>
      <c r="L40" s="6"/>
    </row>
    <row r="41" spans="1:12" s="3" customFormat="1" ht="13.5" customHeight="1" hidden="1" thickBot="1">
      <c r="A41" s="201"/>
      <c r="B41" s="202"/>
      <c r="C41" s="203"/>
      <c r="D41" s="211">
        <v>3319</v>
      </c>
      <c r="E41" s="212">
        <v>5321</v>
      </c>
      <c r="F41" s="213" t="s">
        <v>73</v>
      </c>
      <c r="G41" s="214">
        <v>0</v>
      </c>
      <c r="H41" s="208">
        <v>19.5</v>
      </c>
      <c r="I41" s="209"/>
      <c r="J41" s="208">
        <v>19.5</v>
      </c>
      <c r="L41" s="6"/>
    </row>
    <row r="42" spans="1:12" s="3" customFormat="1" ht="13.5" customHeight="1" hidden="1">
      <c r="A42" s="195" t="s">
        <v>8</v>
      </c>
      <c r="B42" s="196" t="s">
        <v>497</v>
      </c>
      <c r="C42" s="197" t="s">
        <v>12</v>
      </c>
      <c r="D42" s="180" t="s">
        <v>9</v>
      </c>
      <c r="E42" s="181" t="s">
        <v>9</v>
      </c>
      <c r="F42" s="210" t="s">
        <v>498</v>
      </c>
      <c r="G42" s="183">
        <v>0</v>
      </c>
      <c r="H42" s="199">
        <v>25.425</v>
      </c>
      <c r="I42" s="200"/>
      <c r="J42" s="199">
        <v>25.425</v>
      </c>
      <c r="L42" s="6"/>
    </row>
    <row r="43" spans="1:12" s="3" customFormat="1" ht="13.5" customHeight="1" hidden="1" thickBot="1">
      <c r="A43" s="201"/>
      <c r="B43" s="202"/>
      <c r="C43" s="203"/>
      <c r="D43" s="211">
        <v>3319</v>
      </c>
      <c r="E43" s="212">
        <v>5222</v>
      </c>
      <c r="F43" s="213" t="s">
        <v>87</v>
      </c>
      <c r="G43" s="214">
        <v>0</v>
      </c>
      <c r="H43" s="208">
        <f>H42</f>
        <v>25.425</v>
      </c>
      <c r="I43" s="209"/>
      <c r="J43" s="208">
        <f>J42</f>
        <v>25.425</v>
      </c>
      <c r="L43" s="6"/>
    </row>
    <row r="44" spans="1:12" s="3" customFormat="1" ht="13.5" customHeight="1" hidden="1">
      <c r="A44" s="195" t="s">
        <v>8</v>
      </c>
      <c r="B44" s="196" t="s">
        <v>499</v>
      </c>
      <c r="C44" s="197" t="s">
        <v>500</v>
      </c>
      <c r="D44" s="180" t="s">
        <v>9</v>
      </c>
      <c r="E44" s="181" t="s">
        <v>9</v>
      </c>
      <c r="F44" s="210" t="s">
        <v>501</v>
      </c>
      <c r="G44" s="183">
        <v>0</v>
      </c>
      <c r="H44" s="199">
        <v>24</v>
      </c>
      <c r="I44" s="200"/>
      <c r="J44" s="199">
        <v>24</v>
      </c>
      <c r="L44" s="6"/>
    </row>
    <row r="45" spans="1:12" s="3" customFormat="1" ht="13.5" customHeight="1" hidden="1" thickBot="1">
      <c r="A45" s="201"/>
      <c r="B45" s="202"/>
      <c r="C45" s="203"/>
      <c r="D45" s="211">
        <v>3319</v>
      </c>
      <c r="E45" s="212">
        <v>5321</v>
      </c>
      <c r="F45" s="213" t="s">
        <v>73</v>
      </c>
      <c r="G45" s="214">
        <v>0</v>
      </c>
      <c r="H45" s="208">
        <v>24</v>
      </c>
      <c r="I45" s="209"/>
      <c r="J45" s="208">
        <v>24</v>
      </c>
      <c r="L45" s="6"/>
    </row>
    <row r="46" spans="1:12" s="3" customFormat="1" ht="13.5" customHeight="1" hidden="1">
      <c r="A46" s="195" t="s">
        <v>8</v>
      </c>
      <c r="B46" s="196" t="s">
        <v>502</v>
      </c>
      <c r="C46" s="197" t="s">
        <v>408</v>
      </c>
      <c r="D46" s="180" t="s">
        <v>9</v>
      </c>
      <c r="E46" s="181" t="s">
        <v>9</v>
      </c>
      <c r="F46" s="210" t="s">
        <v>503</v>
      </c>
      <c r="G46" s="183">
        <v>0</v>
      </c>
      <c r="H46" s="199">
        <v>50</v>
      </c>
      <c r="I46" s="200"/>
      <c r="J46" s="199">
        <v>50</v>
      </c>
      <c r="L46" s="6"/>
    </row>
    <row r="47" spans="1:12" s="3" customFormat="1" ht="13.5" customHeight="1" hidden="1" thickBot="1">
      <c r="A47" s="201"/>
      <c r="B47" s="202"/>
      <c r="C47" s="203"/>
      <c r="D47" s="211">
        <v>3319</v>
      </c>
      <c r="E47" s="212">
        <v>5329</v>
      </c>
      <c r="F47" s="213" t="s">
        <v>130</v>
      </c>
      <c r="G47" s="214">
        <v>0</v>
      </c>
      <c r="H47" s="208">
        <v>50</v>
      </c>
      <c r="I47" s="209"/>
      <c r="J47" s="208">
        <v>50</v>
      </c>
      <c r="L47" s="6"/>
    </row>
    <row r="48" spans="1:12" s="3" customFormat="1" ht="13.5" customHeight="1" hidden="1">
      <c r="A48" s="195" t="s">
        <v>8</v>
      </c>
      <c r="B48" s="196" t="s">
        <v>504</v>
      </c>
      <c r="C48" s="197" t="s">
        <v>12</v>
      </c>
      <c r="D48" s="180" t="s">
        <v>9</v>
      </c>
      <c r="E48" s="181" t="s">
        <v>9</v>
      </c>
      <c r="F48" s="210" t="s">
        <v>505</v>
      </c>
      <c r="G48" s="183">
        <v>0</v>
      </c>
      <c r="H48" s="199">
        <v>35</v>
      </c>
      <c r="I48" s="200"/>
      <c r="J48" s="199">
        <v>35</v>
      </c>
      <c r="L48" s="6"/>
    </row>
    <row r="49" spans="1:12" s="3" customFormat="1" ht="13.5" customHeight="1" hidden="1" thickBot="1">
      <c r="A49" s="201"/>
      <c r="B49" s="202"/>
      <c r="C49" s="203"/>
      <c r="D49" s="211">
        <v>3312</v>
      </c>
      <c r="E49" s="212">
        <v>5222</v>
      </c>
      <c r="F49" s="213" t="s">
        <v>87</v>
      </c>
      <c r="G49" s="214">
        <v>0</v>
      </c>
      <c r="H49" s="208">
        <v>35</v>
      </c>
      <c r="I49" s="209"/>
      <c r="J49" s="208">
        <v>35</v>
      </c>
      <c r="L49" s="6"/>
    </row>
    <row r="50" spans="1:12" s="3" customFormat="1" ht="13.5" customHeight="1" hidden="1">
      <c r="A50" s="195" t="s">
        <v>8</v>
      </c>
      <c r="B50" s="196" t="s">
        <v>506</v>
      </c>
      <c r="C50" s="197" t="s">
        <v>12</v>
      </c>
      <c r="D50" s="180" t="s">
        <v>9</v>
      </c>
      <c r="E50" s="181" t="s">
        <v>9</v>
      </c>
      <c r="F50" s="210" t="s">
        <v>507</v>
      </c>
      <c r="G50" s="183">
        <v>0</v>
      </c>
      <c r="H50" s="199">
        <v>40</v>
      </c>
      <c r="I50" s="200"/>
      <c r="J50" s="199">
        <v>40</v>
      </c>
      <c r="L50" s="6"/>
    </row>
    <row r="51" spans="1:12" s="3" customFormat="1" ht="13.5" customHeight="1" hidden="1" thickBot="1">
      <c r="A51" s="201"/>
      <c r="B51" s="202"/>
      <c r="C51" s="203"/>
      <c r="D51" s="211">
        <v>3312</v>
      </c>
      <c r="E51" s="212">
        <v>5222</v>
      </c>
      <c r="F51" s="213" t="s">
        <v>87</v>
      </c>
      <c r="G51" s="214">
        <v>0</v>
      </c>
      <c r="H51" s="208">
        <v>40</v>
      </c>
      <c r="I51" s="209"/>
      <c r="J51" s="208">
        <v>40</v>
      </c>
      <c r="L51" s="6"/>
    </row>
    <row r="52" spans="1:12" s="3" customFormat="1" ht="13.5" customHeight="1" hidden="1">
      <c r="A52" s="195" t="s">
        <v>8</v>
      </c>
      <c r="B52" s="196" t="s">
        <v>508</v>
      </c>
      <c r="C52" s="197" t="s">
        <v>149</v>
      </c>
      <c r="D52" s="180"/>
      <c r="E52" s="181"/>
      <c r="F52" s="210" t="s">
        <v>509</v>
      </c>
      <c r="G52" s="183">
        <v>0</v>
      </c>
      <c r="H52" s="199">
        <v>40</v>
      </c>
      <c r="I52" s="200"/>
      <c r="J52" s="199">
        <v>40</v>
      </c>
      <c r="L52" s="6"/>
    </row>
    <row r="53" spans="1:12" s="3" customFormat="1" ht="13.5" customHeight="1" hidden="1" thickBot="1">
      <c r="A53" s="201"/>
      <c r="B53" s="202"/>
      <c r="C53" s="203"/>
      <c r="D53" s="211">
        <v>3312</v>
      </c>
      <c r="E53" s="212">
        <v>5321</v>
      </c>
      <c r="F53" s="213" t="s">
        <v>73</v>
      </c>
      <c r="G53" s="214">
        <v>0</v>
      </c>
      <c r="H53" s="208">
        <v>40</v>
      </c>
      <c r="I53" s="209"/>
      <c r="J53" s="208">
        <v>40</v>
      </c>
      <c r="L53" s="6"/>
    </row>
    <row r="54" spans="1:12" s="3" customFormat="1" ht="13.5" customHeight="1" hidden="1">
      <c r="A54" s="195" t="s">
        <v>8</v>
      </c>
      <c r="B54" s="196" t="s">
        <v>510</v>
      </c>
      <c r="C54" s="197" t="s">
        <v>511</v>
      </c>
      <c r="D54" s="180" t="s">
        <v>9</v>
      </c>
      <c r="E54" s="181" t="s">
        <v>9</v>
      </c>
      <c r="F54" s="232" t="s">
        <v>577</v>
      </c>
      <c r="G54" s="198">
        <v>0</v>
      </c>
      <c r="H54" s="218">
        <v>50</v>
      </c>
      <c r="I54" s="219"/>
      <c r="J54" s="218">
        <v>50</v>
      </c>
      <c r="L54" s="6"/>
    </row>
    <row r="55" spans="1:12" s="3" customFormat="1" ht="13.5" customHeight="1" hidden="1" thickBot="1">
      <c r="A55" s="201"/>
      <c r="B55" s="202"/>
      <c r="C55" s="203"/>
      <c r="D55" s="211">
        <v>3319</v>
      </c>
      <c r="E55" s="212">
        <v>5321</v>
      </c>
      <c r="F55" s="233" t="s">
        <v>73</v>
      </c>
      <c r="G55" s="226">
        <v>0</v>
      </c>
      <c r="H55" s="227">
        <v>50</v>
      </c>
      <c r="I55" s="194"/>
      <c r="J55" s="227">
        <v>50</v>
      </c>
      <c r="L55" s="6"/>
    </row>
    <row r="56" spans="1:12" s="3" customFormat="1" ht="13.5" customHeight="1" hidden="1">
      <c r="A56" s="215" t="s">
        <v>8</v>
      </c>
      <c r="B56" s="196" t="s">
        <v>512</v>
      </c>
      <c r="C56" s="197" t="s">
        <v>12</v>
      </c>
      <c r="D56" s="180" t="s">
        <v>9</v>
      </c>
      <c r="E56" s="181" t="s">
        <v>9</v>
      </c>
      <c r="F56" s="210" t="s">
        <v>513</v>
      </c>
      <c r="G56" s="183">
        <v>0</v>
      </c>
      <c r="H56" s="199">
        <v>24</v>
      </c>
      <c r="I56" s="200"/>
      <c r="J56" s="199">
        <v>24</v>
      </c>
      <c r="L56" s="6"/>
    </row>
    <row r="57" spans="1:12" s="3" customFormat="1" ht="13.5" customHeight="1" hidden="1" thickBot="1">
      <c r="A57" s="201"/>
      <c r="B57" s="202"/>
      <c r="C57" s="203"/>
      <c r="D57" s="211">
        <v>3319</v>
      </c>
      <c r="E57" s="212">
        <v>5213</v>
      </c>
      <c r="F57" s="213" t="s">
        <v>114</v>
      </c>
      <c r="G57" s="214">
        <v>0</v>
      </c>
      <c r="H57" s="208">
        <v>24</v>
      </c>
      <c r="I57" s="209"/>
      <c r="J57" s="208">
        <v>24</v>
      </c>
      <c r="L57" s="6"/>
    </row>
    <row r="58" spans="1:12" s="3" customFormat="1" ht="13.5" customHeight="1" hidden="1">
      <c r="A58" s="215" t="s">
        <v>8</v>
      </c>
      <c r="B58" s="196" t="s">
        <v>88</v>
      </c>
      <c r="C58" s="197" t="s">
        <v>12</v>
      </c>
      <c r="D58" s="180" t="s">
        <v>9</v>
      </c>
      <c r="E58" s="181" t="s">
        <v>9</v>
      </c>
      <c r="F58" s="210" t="s">
        <v>89</v>
      </c>
      <c r="G58" s="183">
        <v>0</v>
      </c>
      <c r="H58" s="234">
        <v>67</v>
      </c>
      <c r="I58" s="183"/>
      <c r="J58" s="234">
        <v>67</v>
      </c>
      <c r="L58" s="6"/>
    </row>
    <row r="59" spans="1:12" s="3" customFormat="1" ht="13.5" customHeight="1" hidden="1" thickBot="1">
      <c r="A59" s="220"/>
      <c r="B59" s="221"/>
      <c r="C59" s="222"/>
      <c r="D59" s="223">
        <v>3319</v>
      </c>
      <c r="E59" s="224">
        <v>5222</v>
      </c>
      <c r="F59" s="225" t="s">
        <v>87</v>
      </c>
      <c r="G59" s="226">
        <v>0</v>
      </c>
      <c r="H59" s="227">
        <v>67</v>
      </c>
      <c r="I59" s="194"/>
      <c r="J59" s="227">
        <v>67</v>
      </c>
      <c r="L59" s="6"/>
    </row>
    <row r="60" spans="1:12" s="3" customFormat="1" ht="13.5" customHeight="1" hidden="1">
      <c r="A60" s="195" t="s">
        <v>8</v>
      </c>
      <c r="B60" s="196" t="s">
        <v>514</v>
      </c>
      <c r="C60" s="197" t="s">
        <v>515</v>
      </c>
      <c r="D60" s="180" t="s">
        <v>9</v>
      </c>
      <c r="E60" s="181" t="s">
        <v>9</v>
      </c>
      <c r="F60" s="210" t="s">
        <v>516</v>
      </c>
      <c r="G60" s="183">
        <v>0</v>
      </c>
      <c r="H60" s="199">
        <v>21</v>
      </c>
      <c r="I60" s="200"/>
      <c r="J60" s="199">
        <v>21</v>
      </c>
      <c r="L60" s="6"/>
    </row>
    <row r="61" spans="1:12" s="3" customFormat="1" ht="13.5" customHeight="1" hidden="1" thickBot="1">
      <c r="A61" s="201"/>
      <c r="B61" s="202"/>
      <c r="C61" s="203"/>
      <c r="D61" s="211">
        <v>3319</v>
      </c>
      <c r="E61" s="212">
        <v>5321</v>
      </c>
      <c r="F61" s="213" t="s">
        <v>73</v>
      </c>
      <c r="G61" s="214">
        <v>0</v>
      </c>
      <c r="H61" s="208">
        <v>21</v>
      </c>
      <c r="I61" s="209"/>
      <c r="J61" s="208">
        <v>21</v>
      </c>
      <c r="L61" s="6"/>
    </row>
    <row r="62" spans="1:12" s="3" customFormat="1" ht="13.5" customHeight="1" hidden="1">
      <c r="A62" s="195" t="s">
        <v>8</v>
      </c>
      <c r="B62" s="196" t="s">
        <v>517</v>
      </c>
      <c r="C62" s="197" t="s">
        <v>12</v>
      </c>
      <c r="D62" s="180" t="s">
        <v>9</v>
      </c>
      <c r="E62" s="181" t="s">
        <v>9</v>
      </c>
      <c r="F62" s="210" t="s">
        <v>518</v>
      </c>
      <c r="G62" s="183">
        <v>0</v>
      </c>
      <c r="H62" s="199">
        <v>40</v>
      </c>
      <c r="I62" s="200"/>
      <c r="J62" s="199">
        <v>40</v>
      </c>
      <c r="L62" s="6"/>
    </row>
    <row r="63" spans="1:12" s="3" customFormat="1" ht="13.5" customHeight="1" hidden="1" thickBot="1">
      <c r="A63" s="201"/>
      <c r="B63" s="202"/>
      <c r="C63" s="203"/>
      <c r="D63" s="223">
        <v>3311</v>
      </c>
      <c r="E63" s="224">
        <v>5222</v>
      </c>
      <c r="F63" s="225" t="s">
        <v>87</v>
      </c>
      <c r="G63" s="214">
        <v>0</v>
      </c>
      <c r="H63" s="208">
        <v>40</v>
      </c>
      <c r="I63" s="209"/>
      <c r="J63" s="208">
        <v>40</v>
      </c>
      <c r="L63" s="6"/>
    </row>
    <row r="64" spans="1:12" s="3" customFormat="1" ht="13.5" customHeight="1" hidden="1">
      <c r="A64" s="195" t="s">
        <v>8</v>
      </c>
      <c r="B64" s="196" t="s">
        <v>519</v>
      </c>
      <c r="C64" s="197" t="s">
        <v>520</v>
      </c>
      <c r="D64" s="180" t="s">
        <v>9</v>
      </c>
      <c r="E64" s="181" t="s">
        <v>9</v>
      </c>
      <c r="F64" s="210" t="s">
        <v>521</v>
      </c>
      <c r="G64" s="183">
        <v>0</v>
      </c>
      <c r="H64" s="199">
        <v>50</v>
      </c>
      <c r="I64" s="200"/>
      <c r="J64" s="199">
        <v>50</v>
      </c>
      <c r="L64" s="6"/>
    </row>
    <row r="65" spans="1:12" s="3" customFormat="1" ht="13.5" customHeight="1" hidden="1" thickBot="1">
      <c r="A65" s="201"/>
      <c r="B65" s="202"/>
      <c r="C65" s="203"/>
      <c r="D65" s="211">
        <v>3319</v>
      </c>
      <c r="E65" s="212">
        <v>5321</v>
      </c>
      <c r="F65" s="213" t="s">
        <v>73</v>
      </c>
      <c r="G65" s="214">
        <v>0</v>
      </c>
      <c r="H65" s="208">
        <v>50</v>
      </c>
      <c r="I65" s="209"/>
      <c r="J65" s="208">
        <v>50</v>
      </c>
      <c r="L65" s="6"/>
    </row>
    <row r="66" spans="1:12" s="3" customFormat="1" ht="13.5" customHeight="1" hidden="1">
      <c r="A66" s="195" t="s">
        <v>8</v>
      </c>
      <c r="B66" s="196" t="s">
        <v>522</v>
      </c>
      <c r="C66" s="197" t="s">
        <v>12</v>
      </c>
      <c r="D66" s="180" t="s">
        <v>9</v>
      </c>
      <c r="E66" s="181" t="s">
        <v>9</v>
      </c>
      <c r="F66" s="210" t="s">
        <v>523</v>
      </c>
      <c r="G66" s="183">
        <v>0</v>
      </c>
      <c r="H66" s="199">
        <v>40</v>
      </c>
      <c r="I66" s="200"/>
      <c r="J66" s="199">
        <v>40</v>
      </c>
      <c r="L66" s="6"/>
    </row>
    <row r="67" spans="1:12" s="3" customFormat="1" ht="13.5" customHeight="1" hidden="1" thickBot="1">
      <c r="A67" s="201"/>
      <c r="B67" s="202"/>
      <c r="C67" s="203"/>
      <c r="D67" s="223">
        <v>3319</v>
      </c>
      <c r="E67" s="224">
        <v>5222</v>
      </c>
      <c r="F67" s="225" t="s">
        <v>87</v>
      </c>
      <c r="G67" s="214">
        <v>0</v>
      </c>
      <c r="H67" s="208">
        <v>40</v>
      </c>
      <c r="I67" s="209"/>
      <c r="J67" s="208">
        <v>40</v>
      </c>
      <c r="L67" s="6"/>
    </row>
    <row r="68" spans="1:12" s="3" customFormat="1" ht="13.5" customHeight="1" hidden="1">
      <c r="A68" s="215" t="s">
        <v>8</v>
      </c>
      <c r="B68" s="216" t="s">
        <v>90</v>
      </c>
      <c r="C68" s="217" t="s">
        <v>12</v>
      </c>
      <c r="D68" s="180" t="s">
        <v>9</v>
      </c>
      <c r="E68" s="181" t="s">
        <v>9</v>
      </c>
      <c r="F68" s="182" t="s">
        <v>91</v>
      </c>
      <c r="G68" s="198">
        <v>0</v>
      </c>
      <c r="H68" s="218">
        <v>75</v>
      </c>
      <c r="I68" s="219"/>
      <c r="J68" s="218">
        <v>75</v>
      </c>
      <c r="L68" s="6"/>
    </row>
    <row r="69" spans="1:12" s="3" customFormat="1" ht="13.5" customHeight="1" hidden="1" thickBot="1">
      <c r="A69" s="220"/>
      <c r="B69" s="221"/>
      <c r="C69" s="222"/>
      <c r="D69" s="223">
        <v>3319</v>
      </c>
      <c r="E69" s="224">
        <v>5222</v>
      </c>
      <c r="F69" s="225" t="s">
        <v>87</v>
      </c>
      <c r="G69" s="226">
        <v>0</v>
      </c>
      <c r="H69" s="227">
        <v>75</v>
      </c>
      <c r="I69" s="194"/>
      <c r="J69" s="227">
        <v>75</v>
      </c>
      <c r="L69" s="6"/>
    </row>
    <row r="70" spans="1:12" s="3" customFormat="1" ht="13.5" customHeight="1" hidden="1">
      <c r="A70" s="215" t="s">
        <v>8</v>
      </c>
      <c r="B70" s="216" t="s">
        <v>92</v>
      </c>
      <c r="C70" s="217" t="s">
        <v>12</v>
      </c>
      <c r="D70" s="180" t="s">
        <v>9</v>
      </c>
      <c r="E70" s="181" t="s">
        <v>9</v>
      </c>
      <c r="F70" s="182" t="s">
        <v>524</v>
      </c>
      <c r="G70" s="198">
        <v>0</v>
      </c>
      <c r="H70" s="218">
        <v>60</v>
      </c>
      <c r="I70" s="219"/>
      <c r="J70" s="218">
        <v>60</v>
      </c>
      <c r="L70" s="6"/>
    </row>
    <row r="71" spans="1:12" s="3" customFormat="1" ht="13.5" customHeight="1" hidden="1" thickBot="1">
      <c r="A71" s="220"/>
      <c r="B71" s="221"/>
      <c r="C71" s="222"/>
      <c r="D71" s="223">
        <v>3311</v>
      </c>
      <c r="E71" s="224">
        <v>5221</v>
      </c>
      <c r="F71" s="225" t="s">
        <v>93</v>
      </c>
      <c r="G71" s="226">
        <v>0</v>
      </c>
      <c r="H71" s="227">
        <v>60</v>
      </c>
      <c r="I71" s="194"/>
      <c r="J71" s="227">
        <v>60</v>
      </c>
      <c r="L71" s="6"/>
    </row>
    <row r="72" spans="1:12" s="3" customFormat="1" ht="13.5" customHeight="1" hidden="1">
      <c r="A72" s="195" t="s">
        <v>8</v>
      </c>
      <c r="B72" s="196" t="s">
        <v>525</v>
      </c>
      <c r="C72" s="197" t="s">
        <v>142</v>
      </c>
      <c r="D72" s="180"/>
      <c r="E72" s="181"/>
      <c r="F72" s="210" t="s">
        <v>578</v>
      </c>
      <c r="G72" s="183">
        <v>0</v>
      </c>
      <c r="H72" s="199">
        <v>50</v>
      </c>
      <c r="I72" s="200"/>
      <c r="J72" s="199">
        <v>50</v>
      </c>
      <c r="L72" s="6"/>
    </row>
    <row r="73" spans="1:12" s="3" customFormat="1" ht="13.5" customHeight="1" hidden="1" thickBot="1">
      <c r="A73" s="201"/>
      <c r="B73" s="202"/>
      <c r="C73" s="203"/>
      <c r="D73" s="211">
        <v>3319</v>
      </c>
      <c r="E73" s="212">
        <v>5321</v>
      </c>
      <c r="F73" s="213" t="s">
        <v>73</v>
      </c>
      <c r="G73" s="214">
        <v>0</v>
      </c>
      <c r="H73" s="208">
        <v>50</v>
      </c>
      <c r="I73" s="209"/>
      <c r="J73" s="208">
        <v>50</v>
      </c>
      <c r="L73" s="6"/>
    </row>
    <row r="74" spans="1:12" s="3" customFormat="1" ht="13.5" customHeight="1" hidden="1">
      <c r="A74" s="235" t="s">
        <v>8</v>
      </c>
      <c r="B74" s="236" t="s">
        <v>95</v>
      </c>
      <c r="C74" s="237" t="s">
        <v>12</v>
      </c>
      <c r="D74" s="238" t="s">
        <v>9</v>
      </c>
      <c r="E74" s="239" t="s">
        <v>9</v>
      </c>
      <c r="F74" s="182" t="s">
        <v>94</v>
      </c>
      <c r="G74" s="198">
        <v>0</v>
      </c>
      <c r="H74" s="240">
        <v>40</v>
      </c>
      <c r="I74" s="241"/>
      <c r="J74" s="240">
        <v>40</v>
      </c>
      <c r="L74" s="6"/>
    </row>
    <row r="75" spans="1:12" s="3" customFormat="1" ht="13.5" customHeight="1" hidden="1" thickBot="1">
      <c r="A75" s="220"/>
      <c r="B75" s="221"/>
      <c r="C75" s="222"/>
      <c r="D75" s="223">
        <v>3312</v>
      </c>
      <c r="E75" s="224">
        <v>5222</v>
      </c>
      <c r="F75" s="225" t="s">
        <v>87</v>
      </c>
      <c r="G75" s="226">
        <v>0</v>
      </c>
      <c r="H75" s="227">
        <v>40</v>
      </c>
      <c r="I75" s="194"/>
      <c r="J75" s="227">
        <v>40</v>
      </c>
      <c r="L75" s="6"/>
    </row>
    <row r="76" spans="1:12" s="3" customFormat="1" ht="13.5" customHeight="1" hidden="1">
      <c r="A76" s="195" t="s">
        <v>8</v>
      </c>
      <c r="B76" s="196" t="s">
        <v>526</v>
      </c>
      <c r="C76" s="197" t="s">
        <v>12</v>
      </c>
      <c r="D76" s="180" t="s">
        <v>9</v>
      </c>
      <c r="E76" s="181" t="s">
        <v>9</v>
      </c>
      <c r="F76" s="210" t="s">
        <v>527</v>
      </c>
      <c r="G76" s="183">
        <v>0</v>
      </c>
      <c r="H76" s="199">
        <v>50</v>
      </c>
      <c r="I76" s="200"/>
      <c r="J76" s="199">
        <v>50</v>
      </c>
      <c r="L76" s="6"/>
    </row>
    <row r="77" spans="1:12" s="3" customFormat="1" ht="13.5" customHeight="1" hidden="1" thickBot="1">
      <c r="A77" s="201"/>
      <c r="B77" s="202"/>
      <c r="C77" s="203"/>
      <c r="D77" s="211">
        <v>3313</v>
      </c>
      <c r="E77" s="212">
        <v>5222</v>
      </c>
      <c r="F77" s="213" t="s">
        <v>87</v>
      </c>
      <c r="G77" s="214">
        <v>0</v>
      </c>
      <c r="H77" s="208">
        <v>50</v>
      </c>
      <c r="I77" s="209"/>
      <c r="J77" s="208">
        <v>50</v>
      </c>
      <c r="L77" s="6"/>
    </row>
    <row r="78" spans="1:12" s="3" customFormat="1" ht="13.5" customHeight="1" hidden="1">
      <c r="A78" s="195" t="s">
        <v>8</v>
      </c>
      <c r="B78" s="196" t="s">
        <v>528</v>
      </c>
      <c r="C78" s="217" t="s">
        <v>12</v>
      </c>
      <c r="D78" s="180" t="s">
        <v>9</v>
      </c>
      <c r="E78" s="181" t="s">
        <v>9</v>
      </c>
      <c r="F78" s="182" t="s">
        <v>529</v>
      </c>
      <c r="G78" s="198">
        <v>0</v>
      </c>
      <c r="H78" s="199">
        <v>40</v>
      </c>
      <c r="I78" s="200"/>
      <c r="J78" s="199">
        <v>40</v>
      </c>
      <c r="L78" s="6"/>
    </row>
    <row r="79" spans="1:12" s="3" customFormat="1" ht="13.5" customHeight="1" hidden="1" thickBot="1">
      <c r="A79" s="228"/>
      <c r="B79" s="242"/>
      <c r="C79" s="222"/>
      <c r="D79" s="204">
        <v>3311</v>
      </c>
      <c r="E79" s="205">
        <v>5212</v>
      </c>
      <c r="F79" s="206" t="s">
        <v>265</v>
      </c>
      <c r="G79" s="207">
        <v>0</v>
      </c>
      <c r="H79" s="208">
        <v>40</v>
      </c>
      <c r="I79" s="209"/>
      <c r="J79" s="208">
        <v>40</v>
      </c>
      <c r="L79" s="6"/>
    </row>
    <row r="80" spans="1:12" s="3" customFormat="1" ht="13.5" customHeight="1" hidden="1">
      <c r="A80" s="195" t="s">
        <v>8</v>
      </c>
      <c r="B80" s="196" t="s">
        <v>530</v>
      </c>
      <c r="C80" s="197" t="s">
        <v>12</v>
      </c>
      <c r="D80" s="180" t="s">
        <v>9</v>
      </c>
      <c r="E80" s="181" t="s">
        <v>9</v>
      </c>
      <c r="F80" s="210" t="s">
        <v>531</v>
      </c>
      <c r="G80" s="183">
        <v>0</v>
      </c>
      <c r="H80" s="199">
        <v>50</v>
      </c>
      <c r="I80" s="200"/>
      <c r="J80" s="199">
        <v>50</v>
      </c>
      <c r="L80" s="6"/>
    </row>
    <row r="81" spans="1:12" s="3" customFormat="1" ht="13.5" customHeight="1" hidden="1" thickBot="1">
      <c r="A81" s="201"/>
      <c r="B81" s="202"/>
      <c r="C81" s="203"/>
      <c r="D81" s="211">
        <v>3319</v>
      </c>
      <c r="E81" s="212">
        <v>5222</v>
      </c>
      <c r="F81" s="213" t="s">
        <v>87</v>
      </c>
      <c r="G81" s="214">
        <v>0</v>
      </c>
      <c r="H81" s="208">
        <v>50</v>
      </c>
      <c r="I81" s="209"/>
      <c r="J81" s="208">
        <v>50</v>
      </c>
      <c r="L81" s="6"/>
    </row>
    <row r="82" spans="1:12" s="3" customFormat="1" ht="13.5" customHeight="1" hidden="1">
      <c r="A82" s="195" t="s">
        <v>8</v>
      </c>
      <c r="B82" s="196" t="s">
        <v>532</v>
      </c>
      <c r="C82" s="197" t="s">
        <v>12</v>
      </c>
      <c r="D82" s="180" t="s">
        <v>9</v>
      </c>
      <c r="E82" s="181" t="s">
        <v>9</v>
      </c>
      <c r="F82" s="210" t="s">
        <v>533</v>
      </c>
      <c r="G82" s="183">
        <v>0</v>
      </c>
      <c r="H82" s="199">
        <v>45</v>
      </c>
      <c r="I82" s="200"/>
      <c r="J82" s="199">
        <v>45</v>
      </c>
      <c r="L82" s="6"/>
    </row>
    <row r="83" spans="1:12" s="3" customFormat="1" ht="13.5" customHeight="1" hidden="1" thickBot="1">
      <c r="A83" s="201"/>
      <c r="B83" s="202"/>
      <c r="C83" s="203"/>
      <c r="D83" s="211">
        <v>3319</v>
      </c>
      <c r="E83" s="212">
        <v>5213</v>
      </c>
      <c r="F83" s="213" t="s">
        <v>114</v>
      </c>
      <c r="G83" s="214">
        <v>0</v>
      </c>
      <c r="H83" s="208">
        <v>45</v>
      </c>
      <c r="I83" s="209"/>
      <c r="J83" s="208">
        <v>45</v>
      </c>
      <c r="L83" s="6"/>
    </row>
    <row r="84" spans="1:12" s="3" customFormat="1" ht="13.5" customHeight="1" hidden="1">
      <c r="A84" s="215" t="s">
        <v>8</v>
      </c>
      <c r="B84" s="216" t="s">
        <v>97</v>
      </c>
      <c r="C84" s="217" t="s">
        <v>98</v>
      </c>
      <c r="D84" s="180" t="s">
        <v>9</v>
      </c>
      <c r="E84" s="181" t="s">
        <v>9</v>
      </c>
      <c r="F84" s="182" t="s">
        <v>96</v>
      </c>
      <c r="G84" s="198">
        <v>0</v>
      </c>
      <c r="H84" s="218">
        <v>17.03</v>
      </c>
      <c r="I84" s="219"/>
      <c r="J84" s="218">
        <v>17.03</v>
      </c>
      <c r="L84" s="6"/>
    </row>
    <row r="85" spans="1:12" s="3" customFormat="1" ht="13.5" customHeight="1" hidden="1" thickBot="1">
      <c r="A85" s="220"/>
      <c r="B85" s="221"/>
      <c r="C85" s="222"/>
      <c r="D85" s="223">
        <v>3315</v>
      </c>
      <c r="E85" s="224">
        <v>5321</v>
      </c>
      <c r="F85" s="225" t="s">
        <v>73</v>
      </c>
      <c r="G85" s="226">
        <v>0</v>
      </c>
      <c r="H85" s="227">
        <v>17.03</v>
      </c>
      <c r="I85" s="194"/>
      <c r="J85" s="227">
        <v>17.03</v>
      </c>
      <c r="L85" s="6"/>
    </row>
    <row r="86" spans="1:12" s="3" customFormat="1" ht="13.5" customHeight="1" hidden="1">
      <c r="A86" s="235" t="s">
        <v>8</v>
      </c>
      <c r="B86" s="236" t="s">
        <v>99</v>
      </c>
      <c r="C86" s="237" t="s">
        <v>100</v>
      </c>
      <c r="D86" s="238" t="s">
        <v>9</v>
      </c>
      <c r="E86" s="239" t="s">
        <v>9</v>
      </c>
      <c r="F86" s="182" t="s">
        <v>101</v>
      </c>
      <c r="G86" s="198">
        <v>0</v>
      </c>
      <c r="H86" s="240">
        <v>42.57</v>
      </c>
      <c r="I86" s="241"/>
      <c r="J86" s="240">
        <v>42.57</v>
      </c>
      <c r="L86" s="6"/>
    </row>
    <row r="87" spans="1:12" s="3" customFormat="1" ht="13.5" customHeight="1" hidden="1" thickBot="1">
      <c r="A87" s="220"/>
      <c r="B87" s="243"/>
      <c r="C87" s="244"/>
      <c r="D87" s="223">
        <v>3319</v>
      </c>
      <c r="E87" s="224">
        <v>5321</v>
      </c>
      <c r="F87" s="225" t="s">
        <v>73</v>
      </c>
      <c r="G87" s="226">
        <v>0</v>
      </c>
      <c r="H87" s="227">
        <v>42.57</v>
      </c>
      <c r="I87" s="194"/>
      <c r="J87" s="227">
        <v>42.57</v>
      </c>
      <c r="L87" s="6"/>
    </row>
    <row r="88" spans="1:12" s="3" customFormat="1" ht="13.5" customHeight="1" hidden="1">
      <c r="A88" s="195" t="s">
        <v>8</v>
      </c>
      <c r="B88" s="196" t="s">
        <v>534</v>
      </c>
      <c r="C88" s="197" t="s">
        <v>12</v>
      </c>
      <c r="D88" s="180" t="s">
        <v>9</v>
      </c>
      <c r="E88" s="181" t="s">
        <v>9</v>
      </c>
      <c r="F88" s="210" t="s">
        <v>535</v>
      </c>
      <c r="G88" s="183">
        <v>0</v>
      </c>
      <c r="H88" s="199">
        <v>50</v>
      </c>
      <c r="I88" s="200"/>
      <c r="J88" s="199">
        <v>50</v>
      </c>
      <c r="L88" s="6"/>
    </row>
    <row r="89" spans="1:12" s="3" customFormat="1" ht="13.5" customHeight="1" hidden="1" thickBot="1">
      <c r="A89" s="201"/>
      <c r="B89" s="245"/>
      <c r="C89" s="203"/>
      <c r="D89" s="211">
        <v>3319</v>
      </c>
      <c r="E89" s="212">
        <v>5321</v>
      </c>
      <c r="F89" s="246" t="s">
        <v>73</v>
      </c>
      <c r="G89" s="214">
        <v>0</v>
      </c>
      <c r="H89" s="208">
        <v>50</v>
      </c>
      <c r="I89" s="209"/>
      <c r="J89" s="208">
        <v>50</v>
      </c>
      <c r="L89" s="6"/>
    </row>
    <row r="90" spans="1:12" s="3" customFormat="1" ht="13.5" customHeight="1" hidden="1">
      <c r="A90" s="195" t="s">
        <v>8</v>
      </c>
      <c r="B90" s="196" t="s">
        <v>536</v>
      </c>
      <c r="C90" s="197" t="s">
        <v>537</v>
      </c>
      <c r="D90" s="180" t="s">
        <v>9</v>
      </c>
      <c r="E90" s="181" t="s">
        <v>9</v>
      </c>
      <c r="F90" s="210" t="s">
        <v>538</v>
      </c>
      <c r="G90" s="183">
        <v>0</v>
      </c>
      <c r="H90" s="199">
        <v>24.5</v>
      </c>
      <c r="I90" s="200"/>
      <c r="J90" s="199">
        <v>24.5</v>
      </c>
      <c r="L90" s="6"/>
    </row>
    <row r="91" spans="1:12" s="3" customFormat="1" ht="13.5" customHeight="1" hidden="1" thickBot="1">
      <c r="A91" s="201"/>
      <c r="B91" s="245"/>
      <c r="C91" s="203"/>
      <c r="D91" s="211">
        <v>3319</v>
      </c>
      <c r="E91" s="212">
        <v>5321</v>
      </c>
      <c r="F91" s="246" t="s">
        <v>73</v>
      </c>
      <c r="G91" s="214">
        <v>0</v>
      </c>
      <c r="H91" s="208">
        <v>24.5</v>
      </c>
      <c r="I91" s="209"/>
      <c r="J91" s="208">
        <v>24.5</v>
      </c>
      <c r="L91" s="6"/>
    </row>
    <row r="92" spans="1:12" s="3" customFormat="1" ht="13.5" customHeight="1" hidden="1">
      <c r="A92" s="195" t="s">
        <v>8</v>
      </c>
      <c r="B92" s="196" t="s">
        <v>539</v>
      </c>
      <c r="C92" s="197" t="s">
        <v>12</v>
      </c>
      <c r="D92" s="180" t="s">
        <v>9</v>
      </c>
      <c r="E92" s="181" t="s">
        <v>9</v>
      </c>
      <c r="F92" s="210" t="s">
        <v>540</v>
      </c>
      <c r="G92" s="183">
        <v>0</v>
      </c>
      <c r="H92" s="199">
        <v>27</v>
      </c>
      <c r="I92" s="200"/>
      <c r="J92" s="199">
        <v>27</v>
      </c>
      <c r="L92" s="6"/>
    </row>
    <row r="93" spans="1:12" s="3" customFormat="1" ht="13.5" customHeight="1" hidden="1" thickBot="1">
      <c r="A93" s="201"/>
      <c r="B93" s="245"/>
      <c r="C93" s="203"/>
      <c r="D93" s="211">
        <v>3311</v>
      </c>
      <c r="E93" s="212">
        <v>5222</v>
      </c>
      <c r="F93" s="246" t="s">
        <v>87</v>
      </c>
      <c r="G93" s="214">
        <v>0</v>
      </c>
      <c r="H93" s="208">
        <v>27</v>
      </c>
      <c r="I93" s="209"/>
      <c r="J93" s="208">
        <v>27</v>
      </c>
      <c r="L93" s="6"/>
    </row>
    <row r="94" spans="1:12" s="3" customFormat="1" ht="13.5" customHeight="1" hidden="1">
      <c r="A94" s="195" t="s">
        <v>8</v>
      </c>
      <c r="B94" s="196" t="s">
        <v>541</v>
      </c>
      <c r="C94" s="197" t="s">
        <v>542</v>
      </c>
      <c r="D94" s="180" t="s">
        <v>9</v>
      </c>
      <c r="E94" s="181" t="s">
        <v>9</v>
      </c>
      <c r="F94" s="210" t="s">
        <v>543</v>
      </c>
      <c r="G94" s="183">
        <v>0</v>
      </c>
      <c r="H94" s="199">
        <v>50</v>
      </c>
      <c r="I94" s="200"/>
      <c r="J94" s="199">
        <v>50</v>
      </c>
      <c r="L94" s="6"/>
    </row>
    <row r="95" spans="1:12" s="3" customFormat="1" ht="13.5" customHeight="1" hidden="1" thickBot="1">
      <c r="A95" s="201"/>
      <c r="B95" s="245"/>
      <c r="C95" s="203"/>
      <c r="D95" s="211">
        <v>3312</v>
      </c>
      <c r="E95" s="212">
        <v>5321</v>
      </c>
      <c r="F95" s="246" t="s">
        <v>73</v>
      </c>
      <c r="G95" s="214">
        <v>0</v>
      </c>
      <c r="H95" s="208">
        <v>50</v>
      </c>
      <c r="I95" s="209"/>
      <c r="J95" s="208">
        <v>50</v>
      </c>
      <c r="L95" s="6"/>
    </row>
    <row r="96" spans="1:12" s="3" customFormat="1" ht="13.5" customHeight="1" hidden="1">
      <c r="A96" s="235" t="s">
        <v>8</v>
      </c>
      <c r="B96" s="236" t="s">
        <v>544</v>
      </c>
      <c r="C96" s="217" t="s">
        <v>442</v>
      </c>
      <c r="D96" s="180" t="s">
        <v>9</v>
      </c>
      <c r="E96" s="181" t="s">
        <v>9</v>
      </c>
      <c r="F96" s="182" t="s">
        <v>545</v>
      </c>
      <c r="G96" s="198">
        <v>0</v>
      </c>
      <c r="H96" s="240">
        <v>41</v>
      </c>
      <c r="I96" s="241"/>
      <c r="J96" s="240">
        <v>41</v>
      </c>
      <c r="L96" s="6"/>
    </row>
    <row r="97" spans="1:12" s="3" customFormat="1" ht="13.5" customHeight="1" hidden="1" thickBot="1">
      <c r="A97" s="220"/>
      <c r="B97" s="221"/>
      <c r="C97" s="222"/>
      <c r="D97" s="223">
        <v>3319</v>
      </c>
      <c r="E97" s="224">
        <v>5321</v>
      </c>
      <c r="F97" s="225" t="s">
        <v>73</v>
      </c>
      <c r="G97" s="226">
        <v>0</v>
      </c>
      <c r="H97" s="227">
        <v>41</v>
      </c>
      <c r="I97" s="194"/>
      <c r="J97" s="227">
        <v>41</v>
      </c>
      <c r="L97" s="6"/>
    </row>
    <row r="98" spans="1:12" s="3" customFormat="1" ht="13.5" customHeight="1" hidden="1">
      <c r="A98" s="235" t="s">
        <v>8</v>
      </c>
      <c r="B98" s="236" t="s">
        <v>546</v>
      </c>
      <c r="C98" s="217" t="s">
        <v>12</v>
      </c>
      <c r="D98" s="180" t="s">
        <v>9</v>
      </c>
      <c r="E98" s="181" t="s">
        <v>9</v>
      </c>
      <c r="F98" s="182" t="s">
        <v>547</v>
      </c>
      <c r="G98" s="198">
        <v>0</v>
      </c>
      <c r="H98" s="240">
        <v>50</v>
      </c>
      <c r="I98" s="241"/>
      <c r="J98" s="240">
        <v>50</v>
      </c>
      <c r="L98" s="6"/>
    </row>
    <row r="99" spans="1:12" s="3" customFormat="1" ht="13.5" customHeight="1" hidden="1" thickBot="1">
      <c r="A99" s="220"/>
      <c r="B99" s="221"/>
      <c r="C99" s="222"/>
      <c r="D99" s="223">
        <v>3319</v>
      </c>
      <c r="E99" s="224">
        <v>5222</v>
      </c>
      <c r="F99" s="225" t="s">
        <v>87</v>
      </c>
      <c r="G99" s="226">
        <v>0</v>
      </c>
      <c r="H99" s="227">
        <v>50</v>
      </c>
      <c r="I99" s="194"/>
      <c r="J99" s="227">
        <v>50</v>
      </c>
      <c r="L99" s="6"/>
    </row>
    <row r="100" spans="1:12" s="3" customFormat="1" ht="13.5" customHeight="1" hidden="1">
      <c r="A100" s="235" t="s">
        <v>8</v>
      </c>
      <c r="B100" s="236" t="s">
        <v>548</v>
      </c>
      <c r="C100" s="217" t="s">
        <v>549</v>
      </c>
      <c r="D100" s="180" t="s">
        <v>9</v>
      </c>
      <c r="E100" s="181" t="s">
        <v>9</v>
      </c>
      <c r="F100" s="182" t="s">
        <v>550</v>
      </c>
      <c r="G100" s="198">
        <v>0</v>
      </c>
      <c r="H100" s="240">
        <v>50</v>
      </c>
      <c r="I100" s="241"/>
      <c r="J100" s="240">
        <v>50</v>
      </c>
      <c r="L100" s="6"/>
    </row>
    <row r="101" spans="1:12" s="3" customFormat="1" ht="13.5" customHeight="1" hidden="1" thickBot="1">
      <c r="A101" s="220"/>
      <c r="B101" s="221"/>
      <c r="C101" s="222"/>
      <c r="D101" s="223">
        <v>3319</v>
      </c>
      <c r="E101" s="224">
        <v>5321</v>
      </c>
      <c r="F101" s="225" t="s">
        <v>73</v>
      </c>
      <c r="G101" s="226">
        <v>0</v>
      </c>
      <c r="H101" s="227">
        <v>50</v>
      </c>
      <c r="I101" s="194"/>
      <c r="J101" s="227">
        <v>50</v>
      </c>
      <c r="L101" s="6"/>
    </row>
    <row r="102" spans="1:12" s="3" customFormat="1" ht="13.5" customHeight="1" hidden="1">
      <c r="A102" s="235" t="s">
        <v>8</v>
      </c>
      <c r="B102" s="236" t="s">
        <v>551</v>
      </c>
      <c r="C102" s="217" t="s">
        <v>12</v>
      </c>
      <c r="D102" s="180" t="s">
        <v>9</v>
      </c>
      <c r="E102" s="181" t="s">
        <v>9</v>
      </c>
      <c r="F102" s="182" t="s">
        <v>552</v>
      </c>
      <c r="G102" s="198">
        <v>0</v>
      </c>
      <c r="H102" s="240">
        <v>25</v>
      </c>
      <c r="I102" s="241"/>
      <c r="J102" s="240">
        <v>25</v>
      </c>
      <c r="L102" s="6"/>
    </row>
    <row r="103" spans="1:12" s="3" customFormat="1" ht="13.5" customHeight="1" hidden="1" thickBot="1">
      <c r="A103" s="220"/>
      <c r="B103" s="221"/>
      <c r="C103" s="222"/>
      <c r="D103" s="223">
        <v>3312</v>
      </c>
      <c r="E103" s="224">
        <v>5222</v>
      </c>
      <c r="F103" s="225" t="s">
        <v>87</v>
      </c>
      <c r="G103" s="226">
        <v>0</v>
      </c>
      <c r="H103" s="227">
        <v>25</v>
      </c>
      <c r="I103" s="194"/>
      <c r="J103" s="227">
        <v>25</v>
      </c>
      <c r="L103" s="6"/>
    </row>
    <row r="104" spans="1:12" s="3" customFormat="1" ht="13.5" customHeight="1" hidden="1">
      <c r="A104" s="235" t="s">
        <v>8</v>
      </c>
      <c r="B104" s="236" t="s">
        <v>553</v>
      </c>
      <c r="C104" s="217" t="s">
        <v>12</v>
      </c>
      <c r="D104" s="180" t="s">
        <v>9</v>
      </c>
      <c r="E104" s="181" t="s">
        <v>9</v>
      </c>
      <c r="F104" s="182" t="s">
        <v>554</v>
      </c>
      <c r="G104" s="198">
        <v>0</v>
      </c>
      <c r="H104" s="218">
        <v>50</v>
      </c>
      <c r="I104" s="219"/>
      <c r="J104" s="218">
        <v>50</v>
      </c>
      <c r="L104" s="6"/>
    </row>
    <row r="105" spans="1:12" s="3" customFormat="1" ht="13.5" customHeight="1" hidden="1" thickBot="1">
      <c r="A105" s="220"/>
      <c r="B105" s="221"/>
      <c r="C105" s="222"/>
      <c r="D105" s="223">
        <v>3312</v>
      </c>
      <c r="E105" s="224">
        <v>5213</v>
      </c>
      <c r="F105" s="225" t="s">
        <v>114</v>
      </c>
      <c r="G105" s="226">
        <v>0</v>
      </c>
      <c r="H105" s="227">
        <v>50</v>
      </c>
      <c r="I105" s="194"/>
      <c r="J105" s="227">
        <v>50</v>
      </c>
      <c r="L105" s="6"/>
    </row>
    <row r="106" spans="1:12" s="3" customFormat="1" ht="13.5" customHeight="1" hidden="1">
      <c r="A106" s="235" t="s">
        <v>8</v>
      </c>
      <c r="B106" s="236" t="s">
        <v>555</v>
      </c>
      <c r="C106" s="217" t="s">
        <v>12</v>
      </c>
      <c r="D106" s="180" t="s">
        <v>9</v>
      </c>
      <c r="E106" s="181" t="s">
        <v>9</v>
      </c>
      <c r="F106" s="182" t="s">
        <v>556</v>
      </c>
      <c r="G106" s="198">
        <v>0</v>
      </c>
      <c r="H106" s="218">
        <v>50</v>
      </c>
      <c r="I106" s="219"/>
      <c r="J106" s="218">
        <v>50</v>
      </c>
      <c r="L106" s="6"/>
    </row>
    <row r="107" spans="1:12" s="3" customFormat="1" ht="13.5" customHeight="1" hidden="1" thickBot="1">
      <c r="A107" s="220"/>
      <c r="B107" s="221"/>
      <c r="C107" s="222"/>
      <c r="D107" s="223">
        <v>3319</v>
      </c>
      <c r="E107" s="224">
        <v>5222</v>
      </c>
      <c r="F107" s="225" t="s">
        <v>87</v>
      </c>
      <c r="G107" s="226">
        <v>0</v>
      </c>
      <c r="H107" s="227">
        <v>50</v>
      </c>
      <c r="I107" s="194"/>
      <c r="J107" s="227">
        <v>50</v>
      </c>
      <c r="L107" s="6"/>
    </row>
    <row r="108" spans="1:12" s="3" customFormat="1" ht="13.5" customHeight="1" hidden="1">
      <c r="A108" s="235" t="s">
        <v>8</v>
      </c>
      <c r="B108" s="236" t="s">
        <v>557</v>
      </c>
      <c r="C108" s="217" t="s">
        <v>558</v>
      </c>
      <c r="D108" s="180" t="s">
        <v>9</v>
      </c>
      <c r="E108" s="181" t="s">
        <v>9</v>
      </c>
      <c r="F108" s="182" t="s">
        <v>559</v>
      </c>
      <c r="G108" s="198">
        <v>0</v>
      </c>
      <c r="H108" s="218">
        <v>15</v>
      </c>
      <c r="I108" s="219"/>
      <c r="J108" s="218">
        <v>15</v>
      </c>
      <c r="L108" s="6"/>
    </row>
    <row r="109" spans="1:12" s="3" customFormat="1" ht="13.5" customHeight="1" hidden="1" thickBot="1">
      <c r="A109" s="220"/>
      <c r="B109" s="221"/>
      <c r="C109" s="222"/>
      <c r="D109" s="223">
        <v>3311</v>
      </c>
      <c r="E109" s="224">
        <v>5321</v>
      </c>
      <c r="F109" s="225" t="s">
        <v>73</v>
      </c>
      <c r="G109" s="226">
        <v>0</v>
      </c>
      <c r="H109" s="227">
        <v>15</v>
      </c>
      <c r="I109" s="194"/>
      <c r="J109" s="227">
        <v>15</v>
      </c>
      <c r="L109" s="6"/>
    </row>
    <row r="110" spans="1:12" s="3" customFormat="1" ht="13.5" customHeight="1" hidden="1">
      <c r="A110" s="235" t="s">
        <v>8</v>
      </c>
      <c r="B110" s="236" t="s">
        <v>560</v>
      </c>
      <c r="C110" s="217" t="s">
        <v>12</v>
      </c>
      <c r="D110" s="180" t="s">
        <v>9</v>
      </c>
      <c r="E110" s="181" t="s">
        <v>9</v>
      </c>
      <c r="F110" s="182" t="s">
        <v>561</v>
      </c>
      <c r="G110" s="198">
        <v>0</v>
      </c>
      <c r="H110" s="218">
        <v>30</v>
      </c>
      <c r="I110" s="219"/>
      <c r="J110" s="218">
        <v>30</v>
      </c>
      <c r="L110" s="6"/>
    </row>
    <row r="111" spans="1:12" s="3" customFormat="1" ht="13.5" customHeight="1" hidden="1" thickBot="1">
      <c r="A111" s="220"/>
      <c r="B111" s="221"/>
      <c r="C111" s="222"/>
      <c r="D111" s="223">
        <v>3319</v>
      </c>
      <c r="E111" s="224">
        <v>5222</v>
      </c>
      <c r="F111" s="225" t="s">
        <v>87</v>
      </c>
      <c r="G111" s="226">
        <v>0</v>
      </c>
      <c r="H111" s="227">
        <v>30</v>
      </c>
      <c r="I111" s="194"/>
      <c r="J111" s="227">
        <v>30</v>
      </c>
      <c r="L111" s="6"/>
    </row>
    <row r="112" spans="1:12" s="3" customFormat="1" ht="13.5" customHeight="1" hidden="1">
      <c r="A112" s="195" t="s">
        <v>8</v>
      </c>
      <c r="B112" s="216" t="s">
        <v>562</v>
      </c>
      <c r="C112" s="217" t="s">
        <v>12</v>
      </c>
      <c r="D112" s="180" t="s">
        <v>9</v>
      </c>
      <c r="E112" s="181" t="s">
        <v>9</v>
      </c>
      <c r="F112" s="182" t="s">
        <v>563</v>
      </c>
      <c r="G112" s="198">
        <v>0</v>
      </c>
      <c r="H112" s="199">
        <v>24</v>
      </c>
      <c r="I112" s="200"/>
      <c r="J112" s="199">
        <v>24</v>
      </c>
      <c r="L112" s="6"/>
    </row>
    <row r="113" spans="1:12" s="3" customFormat="1" ht="13.5" customHeight="1" hidden="1" thickBot="1">
      <c r="A113" s="220"/>
      <c r="B113" s="221"/>
      <c r="C113" s="222"/>
      <c r="D113" s="223">
        <v>3311</v>
      </c>
      <c r="E113" s="224">
        <v>5222</v>
      </c>
      <c r="F113" s="225" t="s">
        <v>87</v>
      </c>
      <c r="G113" s="226">
        <v>0</v>
      </c>
      <c r="H113" s="227">
        <v>24</v>
      </c>
      <c r="I113" s="194"/>
      <c r="J113" s="227">
        <v>24</v>
      </c>
      <c r="L113" s="6"/>
    </row>
    <row r="114" spans="1:12" s="3" customFormat="1" ht="13.5" customHeight="1" hidden="1">
      <c r="A114" s="215" t="s">
        <v>8</v>
      </c>
      <c r="B114" s="216" t="s">
        <v>564</v>
      </c>
      <c r="C114" s="217" t="s">
        <v>565</v>
      </c>
      <c r="D114" s="180" t="s">
        <v>9</v>
      </c>
      <c r="E114" s="181" t="s">
        <v>9</v>
      </c>
      <c r="F114" s="182" t="s">
        <v>566</v>
      </c>
      <c r="G114" s="198">
        <v>0</v>
      </c>
      <c r="H114" s="218">
        <v>15</v>
      </c>
      <c r="I114" s="219"/>
      <c r="J114" s="218">
        <v>15</v>
      </c>
      <c r="L114" s="6"/>
    </row>
    <row r="115" spans="1:12" s="3" customFormat="1" ht="13.5" customHeight="1" hidden="1" thickBot="1">
      <c r="A115" s="220"/>
      <c r="B115" s="221"/>
      <c r="C115" s="222"/>
      <c r="D115" s="223">
        <v>3319</v>
      </c>
      <c r="E115" s="224">
        <v>5321</v>
      </c>
      <c r="F115" s="225" t="s">
        <v>73</v>
      </c>
      <c r="G115" s="226">
        <v>0</v>
      </c>
      <c r="H115" s="227">
        <v>15</v>
      </c>
      <c r="I115" s="194"/>
      <c r="J115" s="227">
        <v>15</v>
      </c>
      <c r="L115" s="6"/>
    </row>
    <row r="116" spans="1:12" s="3" customFormat="1" ht="13.5" customHeight="1" hidden="1">
      <c r="A116" s="215" t="s">
        <v>567</v>
      </c>
      <c r="B116" s="216" t="s">
        <v>568</v>
      </c>
      <c r="C116" s="217" t="s">
        <v>212</v>
      </c>
      <c r="D116" s="180" t="s">
        <v>9</v>
      </c>
      <c r="E116" s="181" t="s">
        <v>9</v>
      </c>
      <c r="F116" s="182" t="s">
        <v>569</v>
      </c>
      <c r="G116" s="198">
        <v>0</v>
      </c>
      <c r="H116" s="218">
        <v>50</v>
      </c>
      <c r="I116" s="219"/>
      <c r="J116" s="218">
        <v>50</v>
      </c>
      <c r="L116" s="6"/>
    </row>
    <row r="117" spans="1:12" s="3" customFormat="1" ht="13.5" customHeight="1" hidden="1" thickBot="1">
      <c r="A117" s="220"/>
      <c r="B117" s="221"/>
      <c r="C117" s="222"/>
      <c r="D117" s="223">
        <v>3319</v>
      </c>
      <c r="E117" s="224">
        <v>5321</v>
      </c>
      <c r="F117" s="225" t="s">
        <v>73</v>
      </c>
      <c r="G117" s="226">
        <v>0</v>
      </c>
      <c r="H117" s="227">
        <v>50</v>
      </c>
      <c r="I117" s="194"/>
      <c r="J117" s="227">
        <v>50</v>
      </c>
      <c r="L117" s="6"/>
    </row>
    <row r="118" spans="1:12" s="3" customFormat="1" ht="13.5" customHeight="1" hidden="1">
      <c r="A118" s="215" t="s">
        <v>8</v>
      </c>
      <c r="B118" s="216" t="s">
        <v>570</v>
      </c>
      <c r="C118" s="217" t="s">
        <v>12</v>
      </c>
      <c r="D118" s="180" t="s">
        <v>9</v>
      </c>
      <c r="E118" s="181" t="s">
        <v>9</v>
      </c>
      <c r="F118" s="182" t="s">
        <v>571</v>
      </c>
      <c r="G118" s="198">
        <v>0</v>
      </c>
      <c r="H118" s="218">
        <v>50</v>
      </c>
      <c r="I118" s="219"/>
      <c r="J118" s="218">
        <v>50</v>
      </c>
      <c r="L118" s="6"/>
    </row>
    <row r="119" spans="1:12" s="3" customFormat="1" ht="13.5" customHeight="1" hidden="1" thickBot="1">
      <c r="A119" s="220"/>
      <c r="B119" s="221"/>
      <c r="C119" s="222"/>
      <c r="D119" s="223">
        <v>3319</v>
      </c>
      <c r="E119" s="224">
        <v>5222</v>
      </c>
      <c r="F119" s="225" t="s">
        <v>87</v>
      </c>
      <c r="G119" s="226">
        <v>0</v>
      </c>
      <c r="H119" s="227">
        <v>50</v>
      </c>
      <c r="I119" s="194"/>
      <c r="J119" s="227">
        <v>50</v>
      </c>
      <c r="L119" s="6"/>
    </row>
    <row r="120" spans="1:12" s="3" customFormat="1" ht="13.5" customHeight="1" hidden="1">
      <c r="A120" s="215" t="s">
        <v>8</v>
      </c>
      <c r="B120" s="216" t="s">
        <v>572</v>
      </c>
      <c r="C120" s="217" t="s">
        <v>12</v>
      </c>
      <c r="D120" s="180" t="s">
        <v>9</v>
      </c>
      <c r="E120" s="181" t="s">
        <v>9</v>
      </c>
      <c r="F120" s="182" t="s">
        <v>573</v>
      </c>
      <c r="G120" s="198">
        <v>0</v>
      </c>
      <c r="H120" s="218">
        <v>23.076</v>
      </c>
      <c r="I120" s="219"/>
      <c r="J120" s="218">
        <v>23.076</v>
      </c>
      <c r="L120" s="6"/>
    </row>
    <row r="121" spans="1:12" s="3" customFormat="1" ht="13.5" customHeight="1" hidden="1" thickBot="1">
      <c r="A121" s="220"/>
      <c r="B121" s="221"/>
      <c r="C121" s="222"/>
      <c r="D121" s="223">
        <v>3311</v>
      </c>
      <c r="E121" s="224">
        <v>5222</v>
      </c>
      <c r="F121" s="225" t="s">
        <v>87</v>
      </c>
      <c r="G121" s="226">
        <v>0</v>
      </c>
      <c r="H121" s="227">
        <f>H120</f>
        <v>23.076</v>
      </c>
      <c r="I121" s="194"/>
      <c r="J121" s="227">
        <f>J120</f>
        <v>23.076</v>
      </c>
      <c r="L121" s="6"/>
    </row>
    <row r="122" spans="1:12" s="3" customFormat="1" ht="13.5" customHeight="1" hidden="1">
      <c r="A122" s="215" t="s">
        <v>8</v>
      </c>
      <c r="B122" s="216" t="s">
        <v>574</v>
      </c>
      <c r="C122" s="217" t="s">
        <v>575</v>
      </c>
      <c r="D122" s="238" t="s">
        <v>9</v>
      </c>
      <c r="E122" s="239" t="s">
        <v>9</v>
      </c>
      <c r="F122" s="182" t="s">
        <v>576</v>
      </c>
      <c r="G122" s="198">
        <v>0</v>
      </c>
      <c r="H122" s="218">
        <v>20.999</v>
      </c>
      <c r="I122" s="219"/>
      <c r="J122" s="218">
        <v>20.999</v>
      </c>
      <c r="L122" s="6"/>
    </row>
    <row r="123" spans="1:12" s="3" customFormat="1" ht="13.5" customHeight="1" hidden="1" thickBot="1">
      <c r="A123" s="220"/>
      <c r="B123" s="221"/>
      <c r="C123" s="222"/>
      <c r="D123" s="223">
        <v>3319</v>
      </c>
      <c r="E123" s="224">
        <v>5321</v>
      </c>
      <c r="F123" s="225" t="s">
        <v>73</v>
      </c>
      <c r="G123" s="226">
        <v>0</v>
      </c>
      <c r="H123" s="227">
        <v>20.999</v>
      </c>
      <c r="I123" s="194"/>
      <c r="J123" s="227">
        <v>20.999</v>
      </c>
      <c r="L123" s="6"/>
    </row>
    <row r="124" spans="1:12" s="3" customFormat="1" ht="13.5" customHeight="1" hidden="1">
      <c r="A124" s="215" t="s">
        <v>8</v>
      </c>
      <c r="B124" s="216" t="s">
        <v>579</v>
      </c>
      <c r="C124" s="217" t="s">
        <v>12</v>
      </c>
      <c r="D124" s="238" t="s">
        <v>9</v>
      </c>
      <c r="E124" s="239" t="s">
        <v>9</v>
      </c>
      <c r="F124" s="182" t="s">
        <v>580</v>
      </c>
      <c r="G124" s="198">
        <v>0</v>
      </c>
      <c r="H124" s="218">
        <v>50</v>
      </c>
      <c r="I124" s="219"/>
      <c r="J124" s="218">
        <v>50</v>
      </c>
      <c r="L124" s="6"/>
    </row>
    <row r="125" spans="1:12" s="3" customFormat="1" ht="13.5" customHeight="1" hidden="1" thickBot="1">
      <c r="A125" s="220"/>
      <c r="B125" s="221"/>
      <c r="C125" s="222"/>
      <c r="D125" s="223">
        <v>3312</v>
      </c>
      <c r="E125" s="224">
        <v>5222</v>
      </c>
      <c r="F125" s="225" t="s">
        <v>87</v>
      </c>
      <c r="G125" s="226">
        <v>0</v>
      </c>
      <c r="H125" s="227">
        <v>50</v>
      </c>
      <c r="I125" s="194"/>
      <c r="J125" s="227">
        <v>50</v>
      </c>
      <c r="L125" s="6"/>
    </row>
    <row r="126" spans="1:12" s="3" customFormat="1" ht="15" customHeight="1" thickBot="1">
      <c r="A126" s="168" t="s">
        <v>8</v>
      </c>
      <c r="B126" s="169" t="s">
        <v>76</v>
      </c>
      <c r="C126" s="170" t="s">
        <v>12</v>
      </c>
      <c r="D126" s="171" t="s">
        <v>9</v>
      </c>
      <c r="E126" s="172" t="s">
        <v>9</v>
      </c>
      <c r="F126" s="173" t="s">
        <v>80</v>
      </c>
      <c r="G126" s="174">
        <v>10200</v>
      </c>
      <c r="H126" s="175">
        <f>SUM(H127:H272)/2</f>
        <v>13596.869690000003</v>
      </c>
      <c r="I126" s="174">
        <f>I127+I129+I131+I133</f>
        <v>0</v>
      </c>
      <c r="J126" s="247">
        <f>SUM(J127:J272)/2</f>
        <v>13596.869690000003</v>
      </c>
      <c r="L126" s="6"/>
    </row>
    <row r="127" spans="1:12" s="3" customFormat="1" ht="13.5" customHeight="1" hidden="1">
      <c r="A127" s="195" t="s">
        <v>8</v>
      </c>
      <c r="B127" s="248" t="s">
        <v>76</v>
      </c>
      <c r="C127" s="197" t="s">
        <v>12</v>
      </c>
      <c r="D127" s="180" t="s">
        <v>9</v>
      </c>
      <c r="E127" s="181" t="s">
        <v>9</v>
      </c>
      <c r="F127" s="182" t="s">
        <v>13</v>
      </c>
      <c r="G127" s="249">
        <f>+G128</f>
        <v>10200</v>
      </c>
      <c r="H127" s="250">
        <v>4E-05</v>
      </c>
      <c r="I127" s="251"/>
      <c r="J127" s="250">
        <v>4E-05</v>
      </c>
      <c r="L127" s="6"/>
    </row>
    <row r="128" spans="1:12" s="3" customFormat="1" ht="13.5" customHeight="1" hidden="1" thickBot="1">
      <c r="A128" s="186"/>
      <c r="B128" s="187"/>
      <c r="C128" s="188"/>
      <c r="D128" s="189">
        <v>3322</v>
      </c>
      <c r="E128" s="190">
        <v>5901</v>
      </c>
      <c r="F128" s="191" t="s">
        <v>14</v>
      </c>
      <c r="G128" s="252">
        <v>10200</v>
      </c>
      <c r="H128" s="253">
        <f>H127</f>
        <v>4E-05</v>
      </c>
      <c r="I128" s="254"/>
      <c r="J128" s="253">
        <f>J127</f>
        <v>4E-05</v>
      </c>
      <c r="L128" s="6"/>
    </row>
    <row r="129" spans="1:12" s="3" customFormat="1" ht="13.5" customHeight="1" hidden="1">
      <c r="A129" s="195" t="s">
        <v>8</v>
      </c>
      <c r="B129" s="196" t="s">
        <v>211</v>
      </c>
      <c r="C129" s="217" t="s">
        <v>212</v>
      </c>
      <c r="D129" s="180" t="s">
        <v>9</v>
      </c>
      <c r="E129" s="181" t="s">
        <v>9</v>
      </c>
      <c r="F129" s="210" t="s">
        <v>213</v>
      </c>
      <c r="G129" s="251">
        <v>0</v>
      </c>
      <c r="H129" s="250">
        <v>300</v>
      </c>
      <c r="I129" s="251"/>
      <c r="J129" s="250">
        <v>300</v>
      </c>
      <c r="L129" s="6"/>
    </row>
    <row r="130" spans="1:12" s="3" customFormat="1" ht="13.5" customHeight="1" hidden="1" thickBot="1">
      <c r="A130" s="255"/>
      <c r="B130" s="202"/>
      <c r="C130" s="244"/>
      <c r="D130" s="256">
        <v>3322</v>
      </c>
      <c r="E130" s="257">
        <v>5321</v>
      </c>
      <c r="F130" s="213" t="s">
        <v>73</v>
      </c>
      <c r="G130" s="258">
        <v>0</v>
      </c>
      <c r="H130" s="259">
        <v>300</v>
      </c>
      <c r="I130" s="258"/>
      <c r="J130" s="259">
        <v>300</v>
      </c>
      <c r="L130" s="6"/>
    </row>
    <row r="131" spans="1:12" s="3" customFormat="1" ht="13.5" customHeight="1" hidden="1">
      <c r="A131" s="195" t="s">
        <v>8</v>
      </c>
      <c r="B131" s="196" t="s">
        <v>214</v>
      </c>
      <c r="C131" s="217" t="s">
        <v>12</v>
      </c>
      <c r="D131" s="180" t="s">
        <v>9</v>
      </c>
      <c r="E131" s="181" t="s">
        <v>9</v>
      </c>
      <c r="F131" s="210" t="s">
        <v>215</v>
      </c>
      <c r="G131" s="251">
        <v>0</v>
      </c>
      <c r="H131" s="250">
        <v>100</v>
      </c>
      <c r="I131" s="251"/>
      <c r="J131" s="250">
        <v>100</v>
      </c>
      <c r="L131" s="6"/>
    </row>
    <row r="132" spans="1:12" s="3" customFormat="1" ht="13.5" customHeight="1" hidden="1" thickBot="1">
      <c r="A132" s="255"/>
      <c r="B132" s="202"/>
      <c r="C132" s="244"/>
      <c r="D132" s="256">
        <v>3322</v>
      </c>
      <c r="E132" s="256">
        <v>5222</v>
      </c>
      <c r="F132" s="213" t="s">
        <v>87</v>
      </c>
      <c r="G132" s="258">
        <v>0</v>
      </c>
      <c r="H132" s="259">
        <v>100</v>
      </c>
      <c r="I132" s="258"/>
      <c r="J132" s="259">
        <v>100</v>
      </c>
      <c r="L132" s="6"/>
    </row>
    <row r="133" spans="1:12" s="3" customFormat="1" ht="13.5" customHeight="1" hidden="1">
      <c r="A133" s="195" t="s">
        <v>8</v>
      </c>
      <c r="B133" s="196" t="s">
        <v>102</v>
      </c>
      <c r="C133" s="217" t="s">
        <v>12</v>
      </c>
      <c r="D133" s="180" t="s">
        <v>9</v>
      </c>
      <c r="E133" s="181" t="s">
        <v>9</v>
      </c>
      <c r="F133" s="210" t="s">
        <v>216</v>
      </c>
      <c r="G133" s="251">
        <v>0</v>
      </c>
      <c r="H133" s="250">
        <v>450</v>
      </c>
      <c r="I133" s="251"/>
      <c r="J133" s="250">
        <v>450</v>
      </c>
      <c r="L133" s="6"/>
    </row>
    <row r="134" spans="1:12" s="3" customFormat="1" ht="13.5" customHeight="1" hidden="1" thickBot="1">
      <c r="A134" s="255"/>
      <c r="B134" s="202"/>
      <c r="C134" s="244"/>
      <c r="D134" s="256">
        <v>3322</v>
      </c>
      <c r="E134" s="256">
        <v>5223</v>
      </c>
      <c r="F134" s="213" t="s">
        <v>217</v>
      </c>
      <c r="G134" s="258">
        <v>0</v>
      </c>
      <c r="H134" s="259">
        <v>450</v>
      </c>
      <c r="I134" s="258"/>
      <c r="J134" s="259">
        <v>450</v>
      </c>
      <c r="L134" s="6"/>
    </row>
    <row r="135" spans="1:12" s="3" customFormat="1" ht="13.5" customHeight="1" hidden="1">
      <c r="A135" s="195" t="s">
        <v>8</v>
      </c>
      <c r="B135" s="248" t="s">
        <v>218</v>
      </c>
      <c r="C135" s="197" t="s">
        <v>12</v>
      </c>
      <c r="D135" s="180" t="s">
        <v>9</v>
      </c>
      <c r="E135" s="181" t="s">
        <v>9</v>
      </c>
      <c r="F135" s="182" t="s">
        <v>219</v>
      </c>
      <c r="G135" s="260">
        <v>0</v>
      </c>
      <c r="H135" s="261">
        <v>300</v>
      </c>
      <c r="I135" s="262"/>
      <c r="J135" s="261">
        <v>300</v>
      </c>
      <c r="L135" s="6"/>
    </row>
    <row r="136" spans="1:12" s="3" customFormat="1" ht="13.5" customHeight="1" hidden="1" thickBot="1">
      <c r="A136" s="186"/>
      <c r="B136" s="187"/>
      <c r="C136" s="188"/>
      <c r="D136" s="189">
        <v>3322</v>
      </c>
      <c r="E136" s="256">
        <v>5223</v>
      </c>
      <c r="F136" s="213" t="s">
        <v>217</v>
      </c>
      <c r="G136" s="263">
        <v>0</v>
      </c>
      <c r="H136" s="253">
        <v>300</v>
      </c>
      <c r="I136" s="254"/>
      <c r="J136" s="253">
        <v>300</v>
      </c>
      <c r="L136" s="6"/>
    </row>
    <row r="137" spans="1:12" s="3" customFormat="1" ht="13.5" customHeight="1" hidden="1">
      <c r="A137" s="195" t="s">
        <v>8</v>
      </c>
      <c r="B137" s="248" t="s">
        <v>220</v>
      </c>
      <c r="C137" s="197" t="s">
        <v>12</v>
      </c>
      <c r="D137" s="180" t="s">
        <v>9</v>
      </c>
      <c r="E137" s="181" t="s">
        <v>9</v>
      </c>
      <c r="F137" s="182" t="s">
        <v>221</v>
      </c>
      <c r="G137" s="260">
        <v>0</v>
      </c>
      <c r="H137" s="261">
        <v>150</v>
      </c>
      <c r="I137" s="262"/>
      <c r="J137" s="261">
        <v>150</v>
      </c>
      <c r="L137" s="6"/>
    </row>
    <row r="138" spans="1:12" s="3" customFormat="1" ht="13.5" customHeight="1" hidden="1" thickBot="1">
      <c r="A138" s="186"/>
      <c r="B138" s="187"/>
      <c r="C138" s="188"/>
      <c r="D138" s="189">
        <v>3322</v>
      </c>
      <c r="E138" s="190">
        <v>5213</v>
      </c>
      <c r="F138" s="191" t="s">
        <v>114</v>
      </c>
      <c r="G138" s="263">
        <v>0</v>
      </c>
      <c r="H138" s="253">
        <v>150</v>
      </c>
      <c r="I138" s="254"/>
      <c r="J138" s="253">
        <v>150</v>
      </c>
      <c r="L138" s="6"/>
    </row>
    <row r="139" spans="1:12" s="3" customFormat="1" ht="13.5" customHeight="1" hidden="1">
      <c r="A139" s="195" t="s">
        <v>8</v>
      </c>
      <c r="B139" s="196" t="s">
        <v>222</v>
      </c>
      <c r="C139" s="217" t="s">
        <v>12</v>
      </c>
      <c r="D139" s="180" t="s">
        <v>9</v>
      </c>
      <c r="E139" s="181" t="s">
        <v>9</v>
      </c>
      <c r="F139" s="210" t="s">
        <v>223</v>
      </c>
      <c r="G139" s="251">
        <v>0</v>
      </c>
      <c r="H139" s="250">
        <v>300</v>
      </c>
      <c r="I139" s="251"/>
      <c r="J139" s="250">
        <v>300</v>
      </c>
      <c r="L139" s="6"/>
    </row>
    <row r="140" spans="1:12" s="3" customFormat="1" ht="13.5" customHeight="1" hidden="1" thickBot="1">
      <c r="A140" s="255"/>
      <c r="B140" s="202"/>
      <c r="C140" s="244"/>
      <c r="D140" s="256">
        <v>3322</v>
      </c>
      <c r="E140" s="256">
        <v>5493</v>
      </c>
      <c r="F140" s="213" t="s">
        <v>122</v>
      </c>
      <c r="G140" s="258">
        <v>0</v>
      </c>
      <c r="H140" s="259">
        <v>300</v>
      </c>
      <c r="I140" s="258"/>
      <c r="J140" s="259">
        <v>300</v>
      </c>
      <c r="L140" s="6"/>
    </row>
    <row r="141" spans="1:12" s="3" customFormat="1" ht="13.5" customHeight="1" hidden="1">
      <c r="A141" s="195" t="s">
        <v>8</v>
      </c>
      <c r="B141" s="196" t="s">
        <v>224</v>
      </c>
      <c r="C141" s="217" t="s">
        <v>12</v>
      </c>
      <c r="D141" s="180" t="s">
        <v>9</v>
      </c>
      <c r="E141" s="181" t="s">
        <v>9</v>
      </c>
      <c r="F141" s="210" t="s">
        <v>225</v>
      </c>
      <c r="G141" s="251">
        <v>0</v>
      </c>
      <c r="H141" s="250">
        <v>170</v>
      </c>
      <c r="I141" s="251"/>
      <c r="J141" s="250">
        <v>170</v>
      </c>
      <c r="L141" s="6"/>
    </row>
    <row r="142" spans="1:12" s="3" customFormat="1" ht="13.5" customHeight="1" hidden="1" thickBot="1">
      <c r="A142" s="255"/>
      <c r="B142" s="202"/>
      <c r="C142" s="244"/>
      <c r="D142" s="256">
        <v>3322</v>
      </c>
      <c r="E142" s="256">
        <v>5223</v>
      </c>
      <c r="F142" s="213" t="s">
        <v>217</v>
      </c>
      <c r="G142" s="258">
        <v>0</v>
      </c>
      <c r="H142" s="259">
        <v>170</v>
      </c>
      <c r="I142" s="258"/>
      <c r="J142" s="259">
        <v>170</v>
      </c>
      <c r="L142" s="6"/>
    </row>
    <row r="143" spans="1:12" s="3" customFormat="1" ht="13.5" customHeight="1" hidden="1">
      <c r="A143" s="195" t="s">
        <v>8</v>
      </c>
      <c r="B143" s="196" t="s">
        <v>226</v>
      </c>
      <c r="C143" s="217" t="s">
        <v>12</v>
      </c>
      <c r="D143" s="180" t="s">
        <v>9</v>
      </c>
      <c r="E143" s="181" t="s">
        <v>9</v>
      </c>
      <c r="F143" s="210" t="s">
        <v>227</v>
      </c>
      <c r="G143" s="251">
        <v>0</v>
      </c>
      <c r="H143" s="250">
        <v>300</v>
      </c>
      <c r="I143" s="251"/>
      <c r="J143" s="250">
        <v>300</v>
      </c>
      <c r="L143" s="6"/>
    </row>
    <row r="144" spans="1:12" s="3" customFormat="1" ht="13.5" customHeight="1" hidden="1" thickBot="1">
      <c r="A144" s="255"/>
      <c r="B144" s="202"/>
      <c r="C144" s="244"/>
      <c r="D144" s="256">
        <v>3322</v>
      </c>
      <c r="E144" s="256">
        <v>5223</v>
      </c>
      <c r="F144" s="213" t="s">
        <v>217</v>
      </c>
      <c r="G144" s="258">
        <v>0</v>
      </c>
      <c r="H144" s="259">
        <v>300</v>
      </c>
      <c r="I144" s="258"/>
      <c r="J144" s="259">
        <v>300</v>
      </c>
      <c r="L144" s="6"/>
    </row>
    <row r="145" spans="1:12" s="3" customFormat="1" ht="13.5" customHeight="1" hidden="1">
      <c r="A145" s="195" t="s">
        <v>8</v>
      </c>
      <c r="B145" s="196" t="s">
        <v>228</v>
      </c>
      <c r="C145" s="217" t="s">
        <v>12</v>
      </c>
      <c r="D145" s="180" t="s">
        <v>9</v>
      </c>
      <c r="E145" s="181" t="s">
        <v>9</v>
      </c>
      <c r="F145" s="210" t="s">
        <v>229</v>
      </c>
      <c r="G145" s="251">
        <v>0</v>
      </c>
      <c r="H145" s="250">
        <v>154.725</v>
      </c>
      <c r="I145" s="251"/>
      <c r="J145" s="250">
        <v>154.725</v>
      </c>
      <c r="L145" s="6"/>
    </row>
    <row r="146" spans="1:12" s="3" customFormat="1" ht="13.5" customHeight="1" hidden="1" thickBot="1">
      <c r="A146" s="255"/>
      <c r="B146" s="202"/>
      <c r="C146" s="244"/>
      <c r="D146" s="256">
        <v>3322</v>
      </c>
      <c r="E146" s="256">
        <v>5223</v>
      </c>
      <c r="F146" s="213" t="s">
        <v>217</v>
      </c>
      <c r="G146" s="258">
        <v>0</v>
      </c>
      <c r="H146" s="259">
        <f>H145</f>
        <v>154.725</v>
      </c>
      <c r="I146" s="258"/>
      <c r="J146" s="259">
        <f>J145</f>
        <v>154.725</v>
      </c>
      <c r="L146" s="6"/>
    </row>
    <row r="147" spans="1:12" s="3" customFormat="1" ht="13.5" customHeight="1" hidden="1">
      <c r="A147" s="195" t="s">
        <v>8</v>
      </c>
      <c r="B147" s="196" t="s">
        <v>230</v>
      </c>
      <c r="C147" s="217" t="s">
        <v>12</v>
      </c>
      <c r="D147" s="180" t="s">
        <v>9</v>
      </c>
      <c r="E147" s="181" t="s">
        <v>9</v>
      </c>
      <c r="F147" s="210" t="s">
        <v>231</v>
      </c>
      <c r="G147" s="251">
        <v>0</v>
      </c>
      <c r="H147" s="250">
        <v>96</v>
      </c>
      <c r="I147" s="251"/>
      <c r="J147" s="250">
        <v>96</v>
      </c>
      <c r="L147" s="6"/>
    </row>
    <row r="148" spans="1:12" s="3" customFormat="1" ht="13.5" customHeight="1" hidden="1" thickBot="1">
      <c r="A148" s="255"/>
      <c r="B148" s="202"/>
      <c r="C148" s="244"/>
      <c r="D148" s="256">
        <v>3322</v>
      </c>
      <c r="E148" s="256">
        <v>5223</v>
      </c>
      <c r="F148" s="213" t="s">
        <v>217</v>
      </c>
      <c r="G148" s="258">
        <v>0</v>
      </c>
      <c r="H148" s="259">
        <v>96</v>
      </c>
      <c r="I148" s="258"/>
      <c r="J148" s="259">
        <v>96</v>
      </c>
      <c r="L148" s="6"/>
    </row>
    <row r="149" spans="1:12" s="3" customFormat="1" ht="13.5" customHeight="1" hidden="1">
      <c r="A149" s="195" t="s">
        <v>8</v>
      </c>
      <c r="B149" s="196" t="s">
        <v>232</v>
      </c>
      <c r="C149" s="217" t="s">
        <v>233</v>
      </c>
      <c r="D149" s="180" t="s">
        <v>9</v>
      </c>
      <c r="E149" s="181" t="s">
        <v>9</v>
      </c>
      <c r="F149" s="210" t="s">
        <v>234</v>
      </c>
      <c r="G149" s="251">
        <v>0</v>
      </c>
      <c r="H149" s="250">
        <v>118.92</v>
      </c>
      <c r="I149" s="251"/>
      <c r="J149" s="250">
        <v>118.92</v>
      </c>
      <c r="L149" s="6"/>
    </row>
    <row r="150" spans="1:12" s="3" customFormat="1" ht="13.5" customHeight="1" hidden="1" thickBot="1">
      <c r="A150" s="255"/>
      <c r="B150" s="202"/>
      <c r="C150" s="244"/>
      <c r="D150" s="256">
        <v>3322</v>
      </c>
      <c r="E150" s="257">
        <v>5321</v>
      </c>
      <c r="F150" s="213" t="s">
        <v>73</v>
      </c>
      <c r="G150" s="258">
        <v>0</v>
      </c>
      <c r="H150" s="259">
        <f>H149</f>
        <v>118.92</v>
      </c>
      <c r="I150" s="258"/>
      <c r="J150" s="259">
        <f>J149</f>
        <v>118.92</v>
      </c>
      <c r="L150" s="6"/>
    </row>
    <row r="151" spans="1:12" s="3" customFormat="1" ht="13.5" customHeight="1" hidden="1">
      <c r="A151" s="195" t="s">
        <v>8</v>
      </c>
      <c r="B151" s="196" t="s">
        <v>235</v>
      </c>
      <c r="C151" s="217" t="s">
        <v>12</v>
      </c>
      <c r="D151" s="180" t="s">
        <v>9</v>
      </c>
      <c r="E151" s="181" t="s">
        <v>9</v>
      </c>
      <c r="F151" s="210" t="s">
        <v>236</v>
      </c>
      <c r="G151" s="251">
        <v>0</v>
      </c>
      <c r="H151" s="250">
        <v>112.496</v>
      </c>
      <c r="I151" s="251"/>
      <c r="J151" s="250">
        <v>112.496</v>
      </c>
      <c r="L151" s="6"/>
    </row>
    <row r="152" spans="1:12" s="3" customFormat="1" ht="13.5" customHeight="1" hidden="1" thickBot="1">
      <c r="A152" s="255"/>
      <c r="B152" s="202"/>
      <c r="C152" s="244"/>
      <c r="D152" s="256">
        <v>3322</v>
      </c>
      <c r="E152" s="256">
        <v>5493</v>
      </c>
      <c r="F152" s="213" t="s">
        <v>122</v>
      </c>
      <c r="G152" s="258">
        <v>0</v>
      </c>
      <c r="H152" s="259">
        <v>112.496</v>
      </c>
      <c r="I152" s="258"/>
      <c r="J152" s="259">
        <v>112.496</v>
      </c>
      <c r="L152" s="6"/>
    </row>
    <row r="153" spans="1:12" s="3" customFormat="1" ht="13.5" customHeight="1" hidden="1">
      <c r="A153" s="195" t="s">
        <v>8</v>
      </c>
      <c r="B153" s="196" t="s">
        <v>237</v>
      </c>
      <c r="C153" s="217" t="s">
        <v>12</v>
      </c>
      <c r="D153" s="180" t="s">
        <v>9</v>
      </c>
      <c r="E153" s="181" t="s">
        <v>9</v>
      </c>
      <c r="F153" s="210" t="s">
        <v>238</v>
      </c>
      <c r="G153" s="251">
        <v>0</v>
      </c>
      <c r="H153" s="250">
        <v>77</v>
      </c>
      <c r="I153" s="251"/>
      <c r="J153" s="250">
        <v>77</v>
      </c>
      <c r="L153" s="6"/>
    </row>
    <row r="154" spans="1:12" s="3" customFormat="1" ht="13.5" customHeight="1" hidden="1" thickBot="1">
      <c r="A154" s="255"/>
      <c r="B154" s="202" t="s">
        <v>239</v>
      </c>
      <c r="C154" s="244"/>
      <c r="D154" s="256">
        <v>3322</v>
      </c>
      <c r="E154" s="256">
        <v>5493</v>
      </c>
      <c r="F154" s="213" t="s">
        <v>122</v>
      </c>
      <c r="G154" s="258">
        <v>0</v>
      </c>
      <c r="H154" s="259">
        <v>77</v>
      </c>
      <c r="I154" s="258"/>
      <c r="J154" s="259">
        <v>77</v>
      </c>
      <c r="L154" s="6"/>
    </row>
    <row r="155" spans="1:12" s="3" customFormat="1" ht="13.5" customHeight="1" hidden="1">
      <c r="A155" s="195" t="s">
        <v>8</v>
      </c>
      <c r="B155" s="196">
        <v>7020189</v>
      </c>
      <c r="C155" s="217" t="s">
        <v>12</v>
      </c>
      <c r="D155" s="180" t="s">
        <v>9</v>
      </c>
      <c r="E155" s="181" t="s">
        <v>9</v>
      </c>
      <c r="F155" s="210" t="s">
        <v>240</v>
      </c>
      <c r="G155" s="251">
        <v>0</v>
      </c>
      <c r="H155" s="250">
        <v>96.277</v>
      </c>
      <c r="I155" s="251"/>
      <c r="J155" s="250">
        <v>96.277</v>
      </c>
      <c r="L155" s="6"/>
    </row>
    <row r="156" spans="1:12" s="3" customFormat="1" ht="13.5" customHeight="1" hidden="1" thickBot="1">
      <c r="A156" s="255"/>
      <c r="B156" s="202"/>
      <c r="C156" s="244"/>
      <c r="D156" s="256">
        <v>3322</v>
      </c>
      <c r="E156" s="256">
        <v>5493</v>
      </c>
      <c r="F156" s="213" t="s">
        <v>122</v>
      </c>
      <c r="G156" s="258">
        <v>0</v>
      </c>
      <c r="H156" s="259">
        <v>96.277</v>
      </c>
      <c r="I156" s="258"/>
      <c r="J156" s="259">
        <v>96.277</v>
      </c>
      <c r="L156" s="6"/>
    </row>
    <row r="157" spans="1:12" s="3" customFormat="1" ht="13.5" customHeight="1" hidden="1">
      <c r="A157" s="195" t="s">
        <v>8</v>
      </c>
      <c r="B157" s="248" t="s">
        <v>241</v>
      </c>
      <c r="C157" s="197" t="s">
        <v>242</v>
      </c>
      <c r="D157" s="180" t="s">
        <v>9</v>
      </c>
      <c r="E157" s="181" t="s">
        <v>9</v>
      </c>
      <c r="F157" s="182" t="s">
        <v>243</v>
      </c>
      <c r="G157" s="260">
        <v>0</v>
      </c>
      <c r="H157" s="264">
        <v>175</v>
      </c>
      <c r="I157" s="265"/>
      <c r="J157" s="264">
        <v>175</v>
      </c>
      <c r="L157" s="6"/>
    </row>
    <row r="158" spans="1:12" s="3" customFormat="1" ht="13.5" customHeight="1" hidden="1" thickBot="1">
      <c r="A158" s="186"/>
      <c r="B158" s="187"/>
      <c r="C158" s="188"/>
      <c r="D158" s="189">
        <v>3322</v>
      </c>
      <c r="E158" s="257">
        <v>5321</v>
      </c>
      <c r="F158" s="213" t="s">
        <v>73</v>
      </c>
      <c r="G158" s="263">
        <v>0</v>
      </c>
      <c r="H158" s="253">
        <v>175</v>
      </c>
      <c r="I158" s="254"/>
      <c r="J158" s="253">
        <v>175</v>
      </c>
      <c r="L158" s="6"/>
    </row>
    <row r="159" spans="1:12" s="3" customFormat="1" ht="13.5" customHeight="1" hidden="1">
      <c r="A159" s="235" t="s">
        <v>8</v>
      </c>
      <c r="B159" s="196" t="s">
        <v>244</v>
      </c>
      <c r="C159" s="217" t="s">
        <v>12</v>
      </c>
      <c r="D159" s="180" t="s">
        <v>9</v>
      </c>
      <c r="E159" s="181" t="s">
        <v>9</v>
      </c>
      <c r="F159" s="210" t="s">
        <v>245</v>
      </c>
      <c r="G159" s="251">
        <v>0</v>
      </c>
      <c r="H159" s="250">
        <v>140</v>
      </c>
      <c r="I159" s="251"/>
      <c r="J159" s="250">
        <v>140</v>
      </c>
      <c r="L159" s="6"/>
    </row>
    <row r="160" spans="1:12" s="3" customFormat="1" ht="13.5" customHeight="1" hidden="1" thickBot="1">
      <c r="A160" s="255"/>
      <c r="B160" s="202"/>
      <c r="C160" s="244"/>
      <c r="D160" s="256">
        <v>3322</v>
      </c>
      <c r="E160" s="256">
        <v>5222</v>
      </c>
      <c r="F160" s="213" t="s">
        <v>87</v>
      </c>
      <c r="G160" s="258">
        <v>0</v>
      </c>
      <c r="H160" s="259">
        <v>140</v>
      </c>
      <c r="I160" s="258"/>
      <c r="J160" s="259">
        <v>140</v>
      </c>
      <c r="L160" s="6"/>
    </row>
    <row r="161" spans="1:12" s="3" customFormat="1" ht="13.5" customHeight="1" hidden="1">
      <c r="A161" s="195" t="s">
        <v>8</v>
      </c>
      <c r="B161" s="196" t="s">
        <v>246</v>
      </c>
      <c r="C161" s="217" t="s">
        <v>247</v>
      </c>
      <c r="D161" s="180" t="s">
        <v>9</v>
      </c>
      <c r="E161" s="181" t="s">
        <v>9</v>
      </c>
      <c r="F161" s="210" t="s">
        <v>248</v>
      </c>
      <c r="G161" s="251">
        <v>0</v>
      </c>
      <c r="H161" s="250">
        <v>208.5</v>
      </c>
      <c r="I161" s="251"/>
      <c r="J161" s="250">
        <v>208.5</v>
      </c>
      <c r="L161" s="6"/>
    </row>
    <row r="162" spans="1:12" s="3" customFormat="1" ht="13.5" customHeight="1" hidden="1" thickBot="1">
      <c r="A162" s="255"/>
      <c r="B162" s="202" t="s">
        <v>239</v>
      </c>
      <c r="C162" s="244"/>
      <c r="D162" s="189">
        <v>3322</v>
      </c>
      <c r="E162" s="257">
        <v>5321</v>
      </c>
      <c r="F162" s="213" t="s">
        <v>73</v>
      </c>
      <c r="G162" s="258">
        <v>0</v>
      </c>
      <c r="H162" s="259">
        <f>H161</f>
        <v>208.5</v>
      </c>
      <c r="I162" s="258"/>
      <c r="J162" s="259">
        <f>J161</f>
        <v>208.5</v>
      </c>
      <c r="L162" s="6"/>
    </row>
    <row r="163" spans="1:12" s="3" customFormat="1" ht="13.5" customHeight="1" hidden="1">
      <c r="A163" s="195" t="s">
        <v>8</v>
      </c>
      <c r="B163" s="196" t="s">
        <v>249</v>
      </c>
      <c r="C163" s="217" t="s">
        <v>12</v>
      </c>
      <c r="D163" s="180" t="s">
        <v>9</v>
      </c>
      <c r="E163" s="181" t="s">
        <v>9</v>
      </c>
      <c r="F163" s="210" t="s">
        <v>250</v>
      </c>
      <c r="G163" s="251">
        <v>0</v>
      </c>
      <c r="H163" s="250">
        <v>174.78949</v>
      </c>
      <c r="I163" s="251"/>
      <c r="J163" s="250">
        <v>174.78949</v>
      </c>
      <c r="L163" s="6"/>
    </row>
    <row r="164" spans="1:12" s="3" customFormat="1" ht="13.5" customHeight="1" hidden="1" thickBot="1">
      <c r="A164" s="255"/>
      <c r="B164" s="202"/>
      <c r="C164" s="244"/>
      <c r="D164" s="256">
        <v>3322</v>
      </c>
      <c r="E164" s="256">
        <v>5493</v>
      </c>
      <c r="F164" s="213" t="s">
        <v>122</v>
      </c>
      <c r="G164" s="258">
        <v>0</v>
      </c>
      <c r="H164" s="259">
        <f>H163</f>
        <v>174.78949</v>
      </c>
      <c r="I164" s="258"/>
      <c r="J164" s="259">
        <f>J163</f>
        <v>174.78949</v>
      </c>
      <c r="L164" s="6"/>
    </row>
    <row r="165" spans="1:12" s="3" customFormat="1" ht="13.5" customHeight="1" hidden="1">
      <c r="A165" s="195" t="s">
        <v>8</v>
      </c>
      <c r="B165" s="266" t="s">
        <v>251</v>
      </c>
      <c r="C165" s="217" t="s">
        <v>12</v>
      </c>
      <c r="D165" s="180" t="s">
        <v>9</v>
      </c>
      <c r="E165" s="181" t="s">
        <v>9</v>
      </c>
      <c r="F165" s="210" t="s">
        <v>252</v>
      </c>
      <c r="G165" s="251">
        <v>0</v>
      </c>
      <c r="H165" s="250">
        <v>86.27422</v>
      </c>
      <c r="I165" s="251"/>
      <c r="J165" s="250">
        <v>86.27422</v>
      </c>
      <c r="L165" s="6"/>
    </row>
    <row r="166" spans="1:12" s="3" customFormat="1" ht="13.5" customHeight="1" hidden="1" thickBot="1">
      <c r="A166" s="255"/>
      <c r="B166" s="267"/>
      <c r="C166" s="244"/>
      <c r="D166" s="256">
        <v>3322</v>
      </c>
      <c r="E166" s="256">
        <v>5493</v>
      </c>
      <c r="F166" s="213" t="s">
        <v>122</v>
      </c>
      <c r="G166" s="258">
        <v>0</v>
      </c>
      <c r="H166" s="259">
        <f>H165</f>
        <v>86.27422</v>
      </c>
      <c r="I166" s="258"/>
      <c r="J166" s="259">
        <f>J165</f>
        <v>86.27422</v>
      </c>
      <c r="L166" s="6"/>
    </row>
    <row r="167" spans="1:12" s="3" customFormat="1" ht="13.5" customHeight="1" hidden="1">
      <c r="A167" s="195" t="s">
        <v>8</v>
      </c>
      <c r="B167" s="266" t="s">
        <v>103</v>
      </c>
      <c r="C167" s="217" t="s">
        <v>12</v>
      </c>
      <c r="D167" s="180" t="s">
        <v>9</v>
      </c>
      <c r="E167" s="181" t="s">
        <v>9</v>
      </c>
      <c r="F167" s="210" t="s">
        <v>104</v>
      </c>
      <c r="G167" s="251">
        <v>0</v>
      </c>
      <c r="H167" s="250">
        <v>133</v>
      </c>
      <c r="I167" s="251"/>
      <c r="J167" s="250">
        <v>133</v>
      </c>
      <c r="L167" s="6"/>
    </row>
    <row r="168" spans="1:12" s="3" customFormat="1" ht="13.5" customHeight="1" hidden="1">
      <c r="A168" s="268"/>
      <c r="B168" s="269"/>
      <c r="C168" s="270"/>
      <c r="D168" s="271">
        <v>3322</v>
      </c>
      <c r="E168" s="272">
        <v>5321</v>
      </c>
      <c r="F168" s="273" t="s">
        <v>73</v>
      </c>
      <c r="G168" s="274">
        <v>0</v>
      </c>
      <c r="H168" s="275">
        <v>133</v>
      </c>
      <c r="I168" s="274"/>
      <c r="J168" s="275">
        <v>133</v>
      </c>
      <c r="L168" s="6"/>
    </row>
    <row r="169" spans="1:12" s="3" customFormat="1" ht="13.5" customHeight="1" hidden="1">
      <c r="A169" s="276" t="s">
        <v>8</v>
      </c>
      <c r="B169" s="277" t="s">
        <v>105</v>
      </c>
      <c r="C169" s="278" t="s">
        <v>12</v>
      </c>
      <c r="D169" s="279" t="s">
        <v>9</v>
      </c>
      <c r="E169" s="280" t="s">
        <v>9</v>
      </c>
      <c r="F169" s="281" t="s">
        <v>253</v>
      </c>
      <c r="G169" s="282">
        <v>0</v>
      </c>
      <c r="H169" s="283">
        <v>150</v>
      </c>
      <c r="I169" s="282"/>
      <c r="J169" s="283">
        <v>150</v>
      </c>
      <c r="L169" s="6"/>
    </row>
    <row r="170" spans="1:12" s="3" customFormat="1" ht="13.5" customHeight="1" hidden="1" thickBot="1">
      <c r="A170" s="220"/>
      <c r="B170" s="284"/>
      <c r="C170" s="285"/>
      <c r="D170" s="286">
        <v>3322</v>
      </c>
      <c r="E170" s="286">
        <v>5223</v>
      </c>
      <c r="F170" s="287" t="s">
        <v>217</v>
      </c>
      <c r="G170" s="254">
        <v>0</v>
      </c>
      <c r="H170" s="253">
        <v>150</v>
      </c>
      <c r="I170" s="254"/>
      <c r="J170" s="253">
        <v>150</v>
      </c>
      <c r="L170" s="6"/>
    </row>
    <row r="171" spans="1:12" s="3" customFormat="1" ht="13.5" customHeight="1" hidden="1">
      <c r="A171" s="195" t="s">
        <v>8</v>
      </c>
      <c r="B171" s="266" t="s">
        <v>254</v>
      </c>
      <c r="C171" s="217" t="s">
        <v>255</v>
      </c>
      <c r="D171" s="180" t="s">
        <v>9</v>
      </c>
      <c r="E171" s="181" t="s">
        <v>9</v>
      </c>
      <c r="F171" s="210" t="s">
        <v>256</v>
      </c>
      <c r="G171" s="251">
        <v>0</v>
      </c>
      <c r="H171" s="250">
        <v>300</v>
      </c>
      <c r="I171" s="251"/>
      <c r="J171" s="250">
        <v>300</v>
      </c>
      <c r="L171" s="6"/>
    </row>
    <row r="172" spans="1:12" s="3" customFormat="1" ht="13.5" customHeight="1" hidden="1" thickBot="1">
      <c r="A172" s="255"/>
      <c r="B172" s="267"/>
      <c r="C172" s="244"/>
      <c r="D172" s="256">
        <v>3322</v>
      </c>
      <c r="E172" s="256">
        <v>5321</v>
      </c>
      <c r="F172" s="213" t="s">
        <v>73</v>
      </c>
      <c r="G172" s="258">
        <v>0</v>
      </c>
      <c r="H172" s="259">
        <v>300</v>
      </c>
      <c r="I172" s="258"/>
      <c r="J172" s="259">
        <v>300</v>
      </c>
      <c r="L172" s="6"/>
    </row>
    <row r="173" spans="1:12" s="3" customFormat="1" ht="13.5" customHeight="1" hidden="1">
      <c r="A173" s="195" t="s">
        <v>8</v>
      </c>
      <c r="B173" s="266" t="s">
        <v>257</v>
      </c>
      <c r="C173" s="217" t="s">
        <v>12</v>
      </c>
      <c r="D173" s="180" t="s">
        <v>9</v>
      </c>
      <c r="E173" s="181" t="s">
        <v>9</v>
      </c>
      <c r="F173" s="210" t="s">
        <v>258</v>
      </c>
      <c r="G173" s="251">
        <v>0</v>
      </c>
      <c r="H173" s="250">
        <v>234.1345</v>
      </c>
      <c r="I173" s="251"/>
      <c r="J173" s="250">
        <v>234.1345</v>
      </c>
      <c r="L173" s="6"/>
    </row>
    <row r="174" spans="1:12" s="3" customFormat="1" ht="13.5" customHeight="1" hidden="1" thickBot="1">
      <c r="A174" s="255"/>
      <c r="B174" s="267"/>
      <c r="C174" s="244"/>
      <c r="D174" s="256">
        <v>3322</v>
      </c>
      <c r="E174" s="256">
        <v>5223</v>
      </c>
      <c r="F174" s="213" t="s">
        <v>217</v>
      </c>
      <c r="G174" s="258">
        <v>0</v>
      </c>
      <c r="H174" s="259">
        <f>H173</f>
        <v>234.1345</v>
      </c>
      <c r="I174" s="258"/>
      <c r="J174" s="259">
        <f>J173</f>
        <v>234.1345</v>
      </c>
      <c r="L174" s="6"/>
    </row>
    <row r="175" spans="1:12" s="3" customFormat="1" ht="13.5" customHeight="1" hidden="1">
      <c r="A175" s="195" t="s">
        <v>8</v>
      </c>
      <c r="B175" s="196" t="s">
        <v>259</v>
      </c>
      <c r="C175" s="217" t="s">
        <v>12</v>
      </c>
      <c r="D175" s="180" t="s">
        <v>9</v>
      </c>
      <c r="E175" s="181" t="s">
        <v>9</v>
      </c>
      <c r="F175" s="210" t="s">
        <v>260</v>
      </c>
      <c r="G175" s="251">
        <v>0</v>
      </c>
      <c r="H175" s="250">
        <v>114</v>
      </c>
      <c r="I175" s="251"/>
      <c r="J175" s="250">
        <v>114</v>
      </c>
      <c r="L175" s="6"/>
    </row>
    <row r="176" spans="1:12" s="3" customFormat="1" ht="13.5" customHeight="1" hidden="1" thickBot="1">
      <c r="A176" s="255"/>
      <c r="B176" s="202"/>
      <c r="C176" s="244"/>
      <c r="D176" s="256">
        <v>3322</v>
      </c>
      <c r="E176" s="256">
        <v>5223</v>
      </c>
      <c r="F176" s="213" t="s">
        <v>217</v>
      </c>
      <c r="G176" s="258">
        <v>0</v>
      </c>
      <c r="H176" s="259">
        <v>114</v>
      </c>
      <c r="I176" s="258"/>
      <c r="J176" s="259">
        <v>114</v>
      </c>
      <c r="L176" s="6"/>
    </row>
    <row r="177" spans="1:12" s="3" customFormat="1" ht="13.5" customHeight="1" hidden="1">
      <c r="A177" s="235" t="s">
        <v>8</v>
      </c>
      <c r="B177" s="196" t="s">
        <v>261</v>
      </c>
      <c r="C177" s="217" t="s">
        <v>12</v>
      </c>
      <c r="D177" s="180" t="s">
        <v>9</v>
      </c>
      <c r="E177" s="181" t="s">
        <v>9</v>
      </c>
      <c r="F177" s="210" t="s">
        <v>262</v>
      </c>
      <c r="G177" s="251">
        <v>0</v>
      </c>
      <c r="H177" s="250">
        <v>61.114</v>
      </c>
      <c r="I177" s="251"/>
      <c r="J177" s="250">
        <v>61.114</v>
      </c>
      <c r="L177" s="6"/>
    </row>
    <row r="178" spans="1:12" s="3" customFormat="1" ht="13.5" customHeight="1" hidden="1" thickBot="1">
      <c r="A178" s="255"/>
      <c r="B178" s="202"/>
      <c r="C178" s="244"/>
      <c r="D178" s="256">
        <v>3322</v>
      </c>
      <c r="E178" s="256">
        <v>5222</v>
      </c>
      <c r="F178" s="213" t="s">
        <v>87</v>
      </c>
      <c r="G178" s="258">
        <v>0</v>
      </c>
      <c r="H178" s="259">
        <f>H177</f>
        <v>61.114</v>
      </c>
      <c r="I178" s="258"/>
      <c r="J178" s="259">
        <f>J177</f>
        <v>61.114</v>
      </c>
      <c r="L178" s="6"/>
    </row>
    <row r="179" spans="1:12" s="3" customFormat="1" ht="13.5" customHeight="1" hidden="1">
      <c r="A179" s="195" t="s">
        <v>8</v>
      </c>
      <c r="B179" s="196" t="s">
        <v>263</v>
      </c>
      <c r="C179" s="217" t="s">
        <v>12</v>
      </c>
      <c r="D179" s="180" t="s">
        <v>9</v>
      </c>
      <c r="E179" s="181" t="s">
        <v>9</v>
      </c>
      <c r="F179" s="210" t="s">
        <v>264</v>
      </c>
      <c r="G179" s="251">
        <v>0</v>
      </c>
      <c r="H179" s="250">
        <v>176</v>
      </c>
      <c r="I179" s="251"/>
      <c r="J179" s="250">
        <v>176</v>
      </c>
      <c r="L179" s="6"/>
    </row>
    <row r="180" spans="1:12" s="3" customFormat="1" ht="13.5" customHeight="1" hidden="1" thickBot="1">
      <c r="A180" s="255"/>
      <c r="B180" s="202"/>
      <c r="C180" s="244"/>
      <c r="D180" s="189">
        <v>3322</v>
      </c>
      <c r="E180" s="190">
        <v>5212</v>
      </c>
      <c r="F180" s="191" t="s">
        <v>265</v>
      </c>
      <c r="G180" s="258">
        <v>0</v>
      </c>
      <c r="H180" s="259">
        <v>176</v>
      </c>
      <c r="I180" s="258"/>
      <c r="J180" s="259">
        <v>176</v>
      </c>
      <c r="L180" s="6"/>
    </row>
    <row r="181" spans="1:12" s="3" customFormat="1" ht="13.5" customHeight="1" hidden="1">
      <c r="A181" s="195" t="s">
        <v>8</v>
      </c>
      <c r="B181" s="196" t="s">
        <v>266</v>
      </c>
      <c r="C181" s="217" t="s">
        <v>12</v>
      </c>
      <c r="D181" s="180" t="s">
        <v>9</v>
      </c>
      <c r="E181" s="181" t="s">
        <v>9</v>
      </c>
      <c r="F181" s="210" t="s">
        <v>267</v>
      </c>
      <c r="G181" s="251">
        <v>0</v>
      </c>
      <c r="H181" s="250">
        <v>240</v>
      </c>
      <c r="I181" s="251"/>
      <c r="J181" s="250">
        <v>240</v>
      </c>
      <c r="L181" s="6"/>
    </row>
    <row r="182" spans="1:12" s="3" customFormat="1" ht="13.5" customHeight="1" hidden="1" thickBot="1">
      <c r="A182" s="255"/>
      <c r="B182" s="202"/>
      <c r="C182" s="244"/>
      <c r="D182" s="189">
        <v>3322</v>
      </c>
      <c r="E182" s="256">
        <v>5223</v>
      </c>
      <c r="F182" s="213" t="s">
        <v>217</v>
      </c>
      <c r="G182" s="258">
        <v>0</v>
      </c>
      <c r="H182" s="259">
        <v>240</v>
      </c>
      <c r="I182" s="258"/>
      <c r="J182" s="259">
        <v>240</v>
      </c>
      <c r="L182" s="6"/>
    </row>
    <row r="183" spans="1:12" s="3" customFormat="1" ht="13.5" customHeight="1" hidden="1">
      <c r="A183" s="288" t="s">
        <v>8</v>
      </c>
      <c r="B183" s="289" t="s">
        <v>268</v>
      </c>
      <c r="C183" s="290" t="s">
        <v>12</v>
      </c>
      <c r="D183" s="291" t="s">
        <v>9</v>
      </c>
      <c r="E183" s="292" t="s">
        <v>9</v>
      </c>
      <c r="F183" s="293" t="s">
        <v>269</v>
      </c>
      <c r="G183" s="260">
        <v>0</v>
      </c>
      <c r="H183" s="264">
        <v>125</v>
      </c>
      <c r="I183" s="265"/>
      <c r="J183" s="264">
        <v>125</v>
      </c>
      <c r="L183" s="6"/>
    </row>
    <row r="184" spans="1:12" s="3" customFormat="1" ht="13.5" customHeight="1" hidden="1" thickBot="1">
      <c r="A184" s="294"/>
      <c r="B184" s="295"/>
      <c r="C184" s="296"/>
      <c r="D184" s="297">
        <v>3322</v>
      </c>
      <c r="E184" s="298">
        <v>5223</v>
      </c>
      <c r="F184" s="299" t="s">
        <v>217</v>
      </c>
      <c r="G184" s="263">
        <v>0</v>
      </c>
      <c r="H184" s="253">
        <v>125</v>
      </c>
      <c r="I184" s="254"/>
      <c r="J184" s="253">
        <v>125</v>
      </c>
      <c r="L184" s="6"/>
    </row>
    <row r="185" spans="1:12" s="3" customFormat="1" ht="13.5" customHeight="1" hidden="1">
      <c r="A185" s="195" t="s">
        <v>8</v>
      </c>
      <c r="B185" s="248" t="s">
        <v>270</v>
      </c>
      <c r="C185" s="197" t="s">
        <v>12</v>
      </c>
      <c r="D185" s="180" t="s">
        <v>9</v>
      </c>
      <c r="E185" s="181" t="s">
        <v>9</v>
      </c>
      <c r="F185" s="182" t="s">
        <v>271</v>
      </c>
      <c r="G185" s="260">
        <v>0</v>
      </c>
      <c r="H185" s="264">
        <v>101.25</v>
      </c>
      <c r="I185" s="265"/>
      <c r="J185" s="264">
        <v>101.25</v>
      </c>
      <c r="L185" s="6"/>
    </row>
    <row r="186" spans="1:12" s="3" customFormat="1" ht="13.5" customHeight="1" hidden="1" thickBot="1">
      <c r="A186" s="186"/>
      <c r="B186" s="187"/>
      <c r="C186" s="188"/>
      <c r="D186" s="189">
        <v>3322</v>
      </c>
      <c r="E186" s="190">
        <v>5221</v>
      </c>
      <c r="F186" s="191" t="s">
        <v>272</v>
      </c>
      <c r="G186" s="263">
        <v>0</v>
      </c>
      <c r="H186" s="253">
        <f>H185</f>
        <v>101.25</v>
      </c>
      <c r="I186" s="254"/>
      <c r="J186" s="253">
        <f>J185</f>
        <v>101.25</v>
      </c>
      <c r="L186" s="6"/>
    </row>
    <row r="187" spans="1:12" s="3" customFormat="1" ht="13.5" customHeight="1" hidden="1">
      <c r="A187" s="300" t="s">
        <v>8</v>
      </c>
      <c r="B187" s="196" t="s">
        <v>273</v>
      </c>
      <c r="C187" s="217" t="s">
        <v>12</v>
      </c>
      <c r="D187" s="180" t="s">
        <v>9</v>
      </c>
      <c r="E187" s="181" t="s">
        <v>9</v>
      </c>
      <c r="F187" s="210" t="s">
        <v>274</v>
      </c>
      <c r="G187" s="251">
        <v>0</v>
      </c>
      <c r="H187" s="250">
        <v>73</v>
      </c>
      <c r="I187" s="251"/>
      <c r="J187" s="250">
        <v>73</v>
      </c>
      <c r="L187" s="6"/>
    </row>
    <row r="188" spans="1:12" s="3" customFormat="1" ht="13.5" customHeight="1" hidden="1" thickBot="1">
      <c r="A188" s="255"/>
      <c r="B188" s="202"/>
      <c r="C188" s="244"/>
      <c r="D188" s="211">
        <v>3322</v>
      </c>
      <c r="E188" s="212">
        <v>5223</v>
      </c>
      <c r="F188" s="246" t="s">
        <v>217</v>
      </c>
      <c r="G188" s="258">
        <v>0</v>
      </c>
      <c r="H188" s="259">
        <v>73</v>
      </c>
      <c r="I188" s="258"/>
      <c r="J188" s="259">
        <v>73</v>
      </c>
      <c r="L188" s="6"/>
    </row>
    <row r="189" spans="1:12" s="3" customFormat="1" ht="13.5" customHeight="1" hidden="1">
      <c r="A189" s="195" t="s">
        <v>8</v>
      </c>
      <c r="B189" s="248" t="s">
        <v>275</v>
      </c>
      <c r="C189" s="197" t="s">
        <v>12</v>
      </c>
      <c r="D189" s="180" t="s">
        <v>9</v>
      </c>
      <c r="E189" s="181" t="s">
        <v>9</v>
      </c>
      <c r="F189" s="182" t="s">
        <v>276</v>
      </c>
      <c r="G189" s="260">
        <v>0</v>
      </c>
      <c r="H189" s="264">
        <v>89</v>
      </c>
      <c r="I189" s="265"/>
      <c r="J189" s="264">
        <v>89</v>
      </c>
      <c r="L189" s="6"/>
    </row>
    <row r="190" spans="1:12" s="3" customFormat="1" ht="13.5" customHeight="1" hidden="1" thickBot="1">
      <c r="A190" s="186"/>
      <c r="B190" s="187"/>
      <c r="C190" s="188"/>
      <c r="D190" s="211">
        <v>3322</v>
      </c>
      <c r="E190" s="212">
        <v>5223</v>
      </c>
      <c r="F190" s="246" t="s">
        <v>122</v>
      </c>
      <c r="G190" s="263">
        <v>0</v>
      </c>
      <c r="H190" s="253">
        <v>89</v>
      </c>
      <c r="I190" s="254"/>
      <c r="J190" s="253">
        <v>89</v>
      </c>
      <c r="L190" s="6"/>
    </row>
    <row r="191" spans="1:12" s="3" customFormat="1" ht="13.5" customHeight="1" hidden="1">
      <c r="A191" s="195" t="s">
        <v>8</v>
      </c>
      <c r="B191" s="248" t="s">
        <v>277</v>
      </c>
      <c r="C191" s="197" t="s">
        <v>12</v>
      </c>
      <c r="D191" s="180" t="s">
        <v>9</v>
      </c>
      <c r="E191" s="181" t="s">
        <v>9</v>
      </c>
      <c r="F191" s="182" t="s">
        <v>278</v>
      </c>
      <c r="G191" s="260">
        <v>0</v>
      </c>
      <c r="H191" s="264">
        <v>250</v>
      </c>
      <c r="I191" s="265"/>
      <c r="J191" s="264">
        <v>250</v>
      </c>
      <c r="L191" s="6"/>
    </row>
    <row r="192" spans="1:12" s="3" customFormat="1" ht="13.5" customHeight="1" hidden="1" thickBot="1">
      <c r="A192" s="186"/>
      <c r="B192" s="187"/>
      <c r="C192" s="188"/>
      <c r="D192" s="211">
        <v>3322</v>
      </c>
      <c r="E192" s="212">
        <v>5493</v>
      </c>
      <c r="F192" s="246" t="s">
        <v>87</v>
      </c>
      <c r="G192" s="263">
        <v>0</v>
      </c>
      <c r="H192" s="253">
        <v>250</v>
      </c>
      <c r="I192" s="254"/>
      <c r="J192" s="253">
        <v>250</v>
      </c>
      <c r="L192" s="6"/>
    </row>
    <row r="193" spans="1:12" s="3" customFormat="1" ht="13.5" customHeight="1" hidden="1">
      <c r="A193" s="195" t="s">
        <v>8</v>
      </c>
      <c r="B193" s="248" t="s">
        <v>279</v>
      </c>
      <c r="C193" s="197" t="s">
        <v>12</v>
      </c>
      <c r="D193" s="180" t="s">
        <v>9</v>
      </c>
      <c r="E193" s="181" t="s">
        <v>9</v>
      </c>
      <c r="F193" s="182" t="s">
        <v>280</v>
      </c>
      <c r="G193" s="260">
        <v>0</v>
      </c>
      <c r="H193" s="264">
        <v>155.2</v>
      </c>
      <c r="I193" s="265"/>
      <c r="J193" s="264">
        <v>155.2</v>
      </c>
      <c r="L193" s="6"/>
    </row>
    <row r="194" spans="1:12" s="3" customFormat="1" ht="13.5" customHeight="1" hidden="1" thickBot="1">
      <c r="A194" s="186"/>
      <c r="B194" s="187"/>
      <c r="C194" s="188"/>
      <c r="D194" s="211">
        <v>3322</v>
      </c>
      <c r="E194" s="256">
        <v>5493</v>
      </c>
      <c r="F194" s="213" t="s">
        <v>122</v>
      </c>
      <c r="G194" s="263">
        <v>0</v>
      </c>
      <c r="H194" s="253">
        <v>155.2</v>
      </c>
      <c r="I194" s="254"/>
      <c r="J194" s="253">
        <v>155.2</v>
      </c>
      <c r="L194" s="6"/>
    </row>
    <row r="195" spans="1:12" s="3" customFormat="1" ht="13.5" customHeight="1" hidden="1">
      <c r="A195" s="195" t="s">
        <v>8</v>
      </c>
      <c r="B195" s="248" t="s">
        <v>281</v>
      </c>
      <c r="C195" s="197" t="s">
        <v>12</v>
      </c>
      <c r="D195" s="180" t="s">
        <v>9</v>
      </c>
      <c r="E195" s="181" t="s">
        <v>9</v>
      </c>
      <c r="F195" s="182" t="s">
        <v>282</v>
      </c>
      <c r="G195" s="260">
        <v>0</v>
      </c>
      <c r="H195" s="264">
        <v>250</v>
      </c>
      <c r="I195" s="265"/>
      <c r="J195" s="264">
        <v>250</v>
      </c>
      <c r="L195" s="6"/>
    </row>
    <row r="196" spans="1:12" s="3" customFormat="1" ht="13.5" customHeight="1" hidden="1" thickBot="1">
      <c r="A196" s="186"/>
      <c r="B196" s="187"/>
      <c r="C196" s="188"/>
      <c r="D196" s="211">
        <v>3322</v>
      </c>
      <c r="E196" s="256">
        <v>5493</v>
      </c>
      <c r="F196" s="213" t="s">
        <v>122</v>
      </c>
      <c r="G196" s="263">
        <v>0</v>
      </c>
      <c r="H196" s="253">
        <v>250</v>
      </c>
      <c r="I196" s="254"/>
      <c r="J196" s="253">
        <v>250</v>
      </c>
      <c r="L196" s="6"/>
    </row>
    <row r="197" spans="1:12" s="3" customFormat="1" ht="13.5" customHeight="1" hidden="1">
      <c r="A197" s="195" t="s">
        <v>8</v>
      </c>
      <c r="B197" s="248" t="s">
        <v>283</v>
      </c>
      <c r="C197" s="197" t="s">
        <v>12</v>
      </c>
      <c r="D197" s="180" t="s">
        <v>9</v>
      </c>
      <c r="E197" s="181" t="s">
        <v>9</v>
      </c>
      <c r="F197" s="182" t="s">
        <v>284</v>
      </c>
      <c r="G197" s="260">
        <v>0</v>
      </c>
      <c r="H197" s="264">
        <v>182.0525</v>
      </c>
      <c r="I197" s="265"/>
      <c r="J197" s="264">
        <v>182.0525</v>
      </c>
      <c r="L197" s="6"/>
    </row>
    <row r="198" spans="1:12" s="3" customFormat="1" ht="13.5" customHeight="1" hidden="1" thickBot="1">
      <c r="A198" s="186"/>
      <c r="B198" s="187"/>
      <c r="C198" s="188"/>
      <c r="D198" s="189">
        <v>3322</v>
      </c>
      <c r="E198" s="190">
        <v>5212</v>
      </c>
      <c r="F198" s="191" t="s">
        <v>265</v>
      </c>
      <c r="G198" s="263">
        <v>0</v>
      </c>
      <c r="H198" s="253">
        <v>182.0525</v>
      </c>
      <c r="I198" s="254"/>
      <c r="J198" s="253">
        <v>182.0525</v>
      </c>
      <c r="L198" s="6"/>
    </row>
    <row r="199" spans="1:12" s="3" customFormat="1" ht="13.5" customHeight="1" hidden="1">
      <c r="A199" s="195" t="s">
        <v>8</v>
      </c>
      <c r="B199" s="248" t="s">
        <v>285</v>
      </c>
      <c r="C199" s="197" t="s">
        <v>12</v>
      </c>
      <c r="D199" s="180" t="s">
        <v>9</v>
      </c>
      <c r="E199" s="181" t="s">
        <v>9</v>
      </c>
      <c r="F199" s="182" t="s">
        <v>286</v>
      </c>
      <c r="G199" s="260">
        <v>0</v>
      </c>
      <c r="H199" s="264">
        <v>300</v>
      </c>
      <c r="I199" s="265"/>
      <c r="J199" s="264">
        <v>300</v>
      </c>
      <c r="L199" s="6"/>
    </row>
    <row r="200" spans="1:12" s="3" customFormat="1" ht="13.5" customHeight="1" hidden="1" thickBot="1">
      <c r="A200" s="186"/>
      <c r="B200" s="187"/>
      <c r="C200" s="188"/>
      <c r="D200" s="189">
        <v>3322</v>
      </c>
      <c r="E200" s="190">
        <v>5493</v>
      </c>
      <c r="F200" s="191" t="s">
        <v>122</v>
      </c>
      <c r="G200" s="263">
        <v>0</v>
      </c>
      <c r="H200" s="253">
        <v>300</v>
      </c>
      <c r="I200" s="254"/>
      <c r="J200" s="253">
        <v>300</v>
      </c>
      <c r="L200" s="6"/>
    </row>
    <row r="201" spans="1:12" s="3" customFormat="1" ht="13.5" customHeight="1" hidden="1">
      <c r="A201" s="195" t="s">
        <v>8</v>
      </c>
      <c r="B201" s="248" t="s">
        <v>287</v>
      </c>
      <c r="C201" s="197" t="s">
        <v>12</v>
      </c>
      <c r="D201" s="180" t="s">
        <v>9</v>
      </c>
      <c r="E201" s="181" t="s">
        <v>9</v>
      </c>
      <c r="F201" s="182" t="s">
        <v>288</v>
      </c>
      <c r="G201" s="260">
        <v>0</v>
      </c>
      <c r="H201" s="264">
        <v>170</v>
      </c>
      <c r="I201" s="265"/>
      <c r="J201" s="264">
        <v>170</v>
      </c>
      <c r="L201" s="6"/>
    </row>
    <row r="202" spans="1:12" s="3" customFormat="1" ht="13.5" customHeight="1" hidden="1" thickBot="1">
      <c r="A202" s="186"/>
      <c r="B202" s="187"/>
      <c r="C202" s="188"/>
      <c r="D202" s="189">
        <v>3322</v>
      </c>
      <c r="E202" s="190">
        <v>5493</v>
      </c>
      <c r="F202" s="191" t="s">
        <v>122</v>
      </c>
      <c r="G202" s="263">
        <v>0</v>
      </c>
      <c r="H202" s="253">
        <v>170</v>
      </c>
      <c r="I202" s="254"/>
      <c r="J202" s="253">
        <v>170</v>
      </c>
      <c r="L202" s="6"/>
    </row>
    <row r="203" spans="1:12" s="3" customFormat="1" ht="13.5" customHeight="1" hidden="1">
      <c r="A203" s="195" t="s">
        <v>8</v>
      </c>
      <c r="B203" s="248" t="s">
        <v>289</v>
      </c>
      <c r="C203" s="197" t="s">
        <v>12</v>
      </c>
      <c r="D203" s="180" t="s">
        <v>9</v>
      </c>
      <c r="E203" s="181" t="s">
        <v>9</v>
      </c>
      <c r="F203" s="182" t="s">
        <v>290</v>
      </c>
      <c r="G203" s="260">
        <v>0</v>
      </c>
      <c r="H203" s="264">
        <v>162.205</v>
      </c>
      <c r="I203" s="265"/>
      <c r="J203" s="264">
        <v>162.205</v>
      </c>
      <c r="L203" s="6"/>
    </row>
    <row r="204" spans="1:12" s="3" customFormat="1" ht="13.5" customHeight="1" hidden="1" thickBot="1">
      <c r="A204" s="186"/>
      <c r="B204" s="187"/>
      <c r="C204" s="188"/>
      <c r="D204" s="189">
        <v>3322</v>
      </c>
      <c r="E204" s="256">
        <v>5223</v>
      </c>
      <c r="F204" s="213" t="s">
        <v>217</v>
      </c>
      <c r="G204" s="263">
        <v>0</v>
      </c>
      <c r="H204" s="253">
        <v>162.205</v>
      </c>
      <c r="I204" s="254"/>
      <c r="J204" s="253">
        <v>162.205</v>
      </c>
      <c r="L204" s="6"/>
    </row>
    <row r="205" spans="1:12" s="3" customFormat="1" ht="13.5" customHeight="1" hidden="1">
      <c r="A205" s="195" t="s">
        <v>8</v>
      </c>
      <c r="B205" s="248" t="s">
        <v>291</v>
      </c>
      <c r="C205" s="197" t="s">
        <v>292</v>
      </c>
      <c r="D205" s="180" t="s">
        <v>9</v>
      </c>
      <c r="E205" s="181" t="s">
        <v>9</v>
      </c>
      <c r="F205" s="182" t="s">
        <v>293</v>
      </c>
      <c r="G205" s="260">
        <v>0</v>
      </c>
      <c r="H205" s="264">
        <v>145</v>
      </c>
      <c r="I205" s="265"/>
      <c r="J205" s="264">
        <v>145</v>
      </c>
      <c r="L205" s="6"/>
    </row>
    <row r="206" spans="1:12" s="3" customFormat="1" ht="13.5" customHeight="1" hidden="1" thickBot="1">
      <c r="A206" s="186"/>
      <c r="B206" s="187"/>
      <c r="C206" s="188"/>
      <c r="D206" s="189">
        <v>3322</v>
      </c>
      <c r="E206" s="190">
        <v>5321</v>
      </c>
      <c r="F206" s="191" t="s">
        <v>73</v>
      </c>
      <c r="G206" s="263">
        <v>0</v>
      </c>
      <c r="H206" s="253">
        <v>145</v>
      </c>
      <c r="I206" s="254"/>
      <c r="J206" s="253">
        <v>145</v>
      </c>
      <c r="L206" s="6"/>
    </row>
    <row r="207" spans="1:12" s="3" customFormat="1" ht="13.5" customHeight="1" hidden="1">
      <c r="A207" s="195" t="s">
        <v>8</v>
      </c>
      <c r="B207" s="248" t="s">
        <v>294</v>
      </c>
      <c r="C207" s="197" t="s">
        <v>12</v>
      </c>
      <c r="D207" s="180" t="s">
        <v>9</v>
      </c>
      <c r="E207" s="181" t="s">
        <v>9</v>
      </c>
      <c r="F207" s="182" t="s">
        <v>295</v>
      </c>
      <c r="G207" s="260">
        <v>0</v>
      </c>
      <c r="H207" s="264">
        <v>185</v>
      </c>
      <c r="I207" s="265"/>
      <c r="J207" s="264">
        <v>185</v>
      </c>
      <c r="L207" s="6"/>
    </row>
    <row r="208" spans="1:12" s="3" customFormat="1" ht="13.5" customHeight="1" hidden="1" thickBot="1">
      <c r="A208" s="186"/>
      <c r="B208" s="187"/>
      <c r="C208" s="188"/>
      <c r="D208" s="189">
        <v>3322</v>
      </c>
      <c r="E208" s="190">
        <v>5493</v>
      </c>
      <c r="F208" s="191" t="s">
        <v>122</v>
      </c>
      <c r="G208" s="263">
        <v>0</v>
      </c>
      <c r="H208" s="253">
        <v>185</v>
      </c>
      <c r="I208" s="254"/>
      <c r="J208" s="253">
        <v>185</v>
      </c>
      <c r="L208" s="6"/>
    </row>
    <row r="209" spans="1:10" s="3" customFormat="1" ht="13.5" customHeight="1" hidden="1">
      <c r="A209" s="195" t="s">
        <v>8</v>
      </c>
      <c r="B209" s="248" t="s">
        <v>296</v>
      </c>
      <c r="C209" s="197" t="s">
        <v>12</v>
      </c>
      <c r="D209" s="180" t="s">
        <v>9</v>
      </c>
      <c r="E209" s="181" t="s">
        <v>9</v>
      </c>
      <c r="F209" s="182" t="s">
        <v>297</v>
      </c>
      <c r="G209" s="260">
        <v>0</v>
      </c>
      <c r="H209" s="264">
        <v>175</v>
      </c>
      <c r="I209" s="265"/>
      <c r="J209" s="264">
        <v>175</v>
      </c>
    </row>
    <row r="210" spans="1:10" s="3" customFormat="1" ht="13.5" customHeight="1" hidden="1" thickBot="1">
      <c r="A210" s="186"/>
      <c r="B210" s="187"/>
      <c r="C210" s="188"/>
      <c r="D210" s="189">
        <v>3322</v>
      </c>
      <c r="E210" s="256">
        <v>5223</v>
      </c>
      <c r="F210" s="213" t="s">
        <v>217</v>
      </c>
      <c r="G210" s="263">
        <v>0</v>
      </c>
      <c r="H210" s="253">
        <v>175</v>
      </c>
      <c r="I210" s="254"/>
      <c r="J210" s="253">
        <v>175</v>
      </c>
    </row>
    <row r="211" spans="1:10" s="3" customFormat="1" ht="13.5" customHeight="1" hidden="1">
      <c r="A211" s="195" t="s">
        <v>8</v>
      </c>
      <c r="B211" s="248" t="s">
        <v>298</v>
      </c>
      <c r="C211" s="197" t="s">
        <v>12</v>
      </c>
      <c r="D211" s="180" t="s">
        <v>9</v>
      </c>
      <c r="E211" s="181" t="s">
        <v>9</v>
      </c>
      <c r="F211" s="182" t="s">
        <v>299</v>
      </c>
      <c r="G211" s="260">
        <v>0</v>
      </c>
      <c r="H211" s="264">
        <v>210</v>
      </c>
      <c r="I211" s="265"/>
      <c r="J211" s="264">
        <v>210</v>
      </c>
    </row>
    <row r="212" spans="1:10" s="3" customFormat="1" ht="13.5" customHeight="1" hidden="1" thickBot="1">
      <c r="A212" s="186"/>
      <c r="B212" s="187"/>
      <c r="C212" s="188"/>
      <c r="D212" s="189">
        <v>3322</v>
      </c>
      <c r="E212" s="190">
        <v>5493</v>
      </c>
      <c r="F212" s="191" t="s">
        <v>122</v>
      </c>
      <c r="G212" s="263">
        <v>0</v>
      </c>
      <c r="H212" s="253">
        <v>210</v>
      </c>
      <c r="I212" s="254"/>
      <c r="J212" s="253">
        <v>210</v>
      </c>
    </row>
    <row r="213" spans="1:10" s="3" customFormat="1" ht="13.5" customHeight="1" hidden="1">
      <c r="A213" s="195" t="s">
        <v>8</v>
      </c>
      <c r="B213" s="248" t="s">
        <v>300</v>
      </c>
      <c r="C213" s="197" t="s">
        <v>12</v>
      </c>
      <c r="D213" s="180" t="s">
        <v>9</v>
      </c>
      <c r="E213" s="181" t="s">
        <v>9</v>
      </c>
      <c r="F213" s="182" t="s">
        <v>301</v>
      </c>
      <c r="G213" s="260">
        <v>0</v>
      </c>
      <c r="H213" s="264">
        <v>60</v>
      </c>
      <c r="I213" s="265"/>
      <c r="J213" s="264">
        <v>60</v>
      </c>
    </row>
    <row r="214" spans="1:10" s="3" customFormat="1" ht="13.5" customHeight="1" hidden="1" thickBot="1">
      <c r="A214" s="186"/>
      <c r="B214" s="187"/>
      <c r="C214" s="188"/>
      <c r="D214" s="189">
        <v>3322</v>
      </c>
      <c r="E214" s="190">
        <v>5493</v>
      </c>
      <c r="F214" s="191" t="s">
        <v>122</v>
      </c>
      <c r="G214" s="263">
        <v>0</v>
      </c>
      <c r="H214" s="253">
        <v>60</v>
      </c>
      <c r="I214" s="254"/>
      <c r="J214" s="253">
        <v>60</v>
      </c>
    </row>
    <row r="215" spans="1:10" s="3" customFormat="1" ht="13.5" customHeight="1" hidden="1">
      <c r="A215" s="195" t="s">
        <v>8</v>
      </c>
      <c r="B215" s="248" t="s">
        <v>302</v>
      </c>
      <c r="C215" s="197" t="s">
        <v>12</v>
      </c>
      <c r="D215" s="180" t="s">
        <v>9</v>
      </c>
      <c r="E215" s="181" t="s">
        <v>9</v>
      </c>
      <c r="F215" s="182" t="s">
        <v>303</v>
      </c>
      <c r="G215" s="260">
        <v>0</v>
      </c>
      <c r="H215" s="264">
        <v>300</v>
      </c>
      <c r="I215" s="265"/>
      <c r="J215" s="264">
        <v>300</v>
      </c>
    </row>
    <row r="216" spans="1:10" s="3" customFormat="1" ht="13.5" customHeight="1" hidden="1" thickBot="1">
      <c r="A216" s="186"/>
      <c r="B216" s="187"/>
      <c r="C216" s="188"/>
      <c r="D216" s="189">
        <v>3322</v>
      </c>
      <c r="E216" s="190">
        <v>5493</v>
      </c>
      <c r="F216" s="191" t="s">
        <v>122</v>
      </c>
      <c r="G216" s="263">
        <v>0</v>
      </c>
      <c r="H216" s="253">
        <v>300</v>
      </c>
      <c r="I216" s="254"/>
      <c r="J216" s="253">
        <v>300</v>
      </c>
    </row>
    <row r="217" spans="1:10" s="3" customFormat="1" ht="13.5" customHeight="1" hidden="1">
      <c r="A217" s="195" t="s">
        <v>8</v>
      </c>
      <c r="B217" s="248" t="s">
        <v>304</v>
      </c>
      <c r="C217" s="197" t="s">
        <v>12</v>
      </c>
      <c r="D217" s="180" t="s">
        <v>9</v>
      </c>
      <c r="E217" s="181" t="s">
        <v>9</v>
      </c>
      <c r="F217" s="182" t="s">
        <v>305</v>
      </c>
      <c r="G217" s="260">
        <v>0</v>
      </c>
      <c r="H217" s="264">
        <v>300</v>
      </c>
      <c r="I217" s="265"/>
      <c r="J217" s="264">
        <v>300</v>
      </c>
    </row>
    <row r="218" spans="1:10" s="3" customFormat="1" ht="13.5" customHeight="1" hidden="1" thickBot="1">
      <c r="A218" s="186"/>
      <c r="B218" s="187"/>
      <c r="C218" s="188"/>
      <c r="D218" s="189">
        <v>3322</v>
      </c>
      <c r="E218" s="256">
        <v>5223</v>
      </c>
      <c r="F218" s="213" t="s">
        <v>217</v>
      </c>
      <c r="G218" s="263">
        <v>0</v>
      </c>
      <c r="H218" s="253">
        <v>300</v>
      </c>
      <c r="I218" s="254"/>
      <c r="J218" s="253">
        <v>300</v>
      </c>
    </row>
    <row r="219" spans="1:10" s="3" customFormat="1" ht="13.5" customHeight="1" hidden="1">
      <c r="A219" s="195" t="s">
        <v>8</v>
      </c>
      <c r="B219" s="248" t="s">
        <v>306</v>
      </c>
      <c r="C219" s="197" t="s">
        <v>12</v>
      </c>
      <c r="D219" s="180" t="s">
        <v>9</v>
      </c>
      <c r="E219" s="181" t="s">
        <v>9</v>
      </c>
      <c r="F219" s="182" t="s">
        <v>307</v>
      </c>
      <c r="G219" s="260">
        <v>0</v>
      </c>
      <c r="H219" s="264">
        <v>298.47044</v>
      </c>
      <c r="I219" s="265"/>
      <c r="J219" s="264">
        <v>298.47044</v>
      </c>
    </row>
    <row r="220" spans="1:10" s="3" customFormat="1" ht="13.5" customHeight="1" hidden="1" thickBot="1">
      <c r="A220" s="186"/>
      <c r="B220" s="187"/>
      <c r="C220" s="188"/>
      <c r="D220" s="189">
        <v>3322</v>
      </c>
      <c r="E220" s="190">
        <v>5213</v>
      </c>
      <c r="F220" s="191" t="s">
        <v>114</v>
      </c>
      <c r="G220" s="263">
        <v>0</v>
      </c>
      <c r="H220" s="253">
        <f>H219</f>
        <v>298.47044</v>
      </c>
      <c r="I220" s="254"/>
      <c r="J220" s="253">
        <f>J219</f>
        <v>298.47044</v>
      </c>
    </row>
    <row r="221" spans="1:10" s="3" customFormat="1" ht="13.5" customHeight="1" hidden="1">
      <c r="A221" s="195" t="s">
        <v>8</v>
      </c>
      <c r="B221" s="248" t="s">
        <v>308</v>
      </c>
      <c r="C221" s="197" t="s">
        <v>309</v>
      </c>
      <c r="D221" s="180" t="s">
        <v>9</v>
      </c>
      <c r="E221" s="181" t="s">
        <v>9</v>
      </c>
      <c r="F221" s="182" t="s">
        <v>310</v>
      </c>
      <c r="G221" s="260">
        <v>0</v>
      </c>
      <c r="H221" s="264">
        <v>91.9</v>
      </c>
      <c r="I221" s="265"/>
      <c r="J221" s="264">
        <v>91.9</v>
      </c>
    </row>
    <row r="222" spans="1:10" s="3" customFormat="1" ht="13.5" customHeight="1" hidden="1" thickBot="1">
      <c r="A222" s="186"/>
      <c r="B222" s="187"/>
      <c r="C222" s="188"/>
      <c r="D222" s="189">
        <v>3322</v>
      </c>
      <c r="E222" s="190">
        <v>5321</v>
      </c>
      <c r="F222" s="191" t="s">
        <v>73</v>
      </c>
      <c r="G222" s="263">
        <v>0</v>
      </c>
      <c r="H222" s="253">
        <v>91.9</v>
      </c>
      <c r="I222" s="254"/>
      <c r="J222" s="253">
        <v>91.9</v>
      </c>
    </row>
    <row r="223" spans="1:10" s="3" customFormat="1" ht="13.5" customHeight="1" hidden="1">
      <c r="A223" s="195" t="s">
        <v>8</v>
      </c>
      <c r="B223" s="248" t="s">
        <v>311</v>
      </c>
      <c r="C223" s="197" t="s">
        <v>12</v>
      </c>
      <c r="D223" s="180" t="s">
        <v>9</v>
      </c>
      <c r="E223" s="181" t="s">
        <v>9</v>
      </c>
      <c r="F223" s="182" t="s">
        <v>312</v>
      </c>
      <c r="G223" s="260">
        <v>0</v>
      </c>
      <c r="H223" s="264">
        <v>48.29</v>
      </c>
      <c r="I223" s="265"/>
      <c r="J223" s="264">
        <v>48.29</v>
      </c>
    </row>
    <row r="224" spans="1:10" s="3" customFormat="1" ht="13.5" customHeight="1" hidden="1" thickBot="1">
      <c r="A224" s="186"/>
      <c r="B224" s="187"/>
      <c r="C224" s="188"/>
      <c r="D224" s="189">
        <v>3322</v>
      </c>
      <c r="E224" s="256">
        <v>5223</v>
      </c>
      <c r="F224" s="213" t="s">
        <v>217</v>
      </c>
      <c r="G224" s="263">
        <v>0</v>
      </c>
      <c r="H224" s="253">
        <v>48.29</v>
      </c>
      <c r="I224" s="254"/>
      <c r="J224" s="253">
        <v>48.29</v>
      </c>
    </row>
    <row r="225" spans="1:10" s="3" customFormat="1" ht="13.5" customHeight="1" hidden="1">
      <c r="A225" s="195" t="s">
        <v>8</v>
      </c>
      <c r="B225" s="248" t="s">
        <v>313</v>
      </c>
      <c r="C225" s="197" t="s">
        <v>12</v>
      </c>
      <c r="D225" s="180" t="s">
        <v>9</v>
      </c>
      <c r="E225" s="181" t="s">
        <v>9</v>
      </c>
      <c r="F225" s="182" t="s">
        <v>314</v>
      </c>
      <c r="G225" s="260">
        <v>0</v>
      </c>
      <c r="H225" s="264">
        <v>199</v>
      </c>
      <c r="I225" s="265"/>
      <c r="J225" s="264">
        <v>199</v>
      </c>
    </row>
    <row r="226" spans="1:10" s="3" customFormat="1" ht="13.5" customHeight="1" hidden="1" thickBot="1">
      <c r="A226" s="186"/>
      <c r="B226" s="187"/>
      <c r="C226" s="188"/>
      <c r="D226" s="189">
        <v>3322</v>
      </c>
      <c r="E226" s="256">
        <v>5223</v>
      </c>
      <c r="F226" s="213" t="s">
        <v>217</v>
      </c>
      <c r="G226" s="263">
        <v>0</v>
      </c>
      <c r="H226" s="253">
        <v>199</v>
      </c>
      <c r="I226" s="254"/>
      <c r="J226" s="253">
        <v>199</v>
      </c>
    </row>
    <row r="227" spans="1:10" s="3" customFormat="1" ht="13.5" customHeight="1" hidden="1">
      <c r="A227" s="195" t="s">
        <v>8</v>
      </c>
      <c r="B227" s="248" t="s">
        <v>315</v>
      </c>
      <c r="C227" s="197" t="s">
        <v>12</v>
      </c>
      <c r="D227" s="180" t="s">
        <v>9</v>
      </c>
      <c r="E227" s="181" t="s">
        <v>9</v>
      </c>
      <c r="F227" s="182" t="s">
        <v>316</v>
      </c>
      <c r="G227" s="260">
        <v>0</v>
      </c>
      <c r="H227" s="250">
        <v>300</v>
      </c>
      <c r="I227" s="251"/>
      <c r="J227" s="250">
        <v>300</v>
      </c>
    </row>
    <row r="228" spans="1:10" s="3" customFormat="1" ht="13.5" customHeight="1" hidden="1" thickBot="1">
      <c r="A228" s="186"/>
      <c r="B228" s="187"/>
      <c r="C228" s="188"/>
      <c r="D228" s="189">
        <v>3322</v>
      </c>
      <c r="E228" s="190">
        <v>5213</v>
      </c>
      <c r="F228" s="191" t="s">
        <v>114</v>
      </c>
      <c r="G228" s="263">
        <v>0</v>
      </c>
      <c r="H228" s="253">
        <v>300</v>
      </c>
      <c r="I228" s="254"/>
      <c r="J228" s="253">
        <v>300</v>
      </c>
    </row>
    <row r="229" spans="1:10" s="3" customFormat="1" ht="13.5" customHeight="1" hidden="1">
      <c r="A229" s="195" t="s">
        <v>8</v>
      </c>
      <c r="B229" s="248" t="s">
        <v>317</v>
      </c>
      <c r="C229" s="197" t="s">
        <v>12</v>
      </c>
      <c r="D229" s="180" t="s">
        <v>9</v>
      </c>
      <c r="E229" s="181" t="s">
        <v>9</v>
      </c>
      <c r="F229" s="182" t="s">
        <v>318</v>
      </c>
      <c r="G229" s="260">
        <v>0</v>
      </c>
      <c r="H229" s="264">
        <v>300</v>
      </c>
      <c r="I229" s="265"/>
      <c r="J229" s="264">
        <v>300</v>
      </c>
    </row>
    <row r="230" spans="1:10" s="3" customFormat="1" ht="13.5" customHeight="1" hidden="1" thickBot="1">
      <c r="A230" s="186"/>
      <c r="B230" s="187"/>
      <c r="C230" s="188"/>
      <c r="D230" s="189">
        <v>3322</v>
      </c>
      <c r="E230" s="190">
        <v>5493</v>
      </c>
      <c r="F230" s="191" t="s">
        <v>122</v>
      </c>
      <c r="G230" s="263">
        <v>0</v>
      </c>
      <c r="H230" s="253">
        <v>300</v>
      </c>
      <c r="I230" s="254"/>
      <c r="J230" s="253">
        <v>300</v>
      </c>
    </row>
    <row r="231" spans="1:10" s="3" customFormat="1" ht="13.5" customHeight="1" hidden="1">
      <c r="A231" s="195" t="s">
        <v>8</v>
      </c>
      <c r="B231" s="248" t="s">
        <v>319</v>
      </c>
      <c r="C231" s="197" t="s">
        <v>12</v>
      </c>
      <c r="D231" s="180" t="s">
        <v>9</v>
      </c>
      <c r="E231" s="181" t="s">
        <v>9</v>
      </c>
      <c r="F231" s="182" t="s">
        <v>320</v>
      </c>
      <c r="G231" s="260">
        <v>0</v>
      </c>
      <c r="H231" s="264">
        <v>173</v>
      </c>
      <c r="I231" s="265"/>
      <c r="J231" s="264">
        <v>173</v>
      </c>
    </row>
    <row r="232" spans="1:10" s="3" customFormat="1" ht="13.5" customHeight="1" hidden="1" thickBot="1">
      <c r="A232" s="186"/>
      <c r="B232" s="187"/>
      <c r="C232" s="188"/>
      <c r="D232" s="189">
        <v>3322</v>
      </c>
      <c r="E232" s="256">
        <v>5223</v>
      </c>
      <c r="F232" s="213" t="s">
        <v>217</v>
      </c>
      <c r="G232" s="263">
        <v>0</v>
      </c>
      <c r="H232" s="253">
        <v>173</v>
      </c>
      <c r="I232" s="254"/>
      <c r="J232" s="253">
        <v>173</v>
      </c>
    </row>
    <row r="233" spans="1:23" s="3" customFormat="1" ht="13.5" customHeight="1" hidden="1">
      <c r="A233" s="195" t="s">
        <v>8</v>
      </c>
      <c r="B233" s="248" t="s">
        <v>321</v>
      </c>
      <c r="C233" s="197" t="s">
        <v>100</v>
      </c>
      <c r="D233" s="180" t="s">
        <v>9</v>
      </c>
      <c r="E233" s="181" t="s">
        <v>9</v>
      </c>
      <c r="F233" s="182" t="s">
        <v>322</v>
      </c>
      <c r="G233" s="260">
        <v>0</v>
      </c>
      <c r="H233" s="264">
        <v>269.8</v>
      </c>
      <c r="I233" s="265"/>
      <c r="J233" s="264">
        <v>269.8</v>
      </c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s="3" customFormat="1" ht="13.5" customHeight="1" hidden="1" thickBot="1">
      <c r="A234" s="186"/>
      <c r="B234" s="187"/>
      <c r="C234" s="188"/>
      <c r="D234" s="189">
        <v>3322</v>
      </c>
      <c r="E234" s="190">
        <v>5321</v>
      </c>
      <c r="F234" s="191" t="s">
        <v>73</v>
      </c>
      <c r="G234" s="263">
        <v>0</v>
      </c>
      <c r="H234" s="253">
        <v>269.8</v>
      </c>
      <c r="I234" s="254"/>
      <c r="J234" s="253">
        <v>269.8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s="3" customFormat="1" ht="13.5" customHeight="1" hidden="1">
      <c r="A235" s="195" t="s">
        <v>8</v>
      </c>
      <c r="B235" s="248" t="s">
        <v>323</v>
      </c>
      <c r="C235" s="197" t="s">
        <v>12</v>
      </c>
      <c r="D235" s="180" t="s">
        <v>9</v>
      </c>
      <c r="E235" s="181" t="s">
        <v>9</v>
      </c>
      <c r="F235" s="182" t="s">
        <v>324</v>
      </c>
      <c r="G235" s="260">
        <v>0</v>
      </c>
      <c r="H235" s="264">
        <v>296.916</v>
      </c>
      <c r="I235" s="265"/>
      <c r="J235" s="264">
        <v>296.916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s="3" customFormat="1" ht="13.5" customHeight="1" hidden="1" thickBot="1">
      <c r="A236" s="186"/>
      <c r="B236" s="187"/>
      <c r="C236" s="188"/>
      <c r="D236" s="189">
        <v>3322</v>
      </c>
      <c r="E236" s="190">
        <v>5493</v>
      </c>
      <c r="F236" s="191" t="s">
        <v>122</v>
      </c>
      <c r="G236" s="263">
        <v>0</v>
      </c>
      <c r="H236" s="253">
        <f>H235</f>
        <v>296.916</v>
      </c>
      <c r="I236" s="254"/>
      <c r="J236" s="253">
        <f>J235</f>
        <v>296.916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s="3" customFormat="1" ht="13.5" customHeight="1" hidden="1">
      <c r="A237" s="195" t="s">
        <v>8</v>
      </c>
      <c r="B237" s="248" t="s">
        <v>325</v>
      </c>
      <c r="C237" s="197" t="s">
        <v>326</v>
      </c>
      <c r="D237" s="180" t="s">
        <v>9</v>
      </c>
      <c r="E237" s="181" t="s">
        <v>9</v>
      </c>
      <c r="F237" s="182" t="s">
        <v>327</v>
      </c>
      <c r="G237" s="260">
        <v>0</v>
      </c>
      <c r="H237" s="264">
        <v>50.935</v>
      </c>
      <c r="I237" s="265"/>
      <c r="J237" s="264">
        <v>50.935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s="3" customFormat="1" ht="13.5" customHeight="1" hidden="1" thickBot="1">
      <c r="A238" s="186"/>
      <c r="B238" s="187"/>
      <c r="C238" s="188"/>
      <c r="D238" s="189">
        <v>3322</v>
      </c>
      <c r="E238" s="190">
        <v>5321</v>
      </c>
      <c r="F238" s="191" t="s">
        <v>73</v>
      </c>
      <c r="G238" s="263">
        <v>0</v>
      </c>
      <c r="H238" s="253">
        <f>H237</f>
        <v>50.935</v>
      </c>
      <c r="I238" s="254"/>
      <c r="J238" s="253">
        <f>J237</f>
        <v>50.935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s="3" customFormat="1" ht="13.5" customHeight="1" hidden="1">
      <c r="A239" s="195" t="s">
        <v>8</v>
      </c>
      <c r="B239" s="248" t="s">
        <v>328</v>
      </c>
      <c r="C239" s="197" t="s">
        <v>12</v>
      </c>
      <c r="D239" s="180" t="s">
        <v>9</v>
      </c>
      <c r="E239" s="181" t="s">
        <v>9</v>
      </c>
      <c r="F239" s="182" t="s">
        <v>329</v>
      </c>
      <c r="G239" s="260">
        <v>0</v>
      </c>
      <c r="H239" s="264">
        <v>300</v>
      </c>
      <c r="I239" s="265"/>
      <c r="J239" s="264">
        <v>300</v>
      </c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1" s="3" customFormat="1" ht="13.5" customHeight="1" hidden="1" thickBot="1">
      <c r="A240" s="186"/>
      <c r="B240" s="187"/>
      <c r="C240" s="188"/>
      <c r="D240" s="189">
        <v>3322</v>
      </c>
      <c r="E240" s="190">
        <v>5493</v>
      </c>
      <c r="F240" s="191" t="s">
        <v>122</v>
      </c>
      <c r="G240" s="263">
        <v>0</v>
      </c>
      <c r="H240" s="253">
        <v>300</v>
      </c>
      <c r="I240" s="254"/>
      <c r="J240" s="253">
        <v>300</v>
      </c>
      <c r="L240" s="53"/>
      <c r="M240" s="52"/>
      <c r="N240" s="52"/>
      <c r="O240" s="54"/>
      <c r="P240" s="53"/>
      <c r="Q240" s="55"/>
      <c r="R240" s="56"/>
      <c r="S240" s="57"/>
      <c r="T240" s="57"/>
      <c r="U240" s="57"/>
    </row>
    <row r="241" spans="1:21" s="3" customFormat="1" ht="13.5" customHeight="1" hidden="1">
      <c r="A241" s="195" t="s">
        <v>8</v>
      </c>
      <c r="B241" s="248" t="s">
        <v>330</v>
      </c>
      <c r="C241" s="197" t="s">
        <v>12</v>
      </c>
      <c r="D241" s="180" t="s">
        <v>9</v>
      </c>
      <c r="E241" s="181" t="s">
        <v>9</v>
      </c>
      <c r="F241" s="182" t="s">
        <v>331</v>
      </c>
      <c r="G241" s="260">
        <v>0</v>
      </c>
      <c r="H241" s="261">
        <v>300</v>
      </c>
      <c r="I241" s="262"/>
      <c r="J241" s="261">
        <v>300</v>
      </c>
      <c r="L241" s="53"/>
      <c r="M241" s="52"/>
      <c r="N241" s="52"/>
      <c r="O241" s="54"/>
      <c r="P241" s="53"/>
      <c r="Q241" s="55"/>
      <c r="R241" s="56"/>
      <c r="S241" s="57"/>
      <c r="T241" s="57"/>
      <c r="U241" s="57"/>
    </row>
    <row r="242" spans="1:21" s="3" customFormat="1" ht="13.5" customHeight="1" hidden="1" thickBot="1">
      <c r="A242" s="186"/>
      <c r="B242" s="187"/>
      <c r="C242" s="188"/>
      <c r="D242" s="189">
        <v>3322</v>
      </c>
      <c r="E242" s="256">
        <v>5223</v>
      </c>
      <c r="F242" s="213" t="s">
        <v>217</v>
      </c>
      <c r="G242" s="263">
        <v>0</v>
      </c>
      <c r="H242" s="253">
        <v>300</v>
      </c>
      <c r="I242" s="254"/>
      <c r="J242" s="253">
        <v>300</v>
      </c>
      <c r="L242" s="53"/>
      <c r="M242" s="52"/>
      <c r="N242" s="52"/>
      <c r="O242" s="54"/>
      <c r="P242" s="53"/>
      <c r="Q242" s="55"/>
      <c r="R242" s="56"/>
      <c r="S242" s="57"/>
      <c r="T242" s="57"/>
      <c r="U242" s="57"/>
    </row>
    <row r="243" spans="1:10" s="3" customFormat="1" ht="13.5" customHeight="1" hidden="1">
      <c r="A243" s="195" t="s">
        <v>8</v>
      </c>
      <c r="B243" s="248" t="s">
        <v>332</v>
      </c>
      <c r="C243" s="197" t="s">
        <v>12</v>
      </c>
      <c r="D243" s="180" t="s">
        <v>9</v>
      </c>
      <c r="E243" s="181" t="s">
        <v>9</v>
      </c>
      <c r="F243" s="182" t="s">
        <v>333</v>
      </c>
      <c r="G243" s="260">
        <v>0</v>
      </c>
      <c r="H243" s="261">
        <v>300</v>
      </c>
      <c r="I243" s="262"/>
      <c r="J243" s="261">
        <v>300</v>
      </c>
    </row>
    <row r="244" spans="1:10" s="3" customFormat="1" ht="13.5" customHeight="1" hidden="1" thickBot="1">
      <c r="A244" s="186"/>
      <c r="B244" s="187"/>
      <c r="C244" s="188"/>
      <c r="D244" s="189">
        <v>3322</v>
      </c>
      <c r="E244" s="256">
        <v>5223</v>
      </c>
      <c r="F244" s="213" t="s">
        <v>217</v>
      </c>
      <c r="G244" s="263">
        <v>0</v>
      </c>
      <c r="H244" s="253">
        <v>300</v>
      </c>
      <c r="I244" s="254"/>
      <c r="J244" s="253">
        <v>300</v>
      </c>
    </row>
    <row r="245" spans="1:10" s="3" customFormat="1" ht="13.5" customHeight="1" hidden="1">
      <c r="A245" s="195" t="s">
        <v>8</v>
      </c>
      <c r="B245" s="248" t="s">
        <v>334</v>
      </c>
      <c r="C245" s="197" t="s">
        <v>12</v>
      </c>
      <c r="D245" s="180" t="s">
        <v>9</v>
      </c>
      <c r="E245" s="181" t="s">
        <v>9</v>
      </c>
      <c r="F245" s="182" t="s">
        <v>335</v>
      </c>
      <c r="G245" s="260">
        <v>0</v>
      </c>
      <c r="H245" s="261">
        <v>290</v>
      </c>
      <c r="I245" s="262"/>
      <c r="J245" s="261">
        <v>290</v>
      </c>
    </row>
    <row r="246" spans="1:10" s="3" customFormat="1" ht="13.5" customHeight="1" hidden="1" thickBot="1">
      <c r="A246" s="186"/>
      <c r="B246" s="187"/>
      <c r="C246" s="188"/>
      <c r="D246" s="189">
        <v>3322</v>
      </c>
      <c r="E246" s="190">
        <v>5493</v>
      </c>
      <c r="F246" s="191" t="s">
        <v>122</v>
      </c>
      <c r="G246" s="263">
        <v>0</v>
      </c>
      <c r="H246" s="253">
        <v>290</v>
      </c>
      <c r="I246" s="254"/>
      <c r="J246" s="253">
        <v>290</v>
      </c>
    </row>
    <row r="247" spans="1:10" s="3" customFormat="1" ht="13.5" customHeight="1" hidden="1">
      <c r="A247" s="195" t="s">
        <v>8</v>
      </c>
      <c r="B247" s="248" t="s">
        <v>336</v>
      </c>
      <c r="C247" s="197" t="s">
        <v>12</v>
      </c>
      <c r="D247" s="180" t="s">
        <v>9</v>
      </c>
      <c r="E247" s="181" t="s">
        <v>9</v>
      </c>
      <c r="F247" s="182" t="s">
        <v>337</v>
      </c>
      <c r="G247" s="260">
        <v>0</v>
      </c>
      <c r="H247" s="261">
        <v>300</v>
      </c>
      <c r="I247" s="262"/>
      <c r="J247" s="261">
        <v>300</v>
      </c>
    </row>
    <row r="248" spans="1:10" s="3" customFormat="1" ht="13.5" customHeight="1" hidden="1" thickBot="1">
      <c r="A248" s="186"/>
      <c r="B248" s="187"/>
      <c r="C248" s="188"/>
      <c r="D248" s="189">
        <v>3322</v>
      </c>
      <c r="E248" s="256">
        <v>5223</v>
      </c>
      <c r="F248" s="213" t="s">
        <v>217</v>
      </c>
      <c r="G248" s="263">
        <v>0</v>
      </c>
      <c r="H248" s="253">
        <v>300</v>
      </c>
      <c r="I248" s="254"/>
      <c r="J248" s="253">
        <v>300</v>
      </c>
    </row>
    <row r="249" spans="1:10" s="3" customFormat="1" ht="13.5" customHeight="1" hidden="1">
      <c r="A249" s="195" t="s">
        <v>8</v>
      </c>
      <c r="B249" s="248" t="s">
        <v>338</v>
      </c>
      <c r="C249" s="197" t="s">
        <v>12</v>
      </c>
      <c r="D249" s="180" t="s">
        <v>9</v>
      </c>
      <c r="E249" s="181" t="s">
        <v>9</v>
      </c>
      <c r="F249" s="182" t="s">
        <v>339</v>
      </c>
      <c r="G249" s="260">
        <v>0</v>
      </c>
      <c r="H249" s="261">
        <v>55.152</v>
      </c>
      <c r="I249" s="262"/>
      <c r="J249" s="261">
        <v>55.152</v>
      </c>
    </row>
    <row r="250" spans="1:11" s="3" customFormat="1" ht="13.5" customHeight="1" hidden="1" thickBot="1">
      <c r="A250" s="186"/>
      <c r="B250" s="187"/>
      <c r="C250" s="188"/>
      <c r="D250" s="189">
        <v>3322</v>
      </c>
      <c r="E250" s="256">
        <v>5223</v>
      </c>
      <c r="F250" s="213" t="s">
        <v>217</v>
      </c>
      <c r="G250" s="263">
        <v>0</v>
      </c>
      <c r="H250" s="253">
        <v>55.152</v>
      </c>
      <c r="I250" s="254"/>
      <c r="J250" s="253">
        <v>55.152</v>
      </c>
      <c r="K250" s="45"/>
    </row>
    <row r="251" spans="1:10" s="3" customFormat="1" ht="13.5" customHeight="1" hidden="1">
      <c r="A251" s="195" t="s">
        <v>8</v>
      </c>
      <c r="B251" s="248" t="s">
        <v>340</v>
      </c>
      <c r="C251" s="197" t="s">
        <v>12</v>
      </c>
      <c r="D251" s="180" t="s">
        <v>9</v>
      </c>
      <c r="E251" s="181" t="s">
        <v>9</v>
      </c>
      <c r="F251" s="182" t="s">
        <v>341</v>
      </c>
      <c r="G251" s="260">
        <v>0</v>
      </c>
      <c r="H251" s="261">
        <v>210</v>
      </c>
      <c r="I251" s="262"/>
      <c r="J251" s="261">
        <v>210</v>
      </c>
    </row>
    <row r="252" spans="1:19" ht="13.5" customHeight="1" hidden="1" thickBot="1">
      <c r="A252" s="186"/>
      <c r="B252" s="187"/>
      <c r="C252" s="188"/>
      <c r="D252" s="189">
        <v>3322</v>
      </c>
      <c r="E252" s="256">
        <v>5223</v>
      </c>
      <c r="F252" s="213" t="s">
        <v>217</v>
      </c>
      <c r="G252" s="263">
        <v>0</v>
      </c>
      <c r="H252" s="253">
        <v>210</v>
      </c>
      <c r="I252" s="254"/>
      <c r="J252" s="253">
        <v>210</v>
      </c>
      <c r="M252" s="3"/>
      <c r="N252" s="3"/>
      <c r="O252" s="3"/>
      <c r="P252" s="3"/>
      <c r="Q252" s="3"/>
      <c r="R252" s="3"/>
      <c r="S252" s="3"/>
    </row>
    <row r="253" spans="1:19" ht="13.5" customHeight="1" hidden="1">
      <c r="A253" s="195" t="s">
        <v>8</v>
      </c>
      <c r="B253" s="248" t="s">
        <v>342</v>
      </c>
      <c r="C253" s="197" t="s">
        <v>12</v>
      </c>
      <c r="D253" s="180" t="s">
        <v>9</v>
      </c>
      <c r="E253" s="181" t="s">
        <v>9</v>
      </c>
      <c r="F253" s="182" t="s">
        <v>343</v>
      </c>
      <c r="G253" s="260">
        <v>0</v>
      </c>
      <c r="H253" s="261">
        <v>95</v>
      </c>
      <c r="I253" s="262"/>
      <c r="J253" s="261">
        <v>95</v>
      </c>
      <c r="M253" s="3"/>
      <c r="N253" s="3"/>
      <c r="O253" s="3"/>
      <c r="P253" s="3"/>
      <c r="Q253" s="3"/>
      <c r="R253" s="3"/>
      <c r="S253" s="3"/>
    </row>
    <row r="254" spans="1:19" ht="13.5" customHeight="1" hidden="1" thickBot="1">
      <c r="A254" s="186"/>
      <c r="B254" s="187"/>
      <c r="C254" s="188"/>
      <c r="D254" s="189">
        <v>3322</v>
      </c>
      <c r="E254" s="256">
        <v>5223</v>
      </c>
      <c r="F254" s="213" t="s">
        <v>217</v>
      </c>
      <c r="G254" s="263">
        <v>0</v>
      </c>
      <c r="H254" s="253">
        <v>95</v>
      </c>
      <c r="I254" s="254"/>
      <c r="J254" s="253">
        <v>95</v>
      </c>
      <c r="M254" s="3"/>
      <c r="N254" s="3"/>
      <c r="O254" s="3"/>
      <c r="P254" s="3"/>
      <c r="Q254" s="3"/>
      <c r="R254" s="3"/>
      <c r="S254" s="3"/>
    </row>
    <row r="255" spans="1:19" ht="13.5" customHeight="1" hidden="1">
      <c r="A255" s="195" t="s">
        <v>8</v>
      </c>
      <c r="B255" s="248" t="s">
        <v>344</v>
      </c>
      <c r="C255" s="197" t="s">
        <v>12</v>
      </c>
      <c r="D255" s="180" t="s">
        <v>9</v>
      </c>
      <c r="E255" s="181" t="s">
        <v>9</v>
      </c>
      <c r="F255" s="182" t="s">
        <v>345</v>
      </c>
      <c r="G255" s="260">
        <v>0</v>
      </c>
      <c r="H255" s="261">
        <v>173.9545</v>
      </c>
      <c r="I255" s="262"/>
      <c r="J255" s="261">
        <v>173.9545</v>
      </c>
      <c r="M255" s="3"/>
      <c r="N255" s="3"/>
      <c r="O255" s="3"/>
      <c r="P255" s="3"/>
      <c r="Q255" s="3"/>
      <c r="R255" s="3"/>
      <c r="S255" s="3"/>
    </row>
    <row r="256" spans="1:19" ht="13.5" customHeight="1" hidden="1" thickBot="1">
      <c r="A256" s="186"/>
      <c r="B256" s="187"/>
      <c r="C256" s="188"/>
      <c r="D256" s="189">
        <v>3322</v>
      </c>
      <c r="E256" s="256">
        <v>5223</v>
      </c>
      <c r="F256" s="213" t="s">
        <v>217</v>
      </c>
      <c r="G256" s="263">
        <v>0</v>
      </c>
      <c r="H256" s="253">
        <f>H255</f>
        <v>173.9545</v>
      </c>
      <c r="I256" s="254"/>
      <c r="J256" s="253">
        <f>J255</f>
        <v>173.9545</v>
      </c>
      <c r="M256" s="3"/>
      <c r="N256" s="3"/>
      <c r="O256" s="3"/>
      <c r="P256" s="3"/>
      <c r="Q256" s="3"/>
      <c r="R256" s="3"/>
      <c r="S256" s="3"/>
    </row>
    <row r="257" spans="1:19" ht="13.5" customHeight="1" hidden="1">
      <c r="A257" s="195" t="s">
        <v>8</v>
      </c>
      <c r="B257" s="248" t="s">
        <v>346</v>
      </c>
      <c r="C257" s="197" t="s">
        <v>12</v>
      </c>
      <c r="D257" s="180" t="s">
        <v>9</v>
      </c>
      <c r="E257" s="181" t="s">
        <v>9</v>
      </c>
      <c r="F257" s="182" t="s">
        <v>347</v>
      </c>
      <c r="G257" s="260">
        <v>0</v>
      </c>
      <c r="H257" s="264">
        <v>300</v>
      </c>
      <c r="I257" s="265"/>
      <c r="J257" s="264">
        <v>300</v>
      </c>
      <c r="M257" s="3"/>
      <c r="N257" s="3"/>
      <c r="O257" s="3"/>
      <c r="P257" s="3"/>
      <c r="Q257" s="3"/>
      <c r="R257" s="3"/>
      <c r="S257" s="3"/>
    </row>
    <row r="258" spans="1:15" ht="13.5" customHeight="1" hidden="1" thickBot="1">
      <c r="A258" s="186"/>
      <c r="B258" s="187"/>
      <c r="C258" s="188"/>
      <c r="D258" s="189">
        <v>3322</v>
      </c>
      <c r="E258" s="190">
        <v>5493</v>
      </c>
      <c r="F258" s="191" t="s">
        <v>122</v>
      </c>
      <c r="G258" s="263">
        <v>0</v>
      </c>
      <c r="H258" s="253">
        <v>300</v>
      </c>
      <c r="I258" s="254"/>
      <c r="J258" s="253">
        <v>300</v>
      </c>
      <c r="N258" s="3"/>
      <c r="O258" s="3"/>
    </row>
    <row r="259" spans="1:14" ht="13.5" customHeight="1" hidden="1">
      <c r="A259" s="195" t="s">
        <v>8</v>
      </c>
      <c r="B259" s="248" t="s">
        <v>348</v>
      </c>
      <c r="C259" s="197" t="s">
        <v>12</v>
      </c>
      <c r="D259" s="180" t="s">
        <v>9</v>
      </c>
      <c r="E259" s="181" t="s">
        <v>9</v>
      </c>
      <c r="F259" s="182" t="s">
        <v>349</v>
      </c>
      <c r="G259" s="260">
        <v>0</v>
      </c>
      <c r="H259" s="265">
        <v>138.6</v>
      </c>
      <c r="I259" s="265"/>
      <c r="J259" s="265">
        <v>138.6</v>
      </c>
      <c r="N259" s="3"/>
    </row>
    <row r="260" spans="1:14" ht="13.5" customHeight="1" hidden="1" thickBot="1">
      <c r="A260" s="186"/>
      <c r="B260" s="187"/>
      <c r="C260" s="188"/>
      <c r="D260" s="189">
        <v>3322</v>
      </c>
      <c r="E260" s="190">
        <v>5493</v>
      </c>
      <c r="F260" s="191" t="s">
        <v>122</v>
      </c>
      <c r="G260" s="263">
        <v>0</v>
      </c>
      <c r="H260" s="254">
        <f>H259</f>
        <v>138.6</v>
      </c>
      <c r="I260" s="254"/>
      <c r="J260" s="254">
        <f>J259</f>
        <v>138.6</v>
      </c>
      <c r="N260" s="3"/>
    </row>
    <row r="261" spans="1:14" ht="13.5" customHeight="1" hidden="1">
      <c r="A261" s="195" t="s">
        <v>8</v>
      </c>
      <c r="B261" s="248" t="s">
        <v>350</v>
      </c>
      <c r="C261" s="197" t="s">
        <v>142</v>
      </c>
      <c r="D261" s="180" t="s">
        <v>9</v>
      </c>
      <c r="E261" s="181" t="s">
        <v>9</v>
      </c>
      <c r="F261" s="182" t="s">
        <v>351</v>
      </c>
      <c r="G261" s="260">
        <v>0</v>
      </c>
      <c r="H261" s="265">
        <v>154</v>
      </c>
      <c r="I261" s="265"/>
      <c r="J261" s="265">
        <v>154</v>
      </c>
      <c r="N261" s="3"/>
    </row>
    <row r="262" spans="1:14" ht="13.5" customHeight="1" hidden="1" thickBot="1">
      <c r="A262" s="186"/>
      <c r="B262" s="187"/>
      <c r="C262" s="188"/>
      <c r="D262" s="189">
        <v>3322</v>
      </c>
      <c r="E262" s="190">
        <v>5321</v>
      </c>
      <c r="F262" s="191" t="s">
        <v>73</v>
      </c>
      <c r="G262" s="263">
        <v>0</v>
      </c>
      <c r="H262" s="254">
        <f>H261</f>
        <v>154</v>
      </c>
      <c r="I262" s="254"/>
      <c r="J262" s="254">
        <f>J261</f>
        <v>154</v>
      </c>
      <c r="N262" s="3"/>
    </row>
    <row r="263" spans="1:14" ht="13.5" customHeight="1" hidden="1">
      <c r="A263" s="195" t="s">
        <v>8</v>
      </c>
      <c r="B263" s="248" t="s">
        <v>352</v>
      </c>
      <c r="C263" s="197" t="s">
        <v>12</v>
      </c>
      <c r="D263" s="180" t="s">
        <v>9</v>
      </c>
      <c r="E263" s="181" t="s">
        <v>9</v>
      </c>
      <c r="F263" s="182" t="s">
        <v>353</v>
      </c>
      <c r="G263" s="260">
        <v>0</v>
      </c>
      <c r="H263" s="265">
        <v>300</v>
      </c>
      <c r="I263" s="265"/>
      <c r="J263" s="265">
        <v>300</v>
      </c>
      <c r="N263" s="3"/>
    </row>
    <row r="264" spans="1:14" ht="13.5" customHeight="1" hidden="1" thickBot="1">
      <c r="A264" s="186"/>
      <c r="B264" s="187"/>
      <c r="C264" s="188"/>
      <c r="D264" s="189">
        <v>3322</v>
      </c>
      <c r="E264" s="190">
        <v>5493</v>
      </c>
      <c r="F264" s="191" t="s">
        <v>122</v>
      </c>
      <c r="G264" s="263">
        <v>0</v>
      </c>
      <c r="H264" s="254">
        <f>H263</f>
        <v>300</v>
      </c>
      <c r="I264" s="254"/>
      <c r="J264" s="254">
        <f>J263</f>
        <v>300</v>
      </c>
      <c r="N264" s="3"/>
    </row>
    <row r="265" spans="1:14" ht="13.5" customHeight="1" hidden="1">
      <c r="A265" s="195" t="s">
        <v>8</v>
      </c>
      <c r="B265" s="248" t="s">
        <v>354</v>
      </c>
      <c r="C265" s="197" t="s">
        <v>12</v>
      </c>
      <c r="D265" s="180" t="s">
        <v>9</v>
      </c>
      <c r="E265" s="181" t="s">
        <v>9</v>
      </c>
      <c r="F265" s="182" t="s">
        <v>355</v>
      </c>
      <c r="G265" s="260">
        <v>0</v>
      </c>
      <c r="H265" s="265">
        <v>272.7</v>
      </c>
      <c r="I265" s="265"/>
      <c r="J265" s="265">
        <v>272.7</v>
      </c>
      <c r="N265" s="3"/>
    </row>
    <row r="266" spans="1:14" ht="13.5" customHeight="1" hidden="1" thickBot="1">
      <c r="A266" s="186"/>
      <c r="B266" s="187"/>
      <c r="C266" s="188"/>
      <c r="D266" s="189">
        <v>3322</v>
      </c>
      <c r="E266" s="190">
        <v>5493</v>
      </c>
      <c r="F266" s="191" t="s">
        <v>122</v>
      </c>
      <c r="G266" s="263">
        <v>0</v>
      </c>
      <c r="H266" s="254">
        <f>H265</f>
        <v>272.7</v>
      </c>
      <c r="I266" s="254"/>
      <c r="J266" s="254">
        <f>J265</f>
        <v>272.7</v>
      </c>
      <c r="N266" s="3"/>
    </row>
    <row r="267" spans="1:14" ht="13.5" customHeight="1" hidden="1">
      <c r="A267" s="195" t="s">
        <v>8</v>
      </c>
      <c r="B267" s="248" t="s">
        <v>356</v>
      </c>
      <c r="C267" s="197" t="s">
        <v>12</v>
      </c>
      <c r="D267" s="180" t="s">
        <v>9</v>
      </c>
      <c r="E267" s="181" t="s">
        <v>9</v>
      </c>
      <c r="F267" s="182" t="s">
        <v>357</v>
      </c>
      <c r="G267" s="260">
        <v>0</v>
      </c>
      <c r="H267" s="265">
        <v>60</v>
      </c>
      <c r="I267" s="265"/>
      <c r="J267" s="265">
        <v>60</v>
      </c>
      <c r="N267" s="3"/>
    </row>
    <row r="268" spans="1:14" ht="13.5" customHeight="1" hidden="1" thickBot="1">
      <c r="A268" s="186"/>
      <c r="B268" s="187"/>
      <c r="C268" s="188"/>
      <c r="D268" s="189">
        <v>3322</v>
      </c>
      <c r="E268" s="190">
        <v>5493</v>
      </c>
      <c r="F268" s="191" t="s">
        <v>122</v>
      </c>
      <c r="G268" s="263">
        <v>0</v>
      </c>
      <c r="H268" s="254">
        <f>H267</f>
        <v>60</v>
      </c>
      <c r="I268" s="254"/>
      <c r="J268" s="254">
        <f>J267</f>
        <v>60</v>
      </c>
      <c r="N268" s="3"/>
    </row>
    <row r="269" spans="1:10" ht="13.5" customHeight="1" hidden="1">
      <c r="A269" s="195" t="s">
        <v>8</v>
      </c>
      <c r="B269" s="248" t="s">
        <v>358</v>
      </c>
      <c r="C269" s="197" t="s">
        <v>12</v>
      </c>
      <c r="D269" s="180" t="s">
        <v>9</v>
      </c>
      <c r="E269" s="181" t="s">
        <v>9</v>
      </c>
      <c r="F269" s="182" t="s">
        <v>359</v>
      </c>
      <c r="G269" s="260">
        <v>0</v>
      </c>
      <c r="H269" s="265">
        <v>96</v>
      </c>
      <c r="I269" s="265"/>
      <c r="J269" s="265">
        <v>96</v>
      </c>
    </row>
    <row r="270" spans="1:10" ht="13.5" customHeight="1" hidden="1" thickBot="1">
      <c r="A270" s="186"/>
      <c r="B270" s="187"/>
      <c r="C270" s="188"/>
      <c r="D270" s="189">
        <v>3322</v>
      </c>
      <c r="E270" s="256">
        <v>5223</v>
      </c>
      <c r="F270" s="213" t="s">
        <v>217</v>
      </c>
      <c r="G270" s="263">
        <v>0</v>
      </c>
      <c r="H270" s="254">
        <f>H269</f>
        <v>96</v>
      </c>
      <c r="I270" s="254"/>
      <c r="J270" s="254">
        <f>J269</f>
        <v>96</v>
      </c>
    </row>
    <row r="271" spans="1:10" ht="13.5" customHeight="1" hidden="1">
      <c r="A271" s="195" t="s">
        <v>8</v>
      </c>
      <c r="B271" s="248" t="s">
        <v>360</v>
      </c>
      <c r="C271" s="197" t="s">
        <v>12</v>
      </c>
      <c r="D271" s="180" t="s">
        <v>9</v>
      </c>
      <c r="E271" s="181" t="s">
        <v>9</v>
      </c>
      <c r="F271" s="182" t="s">
        <v>361</v>
      </c>
      <c r="G271" s="260">
        <v>0</v>
      </c>
      <c r="H271" s="265">
        <v>72.214</v>
      </c>
      <c r="I271" s="265"/>
      <c r="J271" s="265">
        <v>72.214</v>
      </c>
    </row>
    <row r="272" spans="1:14" ht="13.5" customHeight="1" hidden="1" thickBot="1">
      <c r="A272" s="186"/>
      <c r="B272" s="187"/>
      <c r="C272" s="188"/>
      <c r="D272" s="189">
        <v>3322</v>
      </c>
      <c r="E272" s="190">
        <v>5493</v>
      </c>
      <c r="F272" s="191" t="s">
        <v>122</v>
      </c>
      <c r="G272" s="263">
        <v>0</v>
      </c>
      <c r="H272" s="254">
        <f>H271</f>
        <v>72.214</v>
      </c>
      <c r="I272" s="254"/>
      <c r="J272" s="254">
        <f>J271</f>
        <v>72.214</v>
      </c>
      <c r="N272" s="44"/>
    </row>
    <row r="273" spans="1:10" ht="15" customHeight="1" thickBot="1">
      <c r="A273" s="301" t="s">
        <v>8</v>
      </c>
      <c r="B273" s="302" t="s">
        <v>77</v>
      </c>
      <c r="C273" s="303" t="s">
        <v>12</v>
      </c>
      <c r="D273" s="304" t="s">
        <v>9</v>
      </c>
      <c r="E273" s="305" t="s">
        <v>9</v>
      </c>
      <c r="F273" s="306" t="s">
        <v>78</v>
      </c>
      <c r="G273" s="307">
        <v>300</v>
      </c>
      <c r="H273" s="307">
        <v>348.3</v>
      </c>
      <c r="I273" s="308">
        <v>0</v>
      </c>
      <c r="J273" s="309">
        <f>H273</f>
        <v>348.3</v>
      </c>
    </row>
    <row r="274" spans="1:14" ht="15" customHeight="1" thickBot="1">
      <c r="A274" s="168" t="s">
        <v>8</v>
      </c>
      <c r="B274" s="169" t="s">
        <v>15</v>
      </c>
      <c r="C274" s="170" t="s">
        <v>12</v>
      </c>
      <c r="D274" s="171" t="s">
        <v>9</v>
      </c>
      <c r="E274" s="172" t="s">
        <v>9</v>
      </c>
      <c r="F274" s="173" t="s">
        <v>106</v>
      </c>
      <c r="G274" s="307">
        <v>400</v>
      </c>
      <c r="H274" s="307">
        <f>SUM(H275:H308)/2</f>
        <v>1150.9807</v>
      </c>
      <c r="I274" s="308">
        <f>(I309+I311)+I275</f>
        <v>0</v>
      </c>
      <c r="J274" s="309">
        <f>H274</f>
        <v>1150.9807</v>
      </c>
      <c r="N274" s="44"/>
    </row>
    <row r="275" spans="1:10" ht="12.75" customHeight="1">
      <c r="A275" s="58" t="s">
        <v>8</v>
      </c>
      <c r="B275" s="59" t="s">
        <v>15</v>
      </c>
      <c r="C275" s="60" t="s">
        <v>12</v>
      </c>
      <c r="D275" s="61" t="s">
        <v>9</v>
      </c>
      <c r="E275" s="62" t="s">
        <v>9</v>
      </c>
      <c r="F275" s="63" t="s">
        <v>13</v>
      </c>
      <c r="G275" s="84">
        <f>+G276</f>
        <v>400</v>
      </c>
      <c r="H275" s="85">
        <v>1042.9357</v>
      </c>
      <c r="I275" s="86">
        <v>-26.31</v>
      </c>
      <c r="J275" s="87">
        <f>H275+I275</f>
        <v>1016.6257</v>
      </c>
    </row>
    <row r="276" spans="1:10" ht="12.75" customHeight="1" thickBot="1">
      <c r="A276" s="64"/>
      <c r="B276" s="65"/>
      <c r="C276" s="66"/>
      <c r="D276" s="88">
        <v>3319</v>
      </c>
      <c r="E276" s="68">
        <v>5901</v>
      </c>
      <c r="F276" s="69" t="s">
        <v>14</v>
      </c>
      <c r="G276" s="89">
        <v>400</v>
      </c>
      <c r="H276" s="90">
        <f>H275</f>
        <v>1042.9357</v>
      </c>
      <c r="I276" s="91">
        <f>I275</f>
        <v>-26.31</v>
      </c>
      <c r="J276" s="92">
        <f>J275</f>
        <v>1016.6257</v>
      </c>
    </row>
    <row r="277" spans="1:10" ht="12.75" customHeight="1">
      <c r="A277" s="58" t="s">
        <v>8</v>
      </c>
      <c r="B277" s="93" t="s">
        <v>109</v>
      </c>
      <c r="C277" s="72" t="s">
        <v>110</v>
      </c>
      <c r="D277" s="61" t="s">
        <v>9</v>
      </c>
      <c r="E277" s="62" t="s">
        <v>9</v>
      </c>
      <c r="F277" s="63" t="s">
        <v>108</v>
      </c>
      <c r="G277" s="94">
        <v>0</v>
      </c>
      <c r="H277" s="85">
        <v>4.32</v>
      </c>
      <c r="I277" s="95"/>
      <c r="J277" s="96">
        <f>H277</f>
        <v>4.32</v>
      </c>
    </row>
    <row r="278" spans="1:10" ht="12.75" customHeight="1" thickBot="1">
      <c r="A278" s="97"/>
      <c r="B278" s="98"/>
      <c r="C278" s="99"/>
      <c r="D278" s="100">
        <v>3319</v>
      </c>
      <c r="E278" s="101">
        <v>5321</v>
      </c>
      <c r="F278" s="102" t="s">
        <v>73</v>
      </c>
      <c r="G278" s="90">
        <v>0</v>
      </c>
      <c r="H278" s="90">
        <v>4.32</v>
      </c>
      <c r="I278" s="103"/>
      <c r="J278" s="104">
        <f>J277</f>
        <v>4.32</v>
      </c>
    </row>
    <row r="279" spans="1:10" ht="12.75" customHeight="1">
      <c r="A279" s="58" t="s">
        <v>8</v>
      </c>
      <c r="B279" s="93" t="s">
        <v>83</v>
      </c>
      <c r="C279" s="72" t="s">
        <v>84</v>
      </c>
      <c r="D279" s="61" t="s">
        <v>9</v>
      </c>
      <c r="E279" s="62" t="s">
        <v>9</v>
      </c>
      <c r="F279" s="63" t="s">
        <v>111</v>
      </c>
      <c r="G279" s="94">
        <v>0</v>
      </c>
      <c r="H279" s="85">
        <v>8</v>
      </c>
      <c r="I279" s="95"/>
      <c r="J279" s="96">
        <v>8</v>
      </c>
    </row>
    <row r="280" spans="1:10" ht="12.75" customHeight="1" thickBot="1">
      <c r="A280" s="97"/>
      <c r="B280" s="98"/>
      <c r="C280" s="99"/>
      <c r="D280" s="100">
        <v>3319</v>
      </c>
      <c r="E280" s="101">
        <v>5321</v>
      </c>
      <c r="F280" s="102" t="s">
        <v>73</v>
      </c>
      <c r="G280" s="90">
        <v>0</v>
      </c>
      <c r="H280" s="90">
        <v>8</v>
      </c>
      <c r="I280" s="103"/>
      <c r="J280" s="105">
        <f>J279</f>
        <v>8</v>
      </c>
    </row>
    <row r="281" spans="1:10" ht="12.75" customHeight="1">
      <c r="A281" s="58" t="s">
        <v>8</v>
      </c>
      <c r="B281" s="59" t="s">
        <v>173</v>
      </c>
      <c r="C281" s="60" t="s">
        <v>191</v>
      </c>
      <c r="D281" s="61" t="s">
        <v>9</v>
      </c>
      <c r="E281" s="62" t="s">
        <v>9</v>
      </c>
      <c r="F281" s="63" t="s">
        <v>174</v>
      </c>
      <c r="G281" s="84">
        <v>0</v>
      </c>
      <c r="H281" s="95">
        <v>7.96</v>
      </c>
      <c r="I281" s="95"/>
      <c r="J281" s="87">
        <v>7.96</v>
      </c>
    </row>
    <row r="282" spans="1:10" ht="12.75" customHeight="1" thickBot="1">
      <c r="A282" s="64"/>
      <c r="B282" s="65"/>
      <c r="C282" s="66"/>
      <c r="D282" s="88">
        <v>3319</v>
      </c>
      <c r="E282" s="68">
        <v>5321</v>
      </c>
      <c r="F282" s="69" t="s">
        <v>73</v>
      </c>
      <c r="G282" s="89">
        <v>0</v>
      </c>
      <c r="H282" s="103">
        <v>7.96</v>
      </c>
      <c r="I282" s="103"/>
      <c r="J282" s="92">
        <v>7.96</v>
      </c>
    </row>
    <row r="283" spans="1:10" ht="12.75" customHeight="1">
      <c r="A283" s="58" t="s">
        <v>8</v>
      </c>
      <c r="B283" s="59" t="s">
        <v>175</v>
      </c>
      <c r="C283" s="60" t="s">
        <v>191</v>
      </c>
      <c r="D283" s="61" t="s">
        <v>9</v>
      </c>
      <c r="E283" s="62" t="s">
        <v>9</v>
      </c>
      <c r="F283" s="63" t="s">
        <v>176</v>
      </c>
      <c r="G283" s="84">
        <v>0</v>
      </c>
      <c r="H283" s="95">
        <v>5.57</v>
      </c>
      <c r="I283" s="95"/>
      <c r="J283" s="87">
        <v>5.57</v>
      </c>
    </row>
    <row r="284" spans="1:10" ht="12.75" customHeight="1" thickBot="1">
      <c r="A284" s="64"/>
      <c r="B284" s="65"/>
      <c r="C284" s="66"/>
      <c r="D284" s="88">
        <v>3319</v>
      </c>
      <c r="E284" s="68">
        <v>5321</v>
      </c>
      <c r="F284" s="69" t="s">
        <v>73</v>
      </c>
      <c r="G284" s="89">
        <v>0</v>
      </c>
      <c r="H284" s="103">
        <f>H283</f>
        <v>5.57</v>
      </c>
      <c r="I284" s="103"/>
      <c r="J284" s="92">
        <f>J283</f>
        <v>5.57</v>
      </c>
    </row>
    <row r="285" spans="1:10" ht="12.75" customHeight="1">
      <c r="A285" s="58" t="s">
        <v>8</v>
      </c>
      <c r="B285" s="59" t="s">
        <v>177</v>
      </c>
      <c r="C285" s="60" t="s">
        <v>191</v>
      </c>
      <c r="D285" s="61" t="s">
        <v>9</v>
      </c>
      <c r="E285" s="62" t="s">
        <v>9</v>
      </c>
      <c r="F285" s="63" t="s">
        <v>178</v>
      </c>
      <c r="G285" s="84">
        <v>0</v>
      </c>
      <c r="H285" s="95">
        <v>6.055</v>
      </c>
      <c r="I285" s="95"/>
      <c r="J285" s="87">
        <v>6.055</v>
      </c>
    </row>
    <row r="286" spans="1:10" ht="12.75" customHeight="1" thickBot="1">
      <c r="A286" s="64"/>
      <c r="B286" s="65"/>
      <c r="C286" s="66"/>
      <c r="D286" s="88">
        <v>3319</v>
      </c>
      <c r="E286" s="68">
        <v>5321</v>
      </c>
      <c r="F286" s="69" t="s">
        <v>73</v>
      </c>
      <c r="G286" s="89">
        <v>0</v>
      </c>
      <c r="H286" s="103">
        <f>H285</f>
        <v>6.055</v>
      </c>
      <c r="I286" s="103"/>
      <c r="J286" s="92">
        <f>J285</f>
        <v>6.055</v>
      </c>
    </row>
    <row r="287" spans="1:10" ht="12.75" customHeight="1">
      <c r="A287" s="58" t="s">
        <v>8</v>
      </c>
      <c r="B287" s="59" t="s">
        <v>179</v>
      </c>
      <c r="C287" s="60" t="s">
        <v>188</v>
      </c>
      <c r="D287" s="61" t="s">
        <v>9</v>
      </c>
      <c r="E287" s="62" t="s">
        <v>9</v>
      </c>
      <c r="F287" s="63" t="s">
        <v>180</v>
      </c>
      <c r="G287" s="84">
        <v>0</v>
      </c>
      <c r="H287" s="106">
        <v>5.25</v>
      </c>
      <c r="I287" s="106"/>
      <c r="J287" s="107">
        <v>5.25</v>
      </c>
    </row>
    <row r="288" spans="1:10" ht="12.75" customHeight="1" thickBot="1">
      <c r="A288" s="64"/>
      <c r="B288" s="65"/>
      <c r="C288" s="66"/>
      <c r="D288" s="88">
        <v>3319</v>
      </c>
      <c r="E288" s="68">
        <v>5321</v>
      </c>
      <c r="F288" s="69" t="s">
        <v>73</v>
      </c>
      <c r="G288" s="89">
        <v>0</v>
      </c>
      <c r="H288" s="103">
        <f>H287</f>
        <v>5.25</v>
      </c>
      <c r="I288" s="103"/>
      <c r="J288" s="92">
        <f>J287</f>
        <v>5.25</v>
      </c>
    </row>
    <row r="289" spans="1:10" ht="12.75" customHeight="1">
      <c r="A289" s="58" t="s">
        <v>8</v>
      </c>
      <c r="B289" s="59" t="s">
        <v>181</v>
      </c>
      <c r="C289" s="60" t="s">
        <v>188</v>
      </c>
      <c r="D289" s="61" t="s">
        <v>9</v>
      </c>
      <c r="E289" s="62" t="s">
        <v>9</v>
      </c>
      <c r="F289" s="63" t="s">
        <v>182</v>
      </c>
      <c r="G289" s="84">
        <v>0</v>
      </c>
      <c r="H289" s="95">
        <v>4.9</v>
      </c>
      <c r="I289" s="95"/>
      <c r="J289" s="87">
        <v>4.9</v>
      </c>
    </row>
    <row r="290" spans="1:10" ht="12.75" customHeight="1" thickBot="1">
      <c r="A290" s="64"/>
      <c r="B290" s="65"/>
      <c r="C290" s="66"/>
      <c r="D290" s="88">
        <v>3319</v>
      </c>
      <c r="E290" s="68">
        <v>5321</v>
      </c>
      <c r="F290" s="69" t="s">
        <v>73</v>
      </c>
      <c r="G290" s="89">
        <v>0</v>
      </c>
      <c r="H290" s="103">
        <f>H289</f>
        <v>4.9</v>
      </c>
      <c r="I290" s="103"/>
      <c r="J290" s="92">
        <f>J289</f>
        <v>4.9</v>
      </c>
    </row>
    <row r="291" spans="1:10" ht="12.75" customHeight="1">
      <c r="A291" s="58" t="s">
        <v>8</v>
      </c>
      <c r="B291" s="59" t="s">
        <v>183</v>
      </c>
      <c r="C291" s="60" t="s">
        <v>188</v>
      </c>
      <c r="D291" s="61" t="s">
        <v>9</v>
      </c>
      <c r="E291" s="62" t="s">
        <v>9</v>
      </c>
      <c r="F291" s="63" t="s">
        <v>184</v>
      </c>
      <c r="G291" s="84">
        <v>0</v>
      </c>
      <c r="H291" s="95">
        <v>3.92</v>
      </c>
      <c r="I291" s="95"/>
      <c r="J291" s="87">
        <v>3.92</v>
      </c>
    </row>
    <row r="292" spans="1:10" ht="12.75" customHeight="1" thickBot="1">
      <c r="A292" s="64"/>
      <c r="B292" s="65"/>
      <c r="C292" s="66"/>
      <c r="D292" s="88">
        <v>3319</v>
      </c>
      <c r="E292" s="68">
        <v>5321</v>
      </c>
      <c r="F292" s="69" t="s">
        <v>73</v>
      </c>
      <c r="G292" s="89">
        <v>0</v>
      </c>
      <c r="H292" s="103">
        <f>H291</f>
        <v>3.92</v>
      </c>
      <c r="I292" s="103"/>
      <c r="J292" s="92">
        <f>J291</f>
        <v>3.92</v>
      </c>
    </row>
    <row r="293" spans="1:10" ht="12.75" customHeight="1">
      <c r="A293" s="58" t="s">
        <v>8</v>
      </c>
      <c r="B293" s="59" t="s">
        <v>185</v>
      </c>
      <c r="C293" s="60" t="s">
        <v>190</v>
      </c>
      <c r="D293" s="61" t="s">
        <v>9</v>
      </c>
      <c r="E293" s="62" t="s">
        <v>9</v>
      </c>
      <c r="F293" s="63" t="s">
        <v>186</v>
      </c>
      <c r="G293" s="84">
        <v>0</v>
      </c>
      <c r="H293" s="95">
        <v>7</v>
      </c>
      <c r="I293" s="95"/>
      <c r="J293" s="87">
        <v>7</v>
      </c>
    </row>
    <row r="294" spans="1:10" ht="12.75" customHeight="1" thickBot="1">
      <c r="A294" s="64"/>
      <c r="B294" s="65"/>
      <c r="C294" s="66"/>
      <c r="D294" s="88">
        <v>3319</v>
      </c>
      <c r="E294" s="68">
        <v>5321</v>
      </c>
      <c r="F294" s="69" t="s">
        <v>73</v>
      </c>
      <c r="G294" s="89">
        <v>0</v>
      </c>
      <c r="H294" s="103">
        <f>H293</f>
        <v>7</v>
      </c>
      <c r="I294" s="103"/>
      <c r="J294" s="92">
        <f>J293</f>
        <v>7</v>
      </c>
    </row>
    <row r="295" spans="1:10" ht="12.75" customHeight="1">
      <c r="A295" s="58" t="s">
        <v>8</v>
      </c>
      <c r="B295" s="59" t="s">
        <v>194</v>
      </c>
      <c r="C295" s="60" t="s">
        <v>189</v>
      </c>
      <c r="D295" s="61" t="s">
        <v>9</v>
      </c>
      <c r="E295" s="62" t="s">
        <v>9</v>
      </c>
      <c r="F295" s="63" t="s">
        <v>187</v>
      </c>
      <c r="G295" s="84">
        <v>0</v>
      </c>
      <c r="H295" s="95">
        <v>14</v>
      </c>
      <c r="I295" s="95"/>
      <c r="J295" s="87">
        <v>14</v>
      </c>
    </row>
    <row r="296" spans="1:10" ht="13.5" thickBot="1">
      <c r="A296" s="64"/>
      <c r="B296" s="65"/>
      <c r="C296" s="66"/>
      <c r="D296" s="88">
        <v>3319</v>
      </c>
      <c r="E296" s="68">
        <v>5321</v>
      </c>
      <c r="F296" s="69" t="s">
        <v>73</v>
      </c>
      <c r="G296" s="89">
        <v>0</v>
      </c>
      <c r="H296" s="103">
        <v>14</v>
      </c>
      <c r="I296" s="103"/>
      <c r="J296" s="92">
        <v>14</v>
      </c>
    </row>
    <row r="297" spans="1:10" ht="12.75">
      <c r="A297" s="58" t="s">
        <v>8</v>
      </c>
      <c r="B297" s="108" t="s">
        <v>195</v>
      </c>
      <c r="C297" s="60" t="s">
        <v>196</v>
      </c>
      <c r="D297" s="61" t="s">
        <v>9</v>
      </c>
      <c r="E297" s="62" t="s">
        <v>9</v>
      </c>
      <c r="F297" s="63" t="s">
        <v>197</v>
      </c>
      <c r="G297" s="84">
        <v>0</v>
      </c>
      <c r="H297" s="95">
        <v>5</v>
      </c>
      <c r="I297" s="95"/>
      <c r="J297" s="87">
        <v>5</v>
      </c>
    </row>
    <row r="298" spans="1:10" ht="13.5" thickBot="1">
      <c r="A298" s="64"/>
      <c r="B298" s="109"/>
      <c r="C298" s="66"/>
      <c r="D298" s="67">
        <v>3319</v>
      </c>
      <c r="E298" s="68">
        <v>5321</v>
      </c>
      <c r="F298" s="69" t="s">
        <v>73</v>
      </c>
      <c r="G298" s="89">
        <v>0</v>
      </c>
      <c r="H298" s="89">
        <v>5</v>
      </c>
      <c r="I298" s="103"/>
      <c r="J298" s="92">
        <f>J297</f>
        <v>5</v>
      </c>
    </row>
    <row r="299" spans="1:10" ht="12.75">
      <c r="A299" s="58" t="s">
        <v>8</v>
      </c>
      <c r="B299" s="108" t="s">
        <v>198</v>
      </c>
      <c r="C299" s="60" t="s">
        <v>199</v>
      </c>
      <c r="D299" s="61" t="s">
        <v>9</v>
      </c>
      <c r="E299" s="62" t="s">
        <v>9</v>
      </c>
      <c r="F299" s="63" t="s">
        <v>201</v>
      </c>
      <c r="G299" s="84">
        <v>0</v>
      </c>
      <c r="H299" s="95">
        <v>15</v>
      </c>
      <c r="I299" s="95"/>
      <c r="J299" s="87">
        <v>15</v>
      </c>
    </row>
    <row r="300" spans="1:10" ht="13.5" thickBot="1">
      <c r="A300" s="64"/>
      <c r="B300" s="109"/>
      <c r="C300" s="66"/>
      <c r="D300" s="67">
        <v>3319</v>
      </c>
      <c r="E300" s="68">
        <v>5321</v>
      </c>
      <c r="F300" s="69" t="s">
        <v>73</v>
      </c>
      <c r="G300" s="89">
        <v>0</v>
      </c>
      <c r="H300" s="89">
        <v>15</v>
      </c>
      <c r="I300" s="103"/>
      <c r="J300" s="92">
        <f>J299</f>
        <v>15</v>
      </c>
    </row>
    <row r="301" spans="1:10" ht="12.75" customHeight="1">
      <c r="A301" s="58" t="s">
        <v>8</v>
      </c>
      <c r="B301" s="108" t="s">
        <v>200</v>
      </c>
      <c r="C301" s="60" t="s">
        <v>199</v>
      </c>
      <c r="D301" s="61" t="s">
        <v>9</v>
      </c>
      <c r="E301" s="62" t="s">
        <v>9</v>
      </c>
      <c r="F301" s="120" t="s">
        <v>202</v>
      </c>
      <c r="G301" s="84">
        <v>0</v>
      </c>
      <c r="H301" s="95">
        <v>4.5</v>
      </c>
      <c r="I301" s="95"/>
      <c r="J301" s="87">
        <v>4.5</v>
      </c>
    </row>
    <row r="302" spans="1:10" ht="13.5" thickBot="1">
      <c r="A302" s="64"/>
      <c r="B302" s="109"/>
      <c r="C302" s="66"/>
      <c r="D302" s="67">
        <v>3319</v>
      </c>
      <c r="E302" s="68">
        <v>5321</v>
      </c>
      <c r="F302" s="69" t="s">
        <v>73</v>
      </c>
      <c r="G302" s="89">
        <v>0</v>
      </c>
      <c r="H302" s="89">
        <v>4.5</v>
      </c>
      <c r="I302" s="103"/>
      <c r="J302" s="92">
        <f>J301</f>
        <v>4.5</v>
      </c>
    </row>
    <row r="303" spans="1:10" ht="12.75">
      <c r="A303" s="58" t="s">
        <v>8</v>
      </c>
      <c r="B303" s="108" t="s">
        <v>203</v>
      </c>
      <c r="C303" s="60" t="s">
        <v>204</v>
      </c>
      <c r="D303" s="61" t="s">
        <v>9</v>
      </c>
      <c r="E303" s="62" t="s">
        <v>9</v>
      </c>
      <c r="F303" s="63" t="s">
        <v>205</v>
      </c>
      <c r="G303" s="84">
        <v>0</v>
      </c>
      <c r="H303" s="95">
        <v>6.6</v>
      </c>
      <c r="I303" s="95"/>
      <c r="J303" s="87">
        <v>6.6</v>
      </c>
    </row>
    <row r="304" spans="1:10" ht="13.5" thickBot="1">
      <c r="A304" s="64"/>
      <c r="B304" s="109"/>
      <c r="C304" s="66"/>
      <c r="D304" s="88">
        <v>3319</v>
      </c>
      <c r="E304" s="68">
        <v>5321</v>
      </c>
      <c r="F304" s="69" t="s">
        <v>73</v>
      </c>
      <c r="G304" s="89">
        <v>0</v>
      </c>
      <c r="H304" s="89">
        <v>6.6</v>
      </c>
      <c r="I304" s="103"/>
      <c r="J304" s="92">
        <f>J303</f>
        <v>6.6</v>
      </c>
    </row>
    <row r="305" spans="1:10" ht="24">
      <c r="A305" s="58" t="s">
        <v>8</v>
      </c>
      <c r="B305" s="108" t="s">
        <v>208</v>
      </c>
      <c r="C305" s="60" t="s">
        <v>209</v>
      </c>
      <c r="D305" s="61" t="s">
        <v>9</v>
      </c>
      <c r="E305" s="62" t="s">
        <v>9</v>
      </c>
      <c r="F305" s="63" t="s">
        <v>206</v>
      </c>
      <c r="G305" s="84">
        <v>0</v>
      </c>
      <c r="H305" s="106">
        <v>4.97</v>
      </c>
      <c r="I305" s="106"/>
      <c r="J305" s="107">
        <v>4.97</v>
      </c>
    </row>
    <row r="306" spans="1:10" ht="13.5" thickBot="1">
      <c r="A306" s="64"/>
      <c r="B306" s="109"/>
      <c r="C306" s="66"/>
      <c r="D306" s="67">
        <v>3319</v>
      </c>
      <c r="E306" s="68">
        <v>5321</v>
      </c>
      <c r="F306" s="69" t="s">
        <v>73</v>
      </c>
      <c r="G306" s="89">
        <v>0</v>
      </c>
      <c r="H306" s="103">
        <v>4.97</v>
      </c>
      <c r="I306" s="103"/>
      <c r="J306" s="92">
        <v>4.97</v>
      </c>
    </row>
    <row r="307" spans="1:10" ht="12.75">
      <c r="A307" s="58" t="s">
        <v>8</v>
      </c>
      <c r="B307" s="108" t="s">
        <v>210</v>
      </c>
      <c r="C307" s="60" t="s">
        <v>209</v>
      </c>
      <c r="D307" s="61" t="s">
        <v>9</v>
      </c>
      <c r="E307" s="62" t="s">
        <v>9</v>
      </c>
      <c r="F307" s="63" t="s">
        <v>207</v>
      </c>
      <c r="G307" s="84">
        <v>0</v>
      </c>
      <c r="H307" s="95">
        <v>5</v>
      </c>
      <c r="I307" s="95"/>
      <c r="J307" s="87">
        <v>5</v>
      </c>
    </row>
    <row r="308" spans="1:10" ht="13.5" thickBot="1">
      <c r="A308" s="64"/>
      <c r="B308" s="109"/>
      <c r="C308" s="66"/>
      <c r="D308" s="67">
        <v>3319</v>
      </c>
      <c r="E308" s="68">
        <v>5321</v>
      </c>
      <c r="F308" s="69" t="s">
        <v>73</v>
      </c>
      <c r="G308" s="89">
        <v>0</v>
      </c>
      <c r="H308" s="103">
        <v>5</v>
      </c>
      <c r="I308" s="103"/>
      <c r="J308" s="92">
        <v>5</v>
      </c>
    </row>
    <row r="309" spans="1:10" ht="12.75">
      <c r="A309" s="322" t="s">
        <v>8</v>
      </c>
      <c r="B309" s="323" t="s">
        <v>584</v>
      </c>
      <c r="C309" s="324" t="s">
        <v>588</v>
      </c>
      <c r="D309" s="325" t="s">
        <v>9</v>
      </c>
      <c r="E309" s="326" t="s">
        <v>9</v>
      </c>
      <c r="F309" s="327" t="s">
        <v>586</v>
      </c>
      <c r="G309" s="328">
        <v>0</v>
      </c>
      <c r="H309" s="329">
        <v>0</v>
      </c>
      <c r="I309" s="329">
        <v>16.31</v>
      </c>
      <c r="J309" s="330">
        <f>I309</f>
        <v>16.31</v>
      </c>
    </row>
    <row r="310" spans="1:10" ht="13.5" thickBot="1">
      <c r="A310" s="64"/>
      <c r="B310" s="109"/>
      <c r="C310" s="66"/>
      <c r="D310" s="67">
        <v>3319</v>
      </c>
      <c r="E310" s="68">
        <v>5321</v>
      </c>
      <c r="F310" s="69" t="s">
        <v>73</v>
      </c>
      <c r="G310" s="89">
        <v>0</v>
      </c>
      <c r="H310" s="103">
        <v>0</v>
      </c>
      <c r="I310" s="103">
        <f>I309</f>
        <v>16.31</v>
      </c>
      <c r="J310" s="92">
        <f>J309</f>
        <v>16.31</v>
      </c>
    </row>
    <row r="311" spans="1:10" ht="12.75">
      <c r="A311" s="322" t="s">
        <v>8</v>
      </c>
      <c r="B311" s="323" t="s">
        <v>585</v>
      </c>
      <c r="C311" s="324" t="s">
        <v>190</v>
      </c>
      <c r="D311" s="325" t="s">
        <v>9</v>
      </c>
      <c r="E311" s="326" t="s">
        <v>9</v>
      </c>
      <c r="F311" s="327" t="s">
        <v>587</v>
      </c>
      <c r="G311" s="328">
        <v>0</v>
      </c>
      <c r="H311" s="329">
        <v>0</v>
      </c>
      <c r="I311" s="329">
        <v>10</v>
      </c>
      <c r="J311" s="330">
        <f>I311</f>
        <v>10</v>
      </c>
    </row>
    <row r="312" spans="1:10" ht="13.5" thickBot="1">
      <c r="A312" s="64"/>
      <c r="B312" s="109"/>
      <c r="C312" s="66"/>
      <c r="D312" s="67">
        <v>3319</v>
      </c>
      <c r="E312" s="68">
        <v>5321</v>
      </c>
      <c r="F312" s="69" t="s">
        <v>73</v>
      </c>
      <c r="G312" s="89">
        <v>0</v>
      </c>
      <c r="H312" s="103">
        <v>0</v>
      </c>
      <c r="I312" s="103">
        <f>I311</f>
        <v>10</v>
      </c>
      <c r="J312" s="92">
        <f>J311</f>
        <v>10</v>
      </c>
    </row>
    <row r="313" spans="1:10" ht="15" customHeight="1" thickBot="1">
      <c r="A313" s="79" t="s">
        <v>8</v>
      </c>
      <c r="B313" s="80" t="s">
        <v>79</v>
      </c>
      <c r="C313" s="81" t="s">
        <v>12</v>
      </c>
      <c r="D313" s="82" t="s">
        <v>9</v>
      </c>
      <c r="E313" s="83" t="s">
        <v>9</v>
      </c>
      <c r="F313" s="320" t="s">
        <v>464</v>
      </c>
      <c r="G313" s="110">
        <v>2500</v>
      </c>
      <c r="H313" s="110">
        <f>SUM(H314:H452)/2</f>
        <v>4509.403540000001</v>
      </c>
      <c r="I313" s="111"/>
      <c r="J313" s="112">
        <f>H313-I313</f>
        <v>4509.403540000001</v>
      </c>
    </row>
    <row r="314" spans="1:10" ht="12.75" hidden="1">
      <c r="A314" s="58" t="s">
        <v>8</v>
      </c>
      <c r="B314" s="59" t="s">
        <v>79</v>
      </c>
      <c r="C314" s="60" t="s">
        <v>12</v>
      </c>
      <c r="D314" s="61" t="s">
        <v>9</v>
      </c>
      <c r="E314" s="62" t="s">
        <v>9</v>
      </c>
      <c r="F314" s="63" t="s">
        <v>13</v>
      </c>
      <c r="G314" s="84">
        <f>+G315</f>
        <v>2500</v>
      </c>
      <c r="H314" s="73">
        <v>538.97184</v>
      </c>
      <c r="I314" s="113"/>
      <c r="J314" s="74">
        <f>H314+I314</f>
        <v>538.97184</v>
      </c>
    </row>
    <row r="315" spans="1:10" ht="13.5" hidden="1" thickBot="1">
      <c r="A315" s="64"/>
      <c r="B315" s="65"/>
      <c r="C315" s="66"/>
      <c r="D315" s="67">
        <v>2143</v>
      </c>
      <c r="E315" s="68">
        <v>5901</v>
      </c>
      <c r="F315" s="69" t="s">
        <v>14</v>
      </c>
      <c r="G315" s="89">
        <v>2500</v>
      </c>
      <c r="H315" s="70">
        <f>H314</f>
        <v>538.97184</v>
      </c>
      <c r="I315" s="114"/>
      <c r="J315" s="71">
        <f>J314</f>
        <v>538.97184</v>
      </c>
    </row>
    <row r="316" spans="1:10" ht="12.75" hidden="1">
      <c r="A316" s="75" t="s">
        <v>8</v>
      </c>
      <c r="B316" s="93" t="s">
        <v>112</v>
      </c>
      <c r="C316" s="72" t="s">
        <v>12</v>
      </c>
      <c r="D316" s="115" t="s">
        <v>9</v>
      </c>
      <c r="E316" s="116" t="s">
        <v>9</v>
      </c>
      <c r="F316" s="63" t="s">
        <v>113</v>
      </c>
      <c r="G316" s="94">
        <v>0</v>
      </c>
      <c r="H316" s="85">
        <v>30</v>
      </c>
      <c r="I316" s="95"/>
      <c r="J316" s="96">
        <v>30</v>
      </c>
    </row>
    <row r="317" spans="1:10" ht="24.75" hidden="1" thickBot="1">
      <c r="A317" s="76"/>
      <c r="B317" s="98"/>
      <c r="C317" s="99"/>
      <c r="D317" s="100">
        <v>2143</v>
      </c>
      <c r="E317" s="101">
        <v>5213</v>
      </c>
      <c r="F317" s="102" t="s">
        <v>114</v>
      </c>
      <c r="G317" s="103">
        <v>0</v>
      </c>
      <c r="H317" s="90">
        <v>30</v>
      </c>
      <c r="I317" s="103"/>
      <c r="J317" s="105">
        <v>30</v>
      </c>
    </row>
    <row r="318" spans="1:10" ht="12.75" hidden="1">
      <c r="A318" s="75" t="s">
        <v>8</v>
      </c>
      <c r="B318" s="93" t="s">
        <v>115</v>
      </c>
      <c r="C318" s="72" t="s">
        <v>116</v>
      </c>
      <c r="D318" s="115" t="s">
        <v>9</v>
      </c>
      <c r="E318" s="116" t="s">
        <v>9</v>
      </c>
      <c r="F318" s="63" t="s">
        <v>117</v>
      </c>
      <c r="G318" s="117">
        <v>0</v>
      </c>
      <c r="H318" s="85">
        <v>59</v>
      </c>
      <c r="I318" s="95"/>
      <c r="J318" s="96">
        <v>59</v>
      </c>
    </row>
    <row r="319" spans="1:10" ht="13.5" hidden="1" thickBot="1">
      <c r="A319" s="76"/>
      <c r="B319" s="98"/>
      <c r="C319" s="99"/>
      <c r="D319" s="100">
        <v>2143</v>
      </c>
      <c r="E319" s="101">
        <v>5321</v>
      </c>
      <c r="F319" s="102" t="s">
        <v>73</v>
      </c>
      <c r="G319" s="103">
        <v>0</v>
      </c>
      <c r="H319" s="90">
        <v>59</v>
      </c>
      <c r="I319" s="103"/>
      <c r="J319" s="105">
        <v>59</v>
      </c>
    </row>
    <row r="320" spans="1:10" ht="12.75" hidden="1">
      <c r="A320" s="75" t="s">
        <v>8</v>
      </c>
      <c r="B320" s="93" t="s">
        <v>118</v>
      </c>
      <c r="C320" s="72" t="s">
        <v>12</v>
      </c>
      <c r="D320" s="115" t="s">
        <v>9</v>
      </c>
      <c r="E320" s="116" t="s">
        <v>9</v>
      </c>
      <c r="F320" s="63" t="s">
        <v>119</v>
      </c>
      <c r="G320" s="117">
        <v>0</v>
      </c>
      <c r="H320" s="85">
        <v>20</v>
      </c>
      <c r="I320" s="95"/>
      <c r="J320" s="96">
        <v>20</v>
      </c>
    </row>
    <row r="321" spans="1:10" ht="24.75" hidden="1" thickBot="1">
      <c r="A321" s="76"/>
      <c r="B321" s="98"/>
      <c r="C321" s="99"/>
      <c r="D321" s="100">
        <v>2143</v>
      </c>
      <c r="E321" s="101">
        <v>5213</v>
      </c>
      <c r="F321" s="102" t="s">
        <v>114</v>
      </c>
      <c r="G321" s="103">
        <v>0</v>
      </c>
      <c r="H321" s="90">
        <v>20</v>
      </c>
      <c r="I321" s="103"/>
      <c r="J321" s="105">
        <v>20</v>
      </c>
    </row>
    <row r="322" spans="1:10" ht="24" hidden="1">
      <c r="A322" s="75" t="s">
        <v>8</v>
      </c>
      <c r="B322" s="93" t="s">
        <v>159</v>
      </c>
      <c r="C322" s="72" t="s">
        <v>12</v>
      </c>
      <c r="D322" s="115" t="s">
        <v>9</v>
      </c>
      <c r="E322" s="116" t="s">
        <v>9</v>
      </c>
      <c r="F322" s="63" t="s">
        <v>120</v>
      </c>
      <c r="G322" s="117">
        <v>0</v>
      </c>
      <c r="H322" s="85">
        <v>29.75</v>
      </c>
      <c r="I322" s="95"/>
      <c r="J322" s="96">
        <v>29.75</v>
      </c>
    </row>
    <row r="323" spans="1:10" ht="13.5" hidden="1" thickBot="1">
      <c r="A323" s="76"/>
      <c r="B323" s="98"/>
      <c r="C323" s="99"/>
      <c r="D323" s="100">
        <v>2143</v>
      </c>
      <c r="E323" s="101">
        <v>5222</v>
      </c>
      <c r="F323" s="102" t="s">
        <v>87</v>
      </c>
      <c r="G323" s="103">
        <v>0</v>
      </c>
      <c r="H323" s="90">
        <v>29.75</v>
      </c>
      <c r="I323" s="103"/>
      <c r="J323" s="105">
        <v>29.75</v>
      </c>
    </row>
    <row r="324" spans="1:10" ht="12.75" hidden="1">
      <c r="A324" s="75" t="s">
        <v>8</v>
      </c>
      <c r="B324" s="93" t="s">
        <v>160</v>
      </c>
      <c r="C324" s="72" t="s">
        <v>12</v>
      </c>
      <c r="D324" s="115" t="s">
        <v>9</v>
      </c>
      <c r="E324" s="116" t="s">
        <v>9</v>
      </c>
      <c r="F324" s="63" t="s">
        <v>121</v>
      </c>
      <c r="G324" s="117">
        <v>0</v>
      </c>
      <c r="H324" s="85">
        <v>40</v>
      </c>
      <c r="I324" s="95"/>
      <c r="J324" s="96">
        <v>40</v>
      </c>
    </row>
    <row r="325" spans="1:10" ht="13.5" hidden="1" thickBot="1">
      <c r="A325" s="97"/>
      <c r="B325" s="98"/>
      <c r="C325" s="99"/>
      <c r="D325" s="100">
        <v>2143</v>
      </c>
      <c r="E325" s="101">
        <v>5493</v>
      </c>
      <c r="F325" s="102" t="s">
        <v>122</v>
      </c>
      <c r="G325" s="103">
        <v>0</v>
      </c>
      <c r="H325" s="90">
        <v>40</v>
      </c>
      <c r="I325" s="103"/>
      <c r="J325" s="105">
        <v>40</v>
      </c>
    </row>
    <row r="326" spans="1:10" ht="12.75" hidden="1">
      <c r="A326" s="75" t="s">
        <v>8</v>
      </c>
      <c r="B326" s="93" t="s">
        <v>123</v>
      </c>
      <c r="C326" s="72" t="s">
        <v>12</v>
      </c>
      <c r="D326" s="115" t="s">
        <v>9</v>
      </c>
      <c r="E326" s="116" t="s">
        <v>9</v>
      </c>
      <c r="F326" s="63" t="s">
        <v>124</v>
      </c>
      <c r="G326" s="117">
        <v>0</v>
      </c>
      <c r="H326" s="85">
        <v>60</v>
      </c>
      <c r="I326" s="95"/>
      <c r="J326" s="96">
        <v>60</v>
      </c>
    </row>
    <row r="327" spans="1:10" ht="13.5" hidden="1" thickBot="1">
      <c r="A327" s="76"/>
      <c r="B327" s="98"/>
      <c r="C327" s="99"/>
      <c r="D327" s="100">
        <v>2143</v>
      </c>
      <c r="E327" s="101">
        <v>5493</v>
      </c>
      <c r="F327" s="102" t="s">
        <v>122</v>
      </c>
      <c r="G327" s="103">
        <v>0</v>
      </c>
      <c r="H327" s="90">
        <v>60</v>
      </c>
      <c r="I327" s="103"/>
      <c r="J327" s="105">
        <v>60</v>
      </c>
    </row>
    <row r="328" spans="1:10" ht="12.75" hidden="1">
      <c r="A328" s="75" t="s">
        <v>8</v>
      </c>
      <c r="B328" s="93" t="s">
        <v>125</v>
      </c>
      <c r="C328" s="72" t="s">
        <v>126</v>
      </c>
      <c r="D328" s="115" t="s">
        <v>9</v>
      </c>
      <c r="E328" s="116" t="s">
        <v>9</v>
      </c>
      <c r="F328" s="63" t="s">
        <v>127</v>
      </c>
      <c r="G328" s="117">
        <v>0</v>
      </c>
      <c r="H328" s="85">
        <v>60</v>
      </c>
      <c r="I328" s="95"/>
      <c r="J328" s="96">
        <v>60</v>
      </c>
    </row>
    <row r="329" spans="1:10" ht="13.5" hidden="1" thickBot="1">
      <c r="A329" s="76"/>
      <c r="B329" s="98"/>
      <c r="C329" s="99"/>
      <c r="D329" s="100">
        <v>2143</v>
      </c>
      <c r="E329" s="101">
        <v>5321</v>
      </c>
      <c r="F329" s="102" t="s">
        <v>73</v>
      </c>
      <c r="G329" s="103">
        <v>0</v>
      </c>
      <c r="H329" s="90">
        <v>60</v>
      </c>
      <c r="I329" s="103"/>
      <c r="J329" s="105">
        <v>60</v>
      </c>
    </row>
    <row r="330" spans="1:10" ht="12.75" hidden="1">
      <c r="A330" s="75" t="s">
        <v>8</v>
      </c>
      <c r="B330" s="93" t="s">
        <v>128</v>
      </c>
      <c r="C330" s="72" t="s">
        <v>12</v>
      </c>
      <c r="D330" s="115" t="s">
        <v>9</v>
      </c>
      <c r="E330" s="116" t="s">
        <v>9</v>
      </c>
      <c r="F330" s="78" t="s">
        <v>129</v>
      </c>
      <c r="G330" s="117">
        <v>0</v>
      </c>
      <c r="H330" s="85">
        <v>64.229</v>
      </c>
      <c r="I330" s="95"/>
      <c r="J330" s="96">
        <v>64.229</v>
      </c>
    </row>
    <row r="331" spans="1:10" ht="13.5" hidden="1" thickBot="1">
      <c r="A331" s="76"/>
      <c r="B331" s="98"/>
      <c r="C331" s="99"/>
      <c r="D331" s="100">
        <v>2143</v>
      </c>
      <c r="E331" s="101">
        <v>5329</v>
      </c>
      <c r="F331" s="102" t="s">
        <v>130</v>
      </c>
      <c r="G331" s="103">
        <v>0</v>
      </c>
      <c r="H331" s="90">
        <f>H330</f>
        <v>64.229</v>
      </c>
      <c r="I331" s="103"/>
      <c r="J331" s="105">
        <f>J330</f>
        <v>64.229</v>
      </c>
    </row>
    <row r="332" spans="1:10" ht="12.75" hidden="1">
      <c r="A332" s="75" t="s">
        <v>8</v>
      </c>
      <c r="B332" s="93" t="s">
        <v>131</v>
      </c>
      <c r="C332" s="72" t="s">
        <v>12</v>
      </c>
      <c r="D332" s="115" t="s">
        <v>9</v>
      </c>
      <c r="E332" s="116" t="s">
        <v>9</v>
      </c>
      <c r="F332" s="63" t="s">
        <v>362</v>
      </c>
      <c r="G332" s="117">
        <v>0</v>
      </c>
      <c r="H332" s="85">
        <v>73.535</v>
      </c>
      <c r="I332" s="95"/>
      <c r="J332" s="96">
        <v>73.535</v>
      </c>
    </row>
    <row r="333" spans="1:10" ht="13.5" hidden="1" thickBot="1">
      <c r="A333" s="75"/>
      <c r="B333" s="98"/>
      <c r="C333" s="99"/>
      <c r="D333" s="100">
        <v>2143</v>
      </c>
      <c r="E333" s="101">
        <v>5221</v>
      </c>
      <c r="F333" s="102" t="s">
        <v>363</v>
      </c>
      <c r="G333" s="103">
        <v>0</v>
      </c>
      <c r="H333" s="90">
        <f>H332</f>
        <v>73.535</v>
      </c>
      <c r="I333" s="103"/>
      <c r="J333" s="105">
        <f>J332</f>
        <v>73.535</v>
      </c>
    </row>
    <row r="334" spans="1:10" ht="24" hidden="1">
      <c r="A334" s="75" t="s">
        <v>8</v>
      </c>
      <c r="B334" s="93" t="s">
        <v>132</v>
      </c>
      <c r="C334" s="72" t="s">
        <v>133</v>
      </c>
      <c r="D334" s="115" t="s">
        <v>9</v>
      </c>
      <c r="E334" s="116" t="s">
        <v>9</v>
      </c>
      <c r="F334" s="63" t="s">
        <v>134</v>
      </c>
      <c r="G334" s="117">
        <v>0</v>
      </c>
      <c r="H334" s="85">
        <v>75</v>
      </c>
      <c r="I334" s="95"/>
      <c r="J334" s="96">
        <v>75</v>
      </c>
    </row>
    <row r="335" spans="1:10" ht="24.75" hidden="1" thickBot="1">
      <c r="A335" s="76"/>
      <c r="B335" s="98"/>
      <c r="C335" s="99"/>
      <c r="D335" s="100">
        <v>2143</v>
      </c>
      <c r="E335" s="101">
        <v>5229</v>
      </c>
      <c r="F335" s="102" t="s">
        <v>114</v>
      </c>
      <c r="G335" s="103">
        <v>0</v>
      </c>
      <c r="H335" s="90">
        <v>75</v>
      </c>
      <c r="I335" s="103"/>
      <c r="J335" s="105">
        <v>75</v>
      </c>
    </row>
    <row r="336" spans="1:10" ht="13.5" customHeight="1" hidden="1">
      <c r="A336" s="75" t="s">
        <v>8</v>
      </c>
      <c r="B336" s="93" t="s">
        <v>161</v>
      </c>
      <c r="C336" s="72" t="s">
        <v>135</v>
      </c>
      <c r="D336" s="115" t="s">
        <v>9</v>
      </c>
      <c r="E336" s="116" t="s">
        <v>9</v>
      </c>
      <c r="F336" s="63" t="s">
        <v>465</v>
      </c>
      <c r="G336" s="117">
        <v>0</v>
      </c>
      <c r="H336" s="85">
        <v>75</v>
      </c>
      <c r="I336" s="95"/>
      <c r="J336" s="96">
        <v>75</v>
      </c>
    </row>
    <row r="337" spans="1:10" ht="13.5" hidden="1" thickBot="1">
      <c r="A337" s="118"/>
      <c r="B337" s="98"/>
      <c r="C337" s="99"/>
      <c r="D337" s="100">
        <v>2143</v>
      </c>
      <c r="E337" s="101">
        <v>5229</v>
      </c>
      <c r="F337" s="102" t="s">
        <v>136</v>
      </c>
      <c r="G337" s="103">
        <v>0</v>
      </c>
      <c r="H337" s="90">
        <f>H336</f>
        <v>75</v>
      </c>
      <c r="I337" s="103"/>
      <c r="J337" s="105">
        <f>J336</f>
        <v>75</v>
      </c>
    </row>
    <row r="338" spans="1:10" ht="12.75" hidden="1">
      <c r="A338" s="58" t="s">
        <v>8</v>
      </c>
      <c r="B338" s="93" t="s">
        <v>162</v>
      </c>
      <c r="C338" s="72" t="s">
        <v>137</v>
      </c>
      <c r="D338" s="115" t="s">
        <v>9</v>
      </c>
      <c r="E338" s="116" t="s">
        <v>9</v>
      </c>
      <c r="F338" s="63" t="s">
        <v>138</v>
      </c>
      <c r="G338" s="117">
        <v>0</v>
      </c>
      <c r="H338" s="85">
        <v>50</v>
      </c>
      <c r="I338" s="95"/>
      <c r="J338" s="96">
        <v>50</v>
      </c>
    </row>
    <row r="339" spans="1:10" ht="13.5" hidden="1" thickBot="1">
      <c r="A339" s="119"/>
      <c r="B339" s="98"/>
      <c r="C339" s="99"/>
      <c r="D339" s="100">
        <v>2143</v>
      </c>
      <c r="E339" s="101">
        <v>5229</v>
      </c>
      <c r="F339" s="102" t="s">
        <v>130</v>
      </c>
      <c r="G339" s="103">
        <v>0</v>
      </c>
      <c r="H339" s="90">
        <f>H338</f>
        <v>50</v>
      </c>
      <c r="I339" s="103"/>
      <c r="J339" s="105">
        <f>J338</f>
        <v>50</v>
      </c>
    </row>
    <row r="340" spans="1:10" ht="12.75" hidden="1">
      <c r="A340" s="75" t="s">
        <v>8</v>
      </c>
      <c r="B340" s="93" t="s">
        <v>163</v>
      </c>
      <c r="C340" s="72" t="s">
        <v>12</v>
      </c>
      <c r="D340" s="115" t="s">
        <v>9</v>
      </c>
      <c r="E340" s="116" t="s">
        <v>9</v>
      </c>
      <c r="F340" s="63" t="s">
        <v>139</v>
      </c>
      <c r="G340" s="117">
        <v>0</v>
      </c>
      <c r="H340" s="85">
        <v>276.765</v>
      </c>
      <c r="I340" s="95"/>
      <c r="J340" s="87">
        <f>H340+I340</f>
        <v>276.765</v>
      </c>
    </row>
    <row r="341" spans="1:10" ht="13.5" hidden="1" thickBot="1">
      <c r="A341" s="118"/>
      <c r="B341" s="98"/>
      <c r="C341" s="99"/>
      <c r="D341" s="100">
        <v>2143</v>
      </c>
      <c r="E341" s="101">
        <v>5229</v>
      </c>
      <c r="F341" s="102" t="s">
        <v>87</v>
      </c>
      <c r="G341" s="103">
        <v>0</v>
      </c>
      <c r="H341" s="90">
        <f>H340</f>
        <v>276.765</v>
      </c>
      <c r="I341" s="103"/>
      <c r="J341" s="92">
        <f>J340</f>
        <v>276.765</v>
      </c>
    </row>
    <row r="342" spans="1:10" ht="24" hidden="1">
      <c r="A342" s="58" t="s">
        <v>8</v>
      </c>
      <c r="B342" s="93" t="s">
        <v>165</v>
      </c>
      <c r="C342" s="72" t="s">
        <v>140</v>
      </c>
      <c r="D342" s="115" t="s">
        <v>9</v>
      </c>
      <c r="E342" s="116" t="s">
        <v>9</v>
      </c>
      <c r="F342" s="120" t="s">
        <v>141</v>
      </c>
      <c r="G342" s="117">
        <v>0</v>
      </c>
      <c r="H342" s="85">
        <v>75</v>
      </c>
      <c r="I342" s="95"/>
      <c r="J342" s="96">
        <v>75</v>
      </c>
    </row>
    <row r="343" spans="1:10" ht="13.5" hidden="1" thickBot="1">
      <c r="A343" s="121"/>
      <c r="B343" s="98"/>
      <c r="C343" s="99"/>
      <c r="D343" s="100">
        <v>2143</v>
      </c>
      <c r="E343" s="101">
        <v>5229</v>
      </c>
      <c r="F343" s="102" t="s">
        <v>136</v>
      </c>
      <c r="G343" s="103">
        <v>0</v>
      </c>
      <c r="H343" s="90">
        <f>H342</f>
        <v>75</v>
      </c>
      <c r="I343" s="103"/>
      <c r="J343" s="105">
        <f>J342</f>
        <v>75</v>
      </c>
    </row>
    <row r="344" spans="1:10" ht="12.75" hidden="1">
      <c r="A344" s="58" t="s">
        <v>8</v>
      </c>
      <c r="B344" s="93" t="s">
        <v>164</v>
      </c>
      <c r="C344" s="72" t="s">
        <v>142</v>
      </c>
      <c r="D344" s="115" t="s">
        <v>9</v>
      </c>
      <c r="E344" s="116" t="s">
        <v>9</v>
      </c>
      <c r="F344" s="63" t="s">
        <v>143</v>
      </c>
      <c r="G344" s="117">
        <v>0</v>
      </c>
      <c r="H344" s="85">
        <v>29</v>
      </c>
      <c r="I344" s="95"/>
      <c r="J344" s="96">
        <v>29</v>
      </c>
    </row>
    <row r="345" spans="1:10" ht="13.5" hidden="1" thickBot="1">
      <c r="A345" s="119"/>
      <c r="B345" s="98"/>
      <c r="C345" s="99"/>
      <c r="D345" s="100">
        <v>2143</v>
      </c>
      <c r="E345" s="101">
        <v>5321</v>
      </c>
      <c r="F345" s="102" t="s">
        <v>73</v>
      </c>
      <c r="G345" s="103">
        <v>0</v>
      </c>
      <c r="H345" s="90">
        <v>29</v>
      </c>
      <c r="I345" s="103"/>
      <c r="J345" s="105">
        <v>29</v>
      </c>
    </row>
    <row r="346" spans="1:10" ht="12.75" hidden="1">
      <c r="A346" s="75" t="s">
        <v>8</v>
      </c>
      <c r="B346" s="93" t="s">
        <v>166</v>
      </c>
      <c r="C346" s="72" t="s">
        <v>144</v>
      </c>
      <c r="D346" s="115" t="s">
        <v>9</v>
      </c>
      <c r="E346" s="116" t="s">
        <v>9</v>
      </c>
      <c r="F346" s="63" t="s">
        <v>145</v>
      </c>
      <c r="G346" s="117">
        <v>0</v>
      </c>
      <c r="H346" s="85">
        <v>30</v>
      </c>
      <c r="I346" s="95"/>
      <c r="J346" s="96">
        <v>30</v>
      </c>
    </row>
    <row r="347" spans="1:10" ht="13.5" hidden="1" thickBot="1">
      <c r="A347" s="118"/>
      <c r="B347" s="98"/>
      <c r="C347" s="99"/>
      <c r="D347" s="100">
        <v>2143</v>
      </c>
      <c r="E347" s="101">
        <v>5321</v>
      </c>
      <c r="F347" s="102" t="s">
        <v>73</v>
      </c>
      <c r="G347" s="103">
        <v>0</v>
      </c>
      <c r="H347" s="90">
        <v>30</v>
      </c>
      <c r="I347" s="103"/>
      <c r="J347" s="105">
        <v>30</v>
      </c>
    </row>
    <row r="348" spans="1:10" ht="24" hidden="1">
      <c r="A348" s="58" t="s">
        <v>8</v>
      </c>
      <c r="B348" s="93" t="s">
        <v>167</v>
      </c>
      <c r="C348" s="72" t="s">
        <v>146</v>
      </c>
      <c r="D348" s="115" t="s">
        <v>9</v>
      </c>
      <c r="E348" s="116" t="s">
        <v>9</v>
      </c>
      <c r="F348" s="63" t="s">
        <v>364</v>
      </c>
      <c r="G348" s="117">
        <v>0</v>
      </c>
      <c r="H348" s="85">
        <v>29.937</v>
      </c>
      <c r="I348" s="95"/>
      <c r="J348" s="96">
        <v>29.937</v>
      </c>
    </row>
    <row r="349" spans="1:10" ht="13.5" hidden="1" thickBot="1">
      <c r="A349" s="119"/>
      <c r="B349" s="98"/>
      <c r="C349" s="99"/>
      <c r="D349" s="100">
        <v>2143</v>
      </c>
      <c r="E349" s="101">
        <v>5321</v>
      </c>
      <c r="F349" s="102" t="s">
        <v>73</v>
      </c>
      <c r="G349" s="103">
        <v>0</v>
      </c>
      <c r="H349" s="90">
        <f>H348</f>
        <v>29.937</v>
      </c>
      <c r="I349" s="103"/>
      <c r="J349" s="105">
        <f>J348</f>
        <v>29.937</v>
      </c>
    </row>
    <row r="350" spans="1:10" ht="12.75" hidden="1">
      <c r="A350" s="75" t="s">
        <v>8</v>
      </c>
      <c r="B350" s="93" t="s">
        <v>168</v>
      </c>
      <c r="C350" s="72" t="s">
        <v>147</v>
      </c>
      <c r="D350" s="115" t="s">
        <v>9</v>
      </c>
      <c r="E350" s="116" t="s">
        <v>9</v>
      </c>
      <c r="F350" s="63" t="s">
        <v>148</v>
      </c>
      <c r="G350" s="117">
        <v>0</v>
      </c>
      <c r="H350" s="85">
        <v>6.776</v>
      </c>
      <c r="I350" s="95"/>
      <c r="J350" s="96">
        <v>6.776</v>
      </c>
    </row>
    <row r="351" spans="1:10" ht="13.5" hidden="1" thickBot="1">
      <c r="A351" s="122"/>
      <c r="B351" s="98"/>
      <c r="C351" s="99"/>
      <c r="D351" s="100">
        <v>2143</v>
      </c>
      <c r="E351" s="101">
        <v>5321</v>
      </c>
      <c r="F351" s="102" t="s">
        <v>73</v>
      </c>
      <c r="G351" s="103">
        <v>0</v>
      </c>
      <c r="H351" s="90">
        <f>H350</f>
        <v>6.776</v>
      </c>
      <c r="I351" s="103"/>
      <c r="J351" s="105">
        <f>J350</f>
        <v>6.776</v>
      </c>
    </row>
    <row r="352" spans="1:10" ht="12.75" hidden="1">
      <c r="A352" s="123" t="s">
        <v>8</v>
      </c>
      <c r="B352" s="124" t="s">
        <v>169</v>
      </c>
      <c r="C352" s="72" t="s">
        <v>149</v>
      </c>
      <c r="D352" s="115"/>
      <c r="E352" s="116" t="s">
        <v>9</v>
      </c>
      <c r="F352" s="63" t="s">
        <v>365</v>
      </c>
      <c r="G352" s="117">
        <v>0</v>
      </c>
      <c r="H352" s="125">
        <v>23</v>
      </c>
      <c r="I352" s="106"/>
      <c r="J352" s="126">
        <v>23</v>
      </c>
    </row>
    <row r="353" spans="1:10" ht="13.5" hidden="1" thickBot="1">
      <c r="A353" s="119"/>
      <c r="B353" s="98"/>
      <c r="C353" s="99"/>
      <c r="D353" s="100">
        <v>2143</v>
      </c>
      <c r="E353" s="101">
        <v>5321</v>
      </c>
      <c r="F353" s="102" t="s">
        <v>73</v>
      </c>
      <c r="G353" s="103">
        <v>0</v>
      </c>
      <c r="H353" s="90">
        <f>H352</f>
        <v>23</v>
      </c>
      <c r="I353" s="103"/>
      <c r="J353" s="105">
        <f>J352</f>
        <v>23</v>
      </c>
    </row>
    <row r="354" spans="1:10" ht="12.75" hidden="1">
      <c r="A354" s="58" t="s">
        <v>8</v>
      </c>
      <c r="B354" s="124" t="s">
        <v>170</v>
      </c>
      <c r="C354" s="72" t="s">
        <v>150</v>
      </c>
      <c r="D354" s="115" t="s">
        <v>9</v>
      </c>
      <c r="E354" s="116" t="s">
        <v>9</v>
      </c>
      <c r="F354" s="63" t="s">
        <v>366</v>
      </c>
      <c r="G354" s="117">
        <v>0</v>
      </c>
      <c r="H354" s="125">
        <v>30</v>
      </c>
      <c r="I354" s="106"/>
      <c r="J354" s="126">
        <v>30</v>
      </c>
    </row>
    <row r="355" spans="1:10" ht="13.5" hidden="1" thickBot="1">
      <c r="A355" s="119"/>
      <c r="B355" s="98"/>
      <c r="C355" s="99"/>
      <c r="D355" s="100">
        <v>2143</v>
      </c>
      <c r="E355" s="101">
        <v>5321</v>
      </c>
      <c r="F355" s="102" t="s">
        <v>73</v>
      </c>
      <c r="G355" s="103">
        <v>0</v>
      </c>
      <c r="H355" s="90">
        <f>H354</f>
        <v>30</v>
      </c>
      <c r="I355" s="103"/>
      <c r="J355" s="105">
        <f>J354</f>
        <v>30</v>
      </c>
    </row>
    <row r="356" spans="1:10" ht="12.75" hidden="1">
      <c r="A356" s="58" t="s">
        <v>8</v>
      </c>
      <c r="B356" s="93" t="s">
        <v>171</v>
      </c>
      <c r="C356" s="72" t="s">
        <v>151</v>
      </c>
      <c r="D356" s="115" t="s">
        <v>9</v>
      </c>
      <c r="E356" s="116" t="s">
        <v>9</v>
      </c>
      <c r="F356" s="63" t="s">
        <v>152</v>
      </c>
      <c r="G356" s="117">
        <v>0</v>
      </c>
      <c r="H356" s="85">
        <v>21</v>
      </c>
      <c r="I356" s="95"/>
      <c r="J356" s="96">
        <v>21</v>
      </c>
    </row>
    <row r="357" spans="1:10" ht="13.5" hidden="1" thickBot="1">
      <c r="A357" s="118"/>
      <c r="B357" s="98"/>
      <c r="C357" s="99"/>
      <c r="D357" s="100">
        <v>2143</v>
      </c>
      <c r="E357" s="101">
        <v>5321</v>
      </c>
      <c r="F357" s="102" t="s">
        <v>73</v>
      </c>
      <c r="G357" s="103">
        <v>0</v>
      </c>
      <c r="H357" s="90">
        <f>H356</f>
        <v>21</v>
      </c>
      <c r="I357" s="103"/>
      <c r="J357" s="105">
        <f>J356</f>
        <v>21</v>
      </c>
    </row>
    <row r="358" spans="1:10" ht="12.75" hidden="1">
      <c r="A358" s="58" t="s">
        <v>8</v>
      </c>
      <c r="B358" s="93" t="s">
        <v>172</v>
      </c>
      <c r="C358" s="72" t="s">
        <v>12</v>
      </c>
      <c r="D358" s="115" t="s">
        <v>9</v>
      </c>
      <c r="E358" s="116" t="s">
        <v>9</v>
      </c>
      <c r="F358" s="63" t="s">
        <v>153</v>
      </c>
      <c r="G358" s="117">
        <v>0</v>
      </c>
      <c r="H358" s="85">
        <v>30</v>
      </c>
      <c r="I358" s="95"/>
      <c r="J358" s="96">
        <v>30</v>
      </c>
    </row>
    <row r="359" spans="1:10" ht="24.75" hidden="1" thickBot="1">
      <c r="A359" s="119"/>
      <c r="B359" s="127"/>
      <c r="C359" s="77"/>
      <c r="D359" s="100">
        <v>2143</v>
      </c>
      <c r="E359" s="101">
        <v>5213</v>
      </c>
      <c r="F359" s="102" t="s">
        <v>114</v>
      </c>
      <c r="G359" s="103">
        <v>0</v>
      </c>
      <c r="H359" s="90">
        <f>H358</f>
        <v>30</v>
      </c>
      <c r="I359" s="103"/>
      <c r="J359" s="105">
        <f>J358</f>
        <v>30</v>
      </c>
    </row>
    <row r="360" spans="1:10" ht="12.75" hidden="1">
      <c r="A360" s="58" t="s">
        <v>8</v>
      </c>
      <c r="B360" s="124" t="s">
        <v>367</v>
      </c>
      <c r="C360" s="72" t="s">
        <v>12</v>
      </c>
      <c r="D360" s="115" t="s">
        <v>9</v>
      </c>
      <c r="E360" s="116" t="s">
        <v>9</v>
      </c>
      <c r="F360" s="63" t="s">
        <v>368</v>
      </c>
      <c r="G360" s="117">
        <v>0</v>
      </c>
      <c r="H360" s="94">
        <v>70</v>
      </c>
      <c r="I360" s="117"/>
      <c r="J360" s="128">
        <v>70</v>
      </c>
    </row>
    <row r="361" spans="1:10" ht="13.5" hidden="1" thickBot="1">
      <c r="A361" s="121"/>
      <c r="B361" s="129"/>
      <c r="C361" s="130"/>
      <c r="D361" s="131">
        <v>2143</v>
      </c>
      <c r="E361" s="132">
        <v>5221</v>
      </c>
      <c r="F361" s="133" t="s">
        <v>369</v>
      </c>
      <c r="G361" s="134">
        <v>0</v>
      </c>
      <c r="H361" s="135">
        <v>70</v>
      </c>
      <c r="I361" s="134"/>
      <c r="J361" s="136">
        <v>70</v>
      </c>
    </row>
    <row r="362" spans="1:10" ht="12.75" hidden="1">
      <c r="A362" s="137"/>
      <c r="B362" s="138" t="s">
        <v>370</v>
      </c>
      <c r="C362" s="139"/>
      <c r="D362" s="140"/>
      <c r="E362" s="141"/>
      <c r="F362" s="142"/>
      <c r="G362" s="143"/>
      <c r="H362" s="144"/>
      <c r="I362" s="143"/>
      <c r="J362" s="145"/>
    </row>
    <row r="363" spans="1:10" ht="12.75" hidden="1">
      <c r="A363" s="146" t="s">
        <v>8</v>
      </c>
      <c r="B363" s="93" t="s">
        <v>371</v>
      </c>
      <c r="C363" s="147" t="s">
        <v>12</v>
      </c>
      <c r="D363" s="148" t="s">
        <v>9</v>
      </c>
      <c r="E363" s="149" t="s">
        <v>9</v>
      </c>
      <c r="F363" s="150" t="s">
        <v>372</v>
      </c>
      <c r="G363" s="151">
        <v>0</v>
      </c>
      <c r="H363" s="95">
        <v>149.8</v>
      </c>
      <c r="I363" s="95"/>
      <c r="J363" s="87">
        <v>149.8</v>
      </c>
    </row>
    <row r="364" spans="1:10" ht="13.5" hidden="1" thickBot="1">
      <c r="A364" s="152"/>
      <c r="B364" s="127"/>
      <c r="C364" s="77"/>
      <c r="D364" s="100">
        <v>2143</v>
      </c>
      <c r="E364" s="101">
        <v>5329</v>
      </c>
      <c r="F364" s="102" t="s">
        <v>130</v>
      </c>
      <c r="G364" s="103">
        <v>0</v>
      </c>
      <c r="H364" s="103">
        <v>149.8</v>
      </c>
      <c r="I364" s="103"/>
      <c r="J364" s="92">
        <v>149.8</v>
      </c>
    </row>
    <row r="365" spans="1:10" ht="12.75" hidden="1">
      <c r="A365" s="58" t="s">
        <v>8</v>
      </c>
      <c r="B365" s="124" t="s">
        <v>373</v>
      </c>
      <c r="C365" s="72" t="s">
        <v>12</v>
      </c>
      <c r="D365" s="115" t="s">
        <v>9</v>
      </c>
      <c r="E365" s="116" t="s">
        <v>9</v>
      </c>
      <c r="F365" s="63" t="s">
        <v>374</v>
      </c>
      <c r="G365" s="117">
        <v>0</v>
      </c>
      <c r="H365" s="106">
        <v>91</v>
      </c>
      <c r="I365" s="106"/>
      <c r="J365" s="107">
        <v>91</v>
      </c>
    </row>
    <row r="366" spans="1:10" ht="24.75" hidden="1" thickBot="1">
      <c r="A366" s="152"/>
      <c r="B366" s="127"/>
      <c r="C366" s="77"/>
      <c r="D366" s="100">
        <v>2143</v>
      </c>
      <c r="E366" s="101">
        <v>5223</v>
      </c>
      <c r="F366" s="102" t="s">
        <v>107</v>
      </c>
      <c r="G366" s="103">
        <v>0</v>
      </c>
      <c r="H366" s="103">
        <v>91</v>
      </c>
      <c r="I366" s="103"/>
      <c r="J366" s="92">
        <v>91</v>
      </c>
    </row>
    <row r="367" spans="1:10" ht="12.75" hidden="1">
      <c r="A367" s="58" t="s">
        <v>8</v>
      </c>
      <c r="B367" s="124" t="s">
        <v>375</v>
      </c>
      <c r="C367" s="72" t="s">
        <v>12</v>
      </c>
      <c r="D367" s="115" t="s">
        <v>9</v>
      </c>
      <c r="E367" s="116" t="s">
        <v>9</v>
      </c>
      <c r="F367" s="63" t="s">
        <v>376</v>
      </c>
      <c r="G367" s="117">
        <v>0</v>
      </c>
      <c r="H367" s="106">
        <v>150</v>
      </c>
      <c r="I367" s="106"/>
      <c r="J367" s="107">
        <v>150</v>
      </c>
    </row>
    <row r="368" spans="1:10" ht="13.5" hidden="1" thickBot="1">
      <c r="A368" s="152"/>
      <c r="B368" s="127"/>
      <c r="C368" s="77"/>
      <c r="D368" s="100">
        <v>2143</v>
      </c>
      <c r="E368" s="101">
        <v>5229</v>
      </c>
      <c r="F368" s="102" t="s">
        <v>377</v>
      </c>
      <c r="G368" s="103">
        <v>0</v>
      </c>
      <c r="H368" s="103">
        <v>150</v>
      </c>
      <c r="I368" s="103"/>
      <c r="J368" s="92">
        <v>150</v>
      </c>
    </row>
    <row r="369" spans="1:10" ht="12.75" hidden="1">
      <c r="A369" s="58" t="s">
        <v>8</v>
      </c>
      <c r="B369" s="124" t="s">
        <v>378</v>
      </c>
      <c r="C369" s="72" t="s">
        <v>12</v>
      </c>
      <c r="D369" s="115" t="s">
        <v>9</v>
      </c>
      <c r="E369" s="116" t="s">
        <v>9</v>
      </c>
      <c r="F369" s="63" t="s">
        <v>379</v>
      </c>
      <c r="G369" s="117">
        <v>0</v>
      </c>
      <c r="H369" s="106">
        <v>55</v>
      </c>
      <c r="I369" s="106"/>
      <c r="J369" s="107">
        <v>55</v>
      </c>
    </row>
    <row r="370" spans="1:10" ht="13.5" hidden="1" thickBot="1">
      <c r="A370" s="152"/>
      <c r="B370" s="127"/>
      <c r="C370" s="77"/>
      <c r="D370" s="100">
        <v>2143</v>
      </c>
      <c r="E370" s="101">
        <v>5222</v>
      </c>
      <c r="F370" s="102" t="s">
        <v>87</v>
      </c>
      <c r="G370" s="103">
        <v>0</v>
      </c>
      <c r="H370" s="103">
        <v>55</v>
      </c>
      <c r="I370" s="103"/>
      <c r="J370" s="92">
        <v>55</v>
      </c>
    </row>
    <row r="371" spans="1:10" ht="12.75" hidden="1">
      <c r="A371" s="137"/>
      <c r="B371" s="138" t="s">
        <v>370</v>
      </c>
      <c r="C371" s="139"/>
      <c r="D371" s="140"/>
      <c r="E371" s="141"/>
      <c r="F371" s="142"/>
      <c r="G371" s="143"/>
      <c r="H371" s="143"/>
      <c r="I371" s="143"/>
      <c r="J371" s="145"/>
    </row>
    <row r="372" spans="1:10" ht="24" hidden="1">
      <c r="A372" s="146" t="s">
        <v>8</v>
      </c>
      <c r="B372" s="93" t="s">
        <v>380</v>
      </c>
      <c r="C372" s="147" t="s">
        <v>12</v>
      </c>
      <c r="D372" s="148" t="s">
        <v>9</v>
      </c>
      <c r="E372" s="149" t="s">
        <v>9</v>
      </c>
      <c r="F372" s="150" t="s">
        <v>381</v>
      </c>
      <c r="G372" s="151">
        <v>0</v>
      </c>
      <c r="H372" s="95">
        <v>50</v>
      </c>
      <c r="I372" s="95"/>
      <c r="J372" s="87">
        <v>50</v>
      </c>
    </row>
    <row r="373" spans="1:10" ht="24.75" hidden="1" thickBot="1">
      <c r="A373" s="152"/>
      <c r="B373" s="127"/>
      <c r="C373" s="77"/>
      <c r="D373" s="100">
        <v>2143</v>
      </c>
      <c r="E373" s="101">
        <v>5213</v>
      </c>
      <c r="F373" s="102" t="s">
        <v>114</v>
      </c>
      <c r="G373" s="103">
        <v>0</v>
      </c>
      <c r="H373" s="103">
        <v>50</v>
      </c>
      <c r="I373" s="103"/>
      <c r="J373" s="92">
        <v>50</v>
      </c>
    </row>
    <row r="374" spans="1:10" ht="24" hidden="1">
      <c r="A374" s="58" t="s">
        <v>8</v>
      </c>
      <c r="B374" s="124" t="s">
        <v>382</v>
      </c>
      <c r="C374" s="72" t="s">
        <v>149</v>
      </c>
      <c r="D374" s="115" t="s">
        <v>9</v>
      </c>
      <c r="E374" s="116" t="s">
        <v>9</v>
      </c>
      <c r="F374" s="63" t="s">
        <v>383</v>
      </c>
      <c r="G374" s="117">
        <v>0</v>
      </c>
      <c r="H374" s="106">
        <v>41</v>
      </c>
      <c r="I374" s="106"/>
      <c r="J374" s="107">
        <v>41</v>
      </c>
    </row>
    <row r="375" spans="1:10" ht="13.5" hidden="1" thickBot="1">
      <c r="A375" s="152"/>
      <c r="B375" s="127"/>
      <c r="C375" s="77"/>
      <c r="D375" s="100">
        <v>2143</v>
      </c>
      <c r="E375" s="101">
        <v>5321</v>
      </c>
      <c r="F375" s="102" t="s">
        <v>73</v>
      </c>
      <c r="G375" s="103">
        <v>0</v>
      </c>
      <c r="H375" s="103">
        <v>41</v>
      </c>
      <c r="I375" s="103"/>
      <c r="J375" s="92">
        <v>41</v>
      </c>
    </row>
    <row r="376" spans="1:10" ht="12.75" hidden="1">
      <c r="A376" s="137"/>
      <c r="B376" s="138" t="s">
        <v>370</v>
      </c>
      <c r="C376" s="139"/>
      <c r="D376" s="140"/>
      <c r="E376" s="141"/>
      <c r="F376" s="142"/>
      <c r="G376" s="143"/>
      <c r="H376" s="143"/>
      <c r="I376" s="143"/>
      <c r="J376" s="145"/>
    </row>
    <row r="377" spans="1:10" ht="12.75" hidden="1">
      <c r="A377" s="146" t="s">
        <v>8</v>
      </c>
      <c r="B377" s="93" t="s">
        <v>384</v>
      </c>
      <c r="C377" s="147" t="s">
        <v>12</v>
      </c>
      <c r="D377" s="148" t="s">
        <v>9</v>
      </c>
      <c r="E377" s="149" t="s">
        <v>9</v>
      </c>
      <c r="F377" s="150" t="s">
        <v>385</v>
      </c>
      <c r="G377" s="151">
        <v>0</v>
      </c>
      <c r="H377" s="95">
        <v>12.4</v>
      </c>
      <c r="I377" s="95"/>
      <c r="J377" s="87">
        <v>12.4</v>
      </c>
    </row>
    <row r="378" spans="1:10" ht="13.5" hidden="1" thickBot="1">
      <c r="A378" s="152"/>
      <c r="B378" s="127"/>
      <c r="C378" s="77"/>
      <c r="D378" s="100">
        <v>2143</v>
      </c>
      <c r="E378" s="101">
        <v>5321</v>
      </c>
      <c r="F378" s="102" t="s">
        <v>73</v>
      </c>
      <c r="G378" s="103">
        <v>0</v>
      </c>
      <c r="H378" s="103">
        <v>12.4</v>
      </c>
      <c r="I378" s="103"/>
      <c r="J378" s="92">
        <v>12.4</v>
      </c>
    </row>
    <row r="379" spans="1:10" ht="12.75" hidden="1">
      <c r="A379" s="58" t="s">
        <v>8</v>
      </c>
      <c r="B379" s="124" t="s">
        <v>386</v>
      </c>
      <c r="C379" s="72" t="s">
        <v>147</v>
      </c>
      <c r="D379" s="115" t="s">
        <v>9</v>
      </c>
      <c r="E379" s="116" t="s">
        <v>9</v>
      </c>
      <c r="F379" s="63" t="s">
        <v>387</v>
      </c>
      <c r="G379" s="117">
        <v>0</v>
      </c>
      <c r="H379" s="106">
        <v>31.6582</v>
      </c>
      <c r="I379" s="106"/>
      <c r="J379" s="107">
        <v>31.6582</v>
      </c>
    </row>
    <row r="380" spans="1:10" ht="13.5" hidden="1" thickBot="1">
      <c r="A380" s="152"/>
      <c r="B380" s="127"/>
      <c r="C380" s="77"/>
      <c r="D380" s="100">
        <v>2143</v>
      </c>
      <c r="E380" s="101">
        <v>5321</v>
      </c>
      <c r="F380" s="102" t="s">
        <v>73</v>
      </c>
      <c r="G380" s="103">
        <v>0</v>
      </c>
      <c r="H380" s="103">
        <v>31.6582</v>
      </c>
      <c r="I380" s="103"/>
      <c r="J380" s="92">
        <v>31.6582</v>
      </c>
    </row>
    <row r="381" spans="1:10" ht="12.75" hidden="1">
      <c r="A381" s="58" t="s">
        <v>8</v>
      </c>
      <c r="B381" s="124" t="s">
        <v>388</v>
      </c>
      <c r="C381" s="72" t="s">
        <v>389</v>
      </c>
      <c r="D381" s="115" t="s">
        <v>9</v>
      </c>
      <c r="E381" s="116" t="s">
        <v>9</v>
      </c>
      <c r="F381" s="63" t="s">
        <v>390</v>
      </c>
      <c r="G381" s="117">
        <v>0</v>
      </c>
      <c r="H381" s="106">
        <v>35.75</v>
      </c>
      <c r="I381" s="106"/>
      <c r="J381" s="107">
        <v>35.75</v>
      </c>
    </row>
    <row r="382" spans="1:10" ht="13.5" hidden="1" thickBot="1">
      <c r="A382" s="152"/>
      <c r="B382" s="127"/>
      <c r="C382" s="77"/>
      <c r="D382" s="100">
        <v>2143</v>
      </c>
      <c r="E382" s="101">
        <v>5321</v>
      </c>
      <c r="F382" s="102" t="s">
        <v>73</v>
      </c>
      <c r="G382" s="103">
        <v>0</v>
      </c>
      <c r="H382" s="103">
        <v>35.75</v>
      </c>
      <c r="I382" s="103"/>
      <c r="J382" s="92">
        <v>35.75</v>
      </c>
    </row>
    <row r="383" spans="1:10" ht="12.75" hidden="1">
      <c r="A383" s="58" t="s">
        <v>8</v>
      </c>
      <c r="B383" s="124" t="s">
        <v>391</v>
      </c>
      <c r="C383" s="72" t="s">
        <v>150</v>
      </c>
      <c r="D383" s="115" t="s">
        <v>9</v>
      </c>
      <c r="E383" s="116" t="s">
        <v>9</v>
      </c>
      <c r="F383" s="63" t="s">
        <v>392</v>
      </c>
      <c r="G383" s="117">
        <v>0</v>
      </c>
      <c r="H383" s="106">
        <v>41.356</v>
      </c>
      <c r="I383" s="106"/>
      <c r="J383" s="107">
        <v>41.356</v>
      </c>
    </row>
    <row r="384" spans="1:10" ht="13.5" hidden="1" thickBot="1">
      <c r="A384" s="152"/>
      <c r="B384" s="127"/>
      <c r="C384" s="77"/>
      <c r="D384" s="100">
        <v>2143</v>
      </c>
      <c r="E384" s="101">
        <v>5321</v>
      </c>
      <c r="F384" s="102" t="s">
        <v>73</v>
      </c>
      <c r="G384" s="103">
        <v>0</v>
      </c>
      <c r="H384" s="103">
        <v>41.356</v>
      </c>
      <c r="I384" s="103"/>
      <c r="J384" s="92">
        <v>41.356</v>
      </c>
    </row>
    <row r="385" spans="1:10" ht="12.75" hidden="1">
      <c r="A385" s="137"/>
      <c r="B385" s="138" t="s">
        <v>370</v>
      </c>
      <c r="C385" s="139"/>
      <c r="D385" s="140"/>
      <c r="E385" s="141"/>
      <c r="F385" s="142"/>
      <c r="G385" s="143"/>
      <c r="H385" s="143"/>
      <c r="I385" s="143"/>
      <c r="J385" s="145"/>
    </row>
    <row r="386" spans="1:10" ht="12.75" hidden="1">
      <c r="A386" s="146" t="s">
        <v>8</v>
      </c>
      <c r="B386" s="93" t="s">
        <v>393</v>
      </c>
      <c r="C386" s="147" t="s">
        <v>12</v>
      </c>
      <c r="D386" s="148" t="s">
        <v>9</v>
      </c>
      <c r="E386" s="149" t="s">
        <v>9</v>
      </c>
      <c r="F386" s="150" t="s">
        <v>394</v>
      </c>
      <c r="G386" s="151">
        <v>0</v>
      </c>
      <c r="H386" s="95">
        <v>50</v>
      </c>
      <c r="I386" s="95"/>
      <c r="J386" s="87">
        <v>50</v>
      </c>
    </row>
    <row r="387" spans="1:10" ht="13.5" hidden="1" thickBot="1">
      <c r="A387" s="152"/>
      <c r="B387" s="127"/>
      <c r="C387" s="77"/>
      <c r="D387" s="100">
        <v>2143</v>
      </c>
      <c r="E387" s="101">
        <v>5321</v>
      </c>
      <c r="F387" s="102" t="s">
        <v>73</v>
      </c>
      <c r="G387" s="103">
        <v>0</v>
      </c>
      <c r="H387" s="103">
        <v>50</v>
      </c>
      <c r="I387" s="103"/>
      <c r="J387" s="92">
        <v>50</v>
      </c>
    </row>
    <row r="388" spans="1:10" ht="12.75" hidden="1">
      <c r="A388" s="58" t="s">
        <v>8</v>
      </c>
      <c r="B388" s="124" t="s">
        <v>395</v>
      </c>
      <c r="C388" s="72" t="s">
        <v>144</v>
      </c>
      <c r="D388" s="115" t="s">
        <v>9</v>
      </c>
      <c r="E388" s="116" t="s">
        <v>9</v>
      </c>
      <c r="F388" s="63" t="s">
        <v>396</v>
      </c>
      <c r="G388" s="117">
        <v>0</v>
      </c>
      <c r="H388" s="106">
        <v>35</v>
      </c>
      <c r="I388" s="106"/>
      <c r="J388" s="107">
        <v>35</v>
      </c>
    </row>
    <row r="389" spans="1:10" ht="13.5" hidden="1" thickBot="1">
      <c r="A389" s="152"/>
      <c r="B389" s="127"/>
      <c r="C389" s="77"/>
      <c r="D389" s="100">
        <v>2143</v>
      </c>
      <c r="E389" s="101">
        <v>5321</v>
      </c>
      <c r="F389" s="102" t="s">
        <v>73</v>
      </c>
      <c r="G389" s="103">
        <v>0</v>
      </c>
      <c r="H389" s="103">
        <v>35</v>
      </c>
      <c r="I389" s="103"/>
      <c r="J389" s="92">
        <v>35</v>
      </c>
    </row>
    <row r="390" spans="1:10" ht="12.75" hidden="1">
      <c r="A390" s="58" t="s">
        <v>8</v>
      </c>
      <c r="B390" s="124" t="s">
        <v>397</v>
      </c>
      <c r="C390" s="72" t="s">
        <v>12</v>
      </c>
      <c r="D390" s="115" t="s">
        <v>9</v>
      </c>
      <c r="E390" s="116" t="s">
        <v>9</v>
      </c>
      <c r="F390" s="63" t="s">
        <v>374</v>
      </c>
      <c r="G390" s="117">
        <v>0</v>
      </c>
      <c r="H390" s="106">
        <v>25.97</v>
      </c>
      <c r="I390" s="106"/>
      <c r="J390" s="107">
        <v>25.97</v>
      </c>
    </row>
    <row r="391" spans="1:10" ht="24.75" hidden="1" thickBot="1">
      <c r="A391" s="152"/>
      <c r="B391" s="127"/>
      <c r="C391" s="77"/>
      <c r="D391" s="100">
        <v>2143</v>
      </c>
      <c r="E391" s="101">
        <v>5223</v>
      </c>
      <c r="F391" s="102" t="s">
        <v>398</v>
      </c>
      <c r="G391" s="103">
        <v>0</v>
      </c>
      <c r="H391" s="103">
        <v>25.97</v>
      </c>
      <c r="I391" s="103"/>
      <c r="J391" s="92">
        <v>25.97</v>
      </c>
    </row>
    <row r="392" spans="1:10" ht="12.75" hidden="1">
      <c r="A392" s="58" t="s">
        <v>8</v>
      </c>
      <c r="B392" s="124" t="s">
        <v>399</v>
      </c>
      <c r="C392" s="72" t="s">
        <v>400</v>
      </c>
      <c r="D392" s="115" t="s">
        <v>9</v>
      </c>
      <c r="E392" s="116" t="s">
        <v>9</v>
      </c>
      <c r="F392" s="63" t="s">
        <v>401</v>
      </c>
      <c r="G392" s="117">
        <v>0</v>
      </c>
      <c r="H392" s="106">
        <v>50</v>
      </c>
      <c r="I392" s="106"/>
      <c r="J392" s="107">
        <v>50</v>
      </c>
    </row>
    <row r="393" spans="1:10" ht="13.5" hidden="1" thickBot="1">
      <c r="A393" s="152"/>
      <c r="B393" s="127"/>
      <c r="C393" s="77"/>
      <c r="D393" s="100">
        <v>2143</v>
      </c>
      <c r="E393" s="101">
        <v>5321</v>
      </c>
      <c r="F393" s="102" t="s">
        <v>73</v>
      </c>
      <c r="G393" s="103">
        <v>0</v>
      </c>
      <c r="H393" s="103">
        <v>50</v>
      </c>
      <c r="I393" s="103"/>
      <c r="J393" s="92">
        <v>50</v>
      </c>
    </row>
    <row r="394" spans="1:10" ht="12.75" hidden="1">
      <c r="A394" s="58" t="s">
        <v>8</v>
      </c>
      <c r="B394" s="124" t="s">
        <v>402</v>
      </c>
      <c r="C394" s="72" t="s">
        <v>403</v>
      </c>
      <c r="D394" s="115" t="s">
        <v>9</v>
      </c>
      <c r="E394" s="116" t="s">
        <v>9</v>
      </c>
      <c r="F394" s="63" t="s">
        <v>404</v>
      </c>
      <c r="G394" s="117">
        <v>0</v>
      </c>
      <c r="H394" s="106">
        <v>47.8</v>
      </c>
      <c r="I394" s="106"/>
      <c r="J394" s="107">
        <v>47.8</v>
      </c>
    </row>
    <row r="395" spans="1:10" ht="13.5" hidden="1" thickBot="1">
      <c r="A395" s="152"/>
      <c r="B395" s="127"/>
      <c r="C395" s="77"/>
      <c r="D395" s="100">
        <v>2143</v>
      </c>
      <c r="E395" s="101">
        <v>5321</v>
      </c>
      <c r="F395" s="102" t="s">
        <v>73</v>
      </c>
      <c r="G395" s="103">
        <v>0</v>
      </c>
      <c r="H395" s="103">
        <v>47.8</v>
      </c>
      <c r="I395" s="103"/>
      <c r="J395" s="92">
        <v>47.8</v>
      </c>
    </row>
    <row r="396" spans="1:10" ht="12.75" hidden="1">
      <c r="A396" s="58" t="s">
        <v>8</v>
      </c>
      <c r="B396" s="124" t="s">
        <v>405</v>
      </c>
      <c r="C396" s="72" t="s">
        <v>12</v>
      </c>
      <c r="D396" s="115" t="s">
        <v>9</v>
      </c>
      <c r="E396" s="116" t="s">
        <v>9</v>
      </c>
      <c r="F396" s="63" t="s">
        <v>406</v>
      </c>
      <c r="G396" s="117">
        <v>0</v>
      </c>
      <c r="H396" s="106">
        <v>144.433</v>
      </c>
      <c r="I396" s="106"/>
      <c r="J396" s="107">
        <v>144.433</v>
      </c>
    </row>
    <row r="397" spans="1:10" ht="13.5" hidden="1" thickBot="1">
      <c r="A397" s="152"/>
      <c r="B397" s="127"/>
      <c r="C397" s="77"/>
      <c r="D397" s="100">
        <v>2143</v>
      </c>
      <c r="E397" s="101">
        <v>5221</v>
      </c>
      <c r="F397" s="102" t="s">
        <v>369</v>
      </c>
      <c r="G397" s="103">
        <v>0</v>
      </c>
      <c r="H397" s="103">
        <v>144.433</v>
      </c>
      <c r="I397" s="103"/>
      <c r="J397" s="92">
        <v>144.433</v>
      </c>
    </row>
    <row r="398" spans="1:10" ht="12.75" hidden="1">
      <c r="A398" s="58" t="s">
        <v>8</v>
      </c>
      <c r="B398" s="124" t="s">
        <v>407</v>
      </c>
      <c r="C398" s="72" t="s">
        <v>408</v>
      </c>
      <c r="D398" s="115" t="s">
        <v>9</v>
      </c>
      <c r="E398" s="116" t="s">
        <v>9</v>
      </c>
      <c r="F398" s="63" t="s">
        <v>409</v>
      </c>
      <c r="G398" s="117">
        <v>0</v>
      </c>
      <c r="H398" s="106">
        <v>53.1825</v>
      </c>
      <c r="I398" s="106"/>
      <c r="J398" s="107">
        <v>53.1825</v>
      </c>
    </row>
    <row r="399" spans="1:10" ht="13.5" hidden="1" thickBot="1">
      <c r="A399" s="152"/>
      <c r="B399" s="127"/>
      <c r="C399" s="77"/>
      <c r="D399" s="100">
        <v>2143</v>
      </c>
      <c r="E399" s="101">
        <v>5229</v>
      </c>
      <c r="F399" s="102" t="s">
        <v>377</v>
      </c>
      <c r="G399" s="103">
        <v>0</v>
      </c>
      <c r="H399" s="103">
        <v>53.1825</v>
      </c>
      <c r="I399" s="103"/>
      <c r="J399" s="92">
        <v>53.1825</v>
      </c>
    </row>
    <row r="400" spans="1:10" ht="12.75" hidden="1">
      <c r="A400" s="58" t="s">
        <v>8</v>
      </c>
      <c r="B400" s="124" t="s">
        <v>410</v>
      </c>
      <c r="C400" s="72" t="s">
        <v>12</v>
      </c>
      <c r="D400" s="115" t="s">
        <v>9</v>
      </c>
      <c r="E400" s="116" t="s">
        <v>9</v>
      </c>
      <c r="F400" s="63" t="s">
        <v>411</v>
      </c>
      <c r="G400" s="117">
        <v>0</v>
      </c>
      <c r="H400" s="106">
        <v>143.99</v>
      </c>
      <c r="I400" s="106"/>
      <c r="J400" s="107">
        <v>143.99</v>
      </c>
    </row>
    <row r="401" spans="1:10" ht="13.5" hidden="1" thickBot="1">
      <c r="A401" s="152"/>
      <c r="B401" s="127"/>
      <c r="C401" s="77"/>
      <c r="D401" s="100">
        <v>2143</v>
      </c>
      <c r="E401" s="101">
        <v>5229</v>
      </c>
      <c r="F401" s="102" t="s">
        <v>377</v>
      </c>
      <c r="G401" s="103">
        <v>0</v>
      </c>
      <c r="H401" s="103">
        <v>143.99</v>
      </c>
      <c r="I401" s="103"/>
      <c r="J401" s="92">
        <v>143.99</v>
      </c>
    </row>
    <row r="402" spans="1:10" ht="12.75" hidden="1">
      <c r="A402" s="137"/>
      <c r="B402" s="138" t="s">
        <v>370</v>
      </c>
      <c r="C402" s="139"/>
      <c r="D402" s="140"/>
      <c r="E402" s="141"/>
      <c r="F402" s="142"/>
      <c r="G402" s="143"/>
      <c r="H402" s="143"/>
      <c r="I402" s="143"/>
      <c r="J402" s="145"/>
    </row>
    <row r="403" spans="1:10" ht="12.75" hidden="1">
      <c r="A403" s="146" t="s">
        <v>8</v>
      </c>
      <c r="B403" s="93" t="s">
        <v>412</v>
      </c>
      <c r="C403" s="147" t="s">
        <v>12</v>
      </c>
      <c r="D403" s="148" t="s">
        <v>9</v>
      </c>
      <c r="E403" s="149" t="s">
        <v>9</v>
      </c>
      <c r="F403" s="150" t="s">
        <v>413</v>
      </c>
      <c r="G403" s="151">
        <v>0</v>
      </c>
      <c r="H403" s="95">
        <v>149.1</v>
      </c>
      <c r="I403" s="95"/>
      <c r="J403" s="87">
        <v>149.1</v>
      </c>
    </row>
    <row r="404" spans="1:10" ht="13.5" hidden="1" thickBot="1">
      <c r="A404" s="152"/>
      <c r="B404" s="127"/>
      <c r="C404" s="77"/>
      <c r="D404" s="100">
        <v>2143</v>
      </c>
      <c r="E404" s="101">
        <v>5329</v>
      </c>
      <c r="F404" s="102" t="s">
        <v>130</v>
      </c>
      <c r="G404" s="103">
        <v>0</v>
      </c>
      <c r="H404" s="103">
        <v>149.1</v>
      </c>
      <c r="I404" s="103"/>
      <c r="J404" s="92">
        <v>149.1</v>
      </c>
    </row>
    <row r="405" spans="1:10" ht="12.75" hidden="1">
      <c r="A405" s="58" t="s">
        <v>8</v>
      </c>
      <c r="B405" s="124" t="s">
        <v>414</v>
      </c>
      <c r="C405" s="72" t="s">
        <v>12</v>
      </c>
      <c r="D405" s="115" t="s">
        <v>9</v>
      </c>
      <c r="E405" s="116" t="s">
        <v>9</v>
      </c>
      <c r="F405" s="63" t="s">
        <v>415</v>
      </c>
      <c r="G405" s="117">
        <v>0</v>
      </c>
      <c r="H405" s="106">
        <v>150</v>
      </c>
      <c r="I405" s="106"/>
      <c r="J405" s="107">
        <v>150</v>
      </c>
    </row>
    <row r="406" spans="1:10" ht="13.5" hidden="1" thickBot="1">
      <c r="A406" s="152"/>
      <c r="B406" s="127"/>
      <c r="C406" s="77"/>
      <c r="D406" s="100">
        <v>2143</v>
      </c>
      <c r="E406" s="101">
        <v>5229</v>
      </c>
      <c r="F406" s="102" t="s">
        <v>377</v>
      </c>
      <c r="G406" s="103">
        <v>0</v>
      </c>
      <c r="H406" s="103">
        <v>150</v>
      </c>
      <c r="I406" s="103"/>
      <c r="J406" s="92">
        <v>150</v>
      </c>
    </row>
    <row r="407" spans="1:10" ht="24" hidden="1">
      <c r="A407" s="58" t="s">
        <v>8</v>
      </c>
      <c r="B407" s="124" t="s">
        <v>416</v>
      </c>
      <c r="C407" s="72" t="s">
        <v>140</v>
      </c>
      <c r="D407" s="115" t="s">
        <v>9</v>
      </c>
      <c r="E407" s="116" t="s">
        <v>9</v>
      </c>
      <c r="F407" s="63" t="s">
        <v>417</v>
      </c>
      <c r="G407" s="117">
        <v>0</v>
      </c>
      <c r="H407" s="106">
        <v>150</v>
      </c>
      <c r="I407" s="106"/>
      <c r="J407" s="107">
        <v>150</v>
      </c>
    </row>
    <row r="408" spans="1:10" ht="13.5" hidden="1" thickBot="1">
      <c r="A408" s="152"/>
      <c r="B408" s="127"/>
      <c r="C408" s="77"/>
      <c r="D408" s="100">
        <v>2143</v>
      </c>
      <c r="E408" s="101">
        <v>5229</v>
      </c>
      <c r="F408" s="102" t="s">
        <v>377</v>
      </c>
      <c r="G408" s="103">
        <v>0</v>
      </c>
      <c r="H408" s="103">
        <v>150</v>
      </c>
      <c r="I408" s="103"/>
      <c r="J408" s="92">
        <v>150</v>
      </c>
    </row>
    <row r="409" spans="1:10" ht="24" hidden="1">
      <c r="A409" s="58" t="s">
        <v>8</v>
      </c>
      <c r="B409" s="124" t="s">
        <v>418</v>
      </c>
      <c r="C409" s="72" t="s">
        <v>137</v>
      </c>
      <c r="D409" s="115" t="s">
        <v>9</v>
      </c>
      <c r="E409" s="116" t="s">
        <v>9</v>
      </c>
      <c r="F409" s="63" t="s">
        <v>419</v>
      </c>
      <c r="G409" s="117">
        <v>0</v>
      </c>
      <c r="H409" s="106">
        <v>55</v>
      </c>
      <c r="I409" s="106"/>
      <c r="J409" s="107">
        <v>55</v>
      </c>
    </row>
    <row r="410" spans="1:10" ht="13.5" hidden="1" thickBot="1">
      <c r="A410" s="152"/>
      <c r="B410" s="127"/>
      <c r="C410" s="77"/>
      <c r="D410" s="100">
        <v>2143</v>
      </c>
      <c r="E410" s="101">
        <v>5329</v>
      </c>
      <c r="F410" s="102" t="s">
        <v>130</v>
      </c>
      <c r="G410" s="103">
        <v>0</v>
      </c>
      <c r="H410" s="103">
        <v>55</v>
      </c>
      <c r="I410" s="103"/>
      <c r="J410" s="92">
        <v>55</v>
      </c>
    </row>
    <row r="411" spans="1:10" ht="12.75" hidden="1">
      <c r="A411" s="58" t="s">
        <v>8</v>
      </c>
      <c r="B411" s="124" t="s">
        <v>420</v>
      </c>
      <c r="C411" s="72" t="s">
        <v>12</v>
      </c>
      <c r="D411" s="115" t="s">
        <v>9</v>
      </c>
      <c r="E411" s="116" t="s">
        <v>9</v>
      </c>
      <c r="F411" s="63" t="s">
        <v>421</v>
      </c>
      <c r="G411" s="117">
        <v>0</v>
      </c>
      <c r="H411" s="106">
        <v>51.267</v>
      </c>
      <c r="I411" s="106"/>
      <c r="J411" s="107">
        <v>51.267</v>
      </c>
    </row>
    <row r="412" spans="1:10" ht="24.75" hidden="1" thickBot="1">
      <c r="A412" s="152"/>
      <c r="B412" s="127"/>
      <c r="C412" s="77"/>
      <c r="D412" s="100">
        <v>2143</v>
      </c>
      <c r="E412" s="101">
        <v>5221</v>
      </c>
      <c r="F412" s="102" t="s">
        <v>422</v>
      </c>
      <c r="G412" s="103">
        <v>0</v>
      </c>
      <c r="H412" s="103">
        <v>51.267</v>
      </c>
      <c r="I412" s="103"/>
      <c r="J412" s="92">
        <v>51.267</v>
      </c>
    </row>
    <row r="413" spans="1:10" ht="12.75" hidden="1">
      <c r="A413" s="58" t="s">
        <v>8</v>
      </c>
      <c r="B413" s="124" t="s">
        <v>423</v>
      </c>
      <c r="C413" s="72" t="s">
        <v>12</v>
      </c>
      <c r="D413" s="115" t="s">
        <v>9</v>
      </c>
      <c r="E413" s="116" t="s">
        <v>9</v>
      </c>
      <c r="F413" s="63" t="s">
        <v>424</v>
      </c>
      <c r="G413" s="117">
        <v>0</v>
      </c>
      <c r="H413" s="106">
        <v>41.6</v>
      </c>
      <c r="I413" s="106"/>
      <c r="J413" s="107">
        <v>41.6</v>
      </c>
    </row>
    <row r="414" spans="1:10" ht="13.5" hidden="1" thickBot="1">
      <c r="A414" s="152"/>
      <c r="B414" s="127"/>
      <c r="C414" s="77"/>
      <c r="D414" s="100">
        <v>2143</v>
      </c>
      <c r="E414" s="101">
        <v>5222</v>
      </c>
      <c r="F414" s="102" t="s">
        <v>87</v>
      </c>
      <c r="G414" s="103">
        <v>0</v>
      </c>
      <c r="H414" s="103">
        <v>41.6</v>
      </c>
      <c r="I414" s="103"/>
      <c r="J414" s="92">
        <v>41.6</v>
      </c>
    </row>
    <row r="415" spans="1:10" ht="12.75" hidden="1">
      <c r="A415" s="58" t="s">
        <v>8</v>
      </c>
      <c r="B415" s="124" t="s">
        <v>425</v>
      </c>
      <c r="C415" s="72" t="s">
        <v>12</v>
      </c>
      <c r="D415" s="115" t="s">
        <v>9</v>
      </c>
      <c r="E415" s="116" t="s">
        <v>9</v>
      </c>
      <c r="F415" s="63" t="s">
        <v>426</v>
      </c>
      <c r="G415" s="117">
        <v>0</v>
      </c>
      <c r="H415" s="106">
        <v>60</v>
      </c>
      <c r="I415" s="106"/>
      <c r="J415" s="107">
        <v>60</v>
      </c>
    </row>
    <row r="416" spans="1:10" ht="24.75" hidden="1" thickBot="1">
      <c r="A416" s="152"/>
      <c r="B416" s="127"/>
      <c r="C416" s="77"/>
      <c r="D416" s="100">
        <v>2143</v>
      </c>
      <c r="E416" s="101">
        <v>5213</v>
      </c>
      <c r="F416" s="102" t="s">
        <v>114</v>
      </c>
      <c r="G416" s="103">
        <v>0</v>
      </c>
      <c r="H416" s="103">
        <v>60</v>
      </c>
      <c r="I416" s="103"/>
      <c r="J416" s="92">
        <v>60</v>
      </c>
    </row>
    <row r="417" spans="1:10" ht="12.75" hidden="1">
      <c r="A417" s="58" t="s">
        <v>8</v>
      </c>
      <c r="B417" s="124" t="s">
        <v>427</v>
      </c>
      <c r="C417" s="72" t="s">
        <v>12</v>
      </c>
      <c r="D417" s="115" t="s">
        <v>9</v>
      </c>
      <c r="E417" s="116" t="s">
        <v>9</v>
      </c>
      <c r="F417" s="63" t="s">
        <v>428</v>
      </c>
      <c r="G417" s="117">
        <v>0</v>
      </c>
      <c r="H417" s="106">
        <v>60</v>
      </c>
      <c r="I417" s="106"/>
      <c r="J417" s="107">
        <v>60</v>
      </c>
    </row>
    <row r="418" spans="1:10" ht="13.5" hidden="1" thickBot="1">
      <c r="A418" s="152"/>
      <c r="B418" s="127"/>
      <c r="C418" s="77"/>
      <c r="D418" s="100">
        <v>2143</v>
      </c>
      <c r="E418" s="101">
        <v>5212</v>
      </c>
      <c r="F418" s="102" t="s">
        <v>265</v>
      </c>
      <c r="G418" s="103">
        <v>0</v>
      </c>
      <c r="H418" s="103">
        <v>60</v>
      </c>
      <c r="I418" s="103"/>
      <c r="J418" s="92">
        <v>60</v>
      </c>
    </row>
    <row r="419" spans="1:10" ht="12.75" hidden="1">
      <c r="A419" s="58" t="s">
        <v>8</v>
      </c>
      <c r="B419" s="124" t="s">
        <v>429</v>
      </c>
      <c r="C419" s="72" t="s">
        <v>12</v>
      </c>
      <c r="D419" s="115" t="s">
        <v>9</v>
      </c>
      <c r="E419" s="116" t="s">
        <v>9</v>
      </c>
      <c r="F419" s="63" t="s">
        <v>430</v>
      </c>
      <c r="G419" s="117">
        <v>0</v>
      </c>
      <c r="H419" s="106">
        <v>60</v>
      </c>
      <c r="I419" s="106"/>
      <c r="J419" s="107">
        <v>60</v>
      </c>
    </row>
    <row r="420" spans="1:10" ht="24.75" hidden="1" thickBot="1">
      <c r="A420" s="152"/>
      <c r="B420" s="127"/>
      <c r="C420" s="77"/>
      <c r="D420" s="100">
        <v>2143</v>
      </c>
      <c r="E420" s="101">
        <v>5213</v>
      </c>
      <c r="F420" s="102" t="s">
        <v>114</v>
      </c>
      <c r="G420" s="103">
        <v>0</v>
      </c>
      <c r="H420" s="103">
        <v>60</v>
      </c>
      <c r="I420" s="103"/>
      <c r="J420" s="92">
        <v>60</v>
      </c>
    </row>
    <row r="421" spans="1:10" ht="12.75" hidden="1">
      <c r="A421" s="58" t="s">
        <v>8</v>
      </c>
      <c r="B421" s="124" t="s">
        <v>431</v>
      </c>
      <c r="C421" s="72" t="s">
        <v>12</v>
      </c>
      <c r="D421" s="115" t="s">
        <v>9</v>
      </c>
      <c r="E421" s="116" t="s">
        <v>9</v>
      </c>
      <c r="F421" s="63" t="s">
        <v>432</v>
      </c>
      <c r="G421" s="117">
        <v>0</v>
      </c>
      <c r="H421" s="106">
        <v>41.6</v>
      </c>
      <c r="I421" s="106"/>
      <c r="J421" s="107">
        <v>41.6</v>
      </c>
    </row>
    <row r="422" spans="1:10" ht="24.75" hidden="1" thickBot="1">
      <c r="A422" s="152"/>
      <c r="B422" s="127"/>
      <c r="C422" s="77"/>
      <c r="D422" s="100">
        <v>2143</v>
      </c>
      <c r="E422" s="101">
        <v>5213</v>
      </c>
      <c r="F422" s="102" t="s">
        <v>114</v>
      </c>
      <c r="G422" s="103">
        <v>0</v>
      </c>
      <c r="H422" s="103">
        <v>41.6</v>
      </c>
      <c r="I422" s="103"/>
      <c r="J422" s="92">
        <v>41.6</v>
      </c>
    </row>
    <row r="423" spans="1:10" ht="12.75" hidden="1">
      <c r="A423" s="58" t="s">
        <v>8</v>
      </c>
      <c r="B423" s="124" t="s">
        <v>433</v>
      </c>
      <c r="C423" s="72" t="s">
        <v>149</v>
      </c>
      <c r="D423" s="115" t="s">
        <v>9</v>
      </c>
      <c r="E423" s="116" t="s">
        <v>9</v>
      </c>
      <c r="F423" s="63" t="s">
        <v>434</v>
      </c>
      <c r="G423" s="117">
        <v>0</v>
      </c>
      <c r="H423" s="106">
        <v>40</v>
      </c>
      <c r="I423" s="106"/>
      <c r="J423" s="107">
        <v>40</v>
      </c>
    </row>
    <row r="424" spans="1:10" ht="13.5" hidden="1" thickBot="1">
      <c r="A424" s="152"/>
      <c r="B424" s="127"/>
      <c r="C424" s="77"/>
      <c r="D424" s="100">
        <v>2143</v>
      </c>
      <c r="E424" s="101">
        <v>5321</v>
      </c>
      <c r="F424" s="102" t="s">
        <v>73</v>
      </c>
      <c r="G424" s="103">
        <v>0</v>
      </c>
      <c r="H424" s="103">
        <v>40</v>
      </c>
      <c r="I424" s="103"/>
      <c r="J424" s="92">
        <v>40</v>
      </c>
    </row>
    <row r="425" spans="1:10" ht="12.75" hidden="1">
      <c r="A425" s="58" t="s">
        <v>8</v>
      </c>
      <c r="B425" s="124" t="s">
        <v>435</v>
      </c>
      <c r="C425" s="72" t="s">
        <v>116</v>
      </c>
      <c r="D425" s="115" t="s">
        <v>9</v>
      </c>
      <c r="E425" s="116" t="s">
        <v>9</v>
      </c>
      <c r="F425" s="63" t="s">
        <v>436</v>
      </c>
      <c r="G425" s="117">
        <v>0</v>
      </c>
      <c r="H425" s="106">
        <v>33.533</v>
      </c>
      <c r="I425" s="106"/>
      <c r="J425" s="107">
        <v>33.533</v>
      </c>
    </row>
    <row r="426" spans="1:10" ht="13.5" hidden="1" thickBot="1">
      <c r="A426" s="152"/>
      <c r="B426" s="127"/>
      <c r="C426" s="77"/>
      <c r="D426" s="100">
        <v>2143</v>
      </c>
      <c r="E426" s="101">
        <v>5321</v>
      </c>
      <c r="F426" s="102" t="s">
        <v>73</v>
      </c>
      <c r="G426" s="103">
        <v>0</v>
      </c>
      <c r="H426" s="103">
        <v>33.533</v>
      </c>
      <c r="I426" s="103"/>
      <c r="J426" s="92">
        <v>33.533</v>
      </c>
    </row>
    <row r="427" spans="1:10" ht="12.75" hidden="1">
      <c r="A427" s="58" t="s">
        <v>8</v>
      </c>
      <c r="B427" s="124" t="s">
        <v>437</v>
      </c>
      <c r="C427" s="72" t="s">
        <v>12</v>
      </c>
      <c r="D427" s="115" t="s">
        <v>9</v>
      </c>
      <c r="E427" s="116" t="s">
        <v>9</v>
      </c>
      <c r="F427" s="63" t="s">
        <v>438</v>
      </c>
      <c r="G427" s="117">
        <v>0</v>
      </c>
      <c r="H427" s="106">
        <v>60</v>
      </c>
      <c r="I427" s="106"/>
      <c r="J427" s="107">
        <v>60</v>
      </c>
    </row>
    <row r="428" spans="1:10" ht="13.5" hidden="1" thickBot="1">
      <c r="A428" s="152"/>
      <c r="B428" s="127"/>
      <c r="C428" s="77"/>
      <c r="D428" s="100">
        <v>2143</v>
      </c>
      <c r="E428" s="101">
        <v>5212</v>
      </c>
      <c r="F428" s="102" t="s">
        <v>265</v>
      </c>
      <c r="G428" s="103">
        <v>0</v>
      </c>
      <c r="H428" s="103">
        <v>60</v>
      </c>
      <c r="I428" s="103"/>
      <c r="J428" s="92">
        <v>60</v>
      </c>
    </row>
    <row r="429" spans="1:10" ht="12.75" hidden="1">
      <c r="A429" s="58" t="s">
        <v>8</v>
      </c>
      <c r="B429" s="124" t="s">
        <v>439</v>
      </c>
      <c r="C429" s="72" t="s">
        <v>144</v>
      </c>
      <c r="D429" s="115" t="s">
        <v>9</v>
      </c>
      <c r="E429" s="116" t="s">
        <v>9</v>
      </c>
      <c r="F429" s="63" t="s">
        <v>440</v>
      </c>
      <c r="G429" s="117">
        <v>0</v>
      </c>
      <c r="H429" s="106">
        <v>21</v>
      </c>
      <c r="I429" s="106"/>
      <c r="J429" s="107">
        <v>21</v>
      </c>
    </row>
    <row r="430" spans="1:10" ht="13.5" hidden="1" thickBot="1">
      <c r="A430" s="152"/>
      <c r="B430" s="127"/>
      <c r="C430" s="77"/>
      <c r="D430" s="100">
        <v>2143</v>
      </c>
      <c r="E430" s="101">
        <v>5321</v>
      </c>
      <c r="F430" s="102" t="s">
        <v>73</v>
      </c>
      <c r="G430" s="103">
        <v>0</v>
      </c>
      <c r="H430" s="103">
        <v>21</v>
      </c>
      <c r="I430" s="103"/>
      <c r="J430" s="92">
        <v>21</v>
      </c>
    </row>
    <row r="431" spans="1:10" ht="12.75" hidden="1">
      <c r="A431" s="58" t="s">
        <v>8</v>
      </c>
      <c r="B431" s="124" t="s">
        <v>441</v>
      </c>
      <c r="C431" s="72" t="s">
        <v>442</v>
      </c>
      <c r="D431" s="115" t="s">
        <v>9</v>
      </c>
      <c r="E431" s="116" t="s">
        <v>9</v>
      </c>
      <c r="F431" s="63" t="s">
        <v>443</v>
      </c>
      <c r="G431" s="117">
        <v>0</v>
      </c>
      <c r="H431" s="106">
        <v>30</v>
      </c>
      <c r="I431" s="106"/>
      <c r="J431" s="107">
        <v>30</v>
      </c>
    </row>
    <row r="432" spans="1:10" ht="13.5" hidden="1" thickBot="1">
      <c r="A432" s="152"/>
      <c r="B432" s="127"/>
      <c r="C432" s="77"/>
      <c r="D432" s="100">
        <v>2143</v>
      </c>
      <c r="E432" s="101">
        <v>5321</v>
      </c>
      <c r="F432" s="102" t="s">
        <v>73</v>
      </c>
      <c r="G432" s="103">
        <v>0</v>
      </c>
      <c r="H432" s="103">
        <v>30</v>
      </c>
      <c r="I432" s="103"/>
      <c r="J432" s="92">
        <v>30</v>
      </c>
    </row>
    <row r="433" spans="1:10" ht="24" hidden="1">
      <c r="A433" s="58" t="s">
        <v>8</v>
      </c>
      <c r="B433" s="124" t="s">
        <v>444</v>
      </c>
      <c r="C433" s="72" t="s">
        <v>12</v>
      </c>
      <c r="D433" s="115" t="s">
        <v>9</v>
      </c>
      <c r="E433" s="116" t="s">
        <v>9</v>
      </c>
      <c r="F433" s="63" t="s">
        <v>120</v>
      </c>
      <c r="G433" s="117">
        <v>0</v>
      </c>
      <c r="H433" s="106">
        <v>59.5</v>
      </c>
      <c r="I433" s="106"/>
      <c r="J433" s="107">
        <v>59.5</v>
      </c>
    </row>
    <row r="434" spans="1:10" ht="13.5" hidden="1" thickBot="1">
      <c r="A434" s="152"/>
      <c r="B434" s="127"/>
      <c r="C434" s="77"/>
      <c r="D434" s="100">
        <v>2143</v>
      </c>
      <c r="E434" s="101">
        <v>5222</v>
      </c>
      <c r="F434" s="102" t="s">
        <v>87</v>
      </c>
      <c r="G434" s="103">
        <v>0</v>
      </c>
      <c r="H434" s="103">
        <v>59.5</v>
      </c>
      <c r="I434" s="103"/>
      <c r="J434" s="92">
        <v>59.5</v>
      </c>
    </row>
    <row r="435" spans="1:10" ht="12.75" hidden="1">
      <c r="A435" s="58" t="s">
        <v>8</v>
      </c>
      <c r="B435" s="124" t="s">
        <v>445</v>
      </c>
      <c r="C435" s="72" t="s">
        <v>12</v>
      </c>
      <c r="D435" s="115" t="s">
        <v>9</v>
      </c>
      <c r="E435" s="116" t="s">
        <v>9</v>
      </c>
      <c r="F435" s="63" t="s">
        <v>446</v>
      </c>
      <c r="G435" s="117">
        <v>0</v>
      </c>
      <c r="H435" s="106">
        <v>42</v>
      </c>
      <c r="I435" s="106"/>
      <c r="J435" s="107">
        <v>42</v>
      </c>
    </row>
    <row r="436" spans="1:10" ht="24.75" hidden="1" thickBot="1">
      <c r="A436" s="152"/>
      <c r="B436" s="127"/>
      <c r="C436" s="77"/>
      <c r="D436" s="100">
        <v>2143</v>
      </c>
      <c r="E436" s="101">
        <v>5213</v>
      </c>
      <c r="F436" s="102" t="s">
        <v>114</v>
      </c>
      <c r="G436" s="103">
        <v>0</v>
      </c>
      <c r="H436" s="103">
        <v>42</v>
      </c>
      <c r="I436" s="103"/>
      <c r="J436" s="92">
        <v>42</v>
      </c>
    </row>
    <row r="437" spans="1:10" ht="12.75" hidden="1">
      <c r="A437" s="58" t="s">
        <v>8</v>
      </c>
      <c r="B437" s="124" t="s">
        <v>447</v>
      </c>
      <c r="C437" s="72" t="s">
        <v>12</v>
      </c>
      <c r="D437" s="115" t="s">
        <v>9</v>
      </c>
      <c r="E437" s="116" t="s">
        <v>9</v>
      </c>
      <c r="F437" s="63" t="s">
        <v>448</v>
      </c>
      <c r="G437" s="117">
        <v>0</v>
      </c>
      <c r="H437" s="106">
        <v>60</v>
      </c>
      <c r="I437" s="106"/>
      <c r="J437" s="107">
        <v>60</v>
      </c>
    </row>
    <row r="438" spans="1:10" ht="24.75" hidden="1" thickBot="1">
      <c r="A438" s="152"/>
      <c r="B438" s="127"/>
      <c r="C438" s="77"/>
      <c r="D438" s="100">
        <v>2143</v>
      </c>
      <c r="E438" s="101">
        <v>5213</v>
      </c>
      <c r="F438" s="102" t="s">
        <v>114</v>
      </c>
      <c r="G438" s="103">
        <v>0</v>
      </c>
      <c r="H438" s="103">
        <v>60</v>
      </c>
      <c r="I438" s="103"/>
      <c r="J438" s="92">
        <v>60</v>
      </c>
    </row>
    <row r="439" spans="1:10" ht="12.75" hidden="1">
      <c r="A439" s="58" t="s">
        <v>8</v>
      </c>
      <c r="B439" s="124" t="s">
        <v>449</v>
      </c>
      <c r="C439" s="72" t="s">
        <v>12</v>
      </c>
      <c r="D439" s="115" t="s">
        <v>9</v>
      </c>
      <c r="E439" s="116" t="s">
        <v>9</v>
      </c>
      <c r="F439" s="63" t="s">
        <v>450</v>
      </c>
      <c r="G439" s="117">
        <v>0</v>
      </c>
      <c r="H439" s="106">
        <v>60</v>
      </c>
      <c r="I439" s="106"/>
      <c r="J439" s="107">
        <v>60</v>
      </c>
    </row>
    <row r="440" spans="1:10" ht="24.75" hidden="1" thickBot="1">
      <c r="A440" s="152"/>
      <c r="B440" s="127"/>
      <c r="C440" s="77"/>
      <c r="D440" s="100">
        <v>2143</v>
      </c>
      <c r="E440" s="101">
        <v>5213</v>
      </c>
      <c r="F440" s="102" t="s">
        <v>114</v>
      </c>
      <c r="G440" s="103">
        <v>0</v>
      </c>
      <c r="H440" s="103">
        <v>60</v>
      </c>
      <c r="I440" s="103"/>
      <c r="J440" s="92">
        <v>60</v>
      </c>
    </row>
    <row r="441" spans="1:10" ht="12.75" hidden="1">
      <c r="A441" s="58" t="s">
        <v>8</v>
      </c>
      <c r="B441" s="124" t="s">
        <v>451</v>
      </c>
      <c r="C441" s="72" t="s">
        <v>12</v>
      </c>
      <c r="D441" s="115" t="s">
        <v>9</v>
      </c>
      <c r="E441" s="116" t="s">
        <v>9</v>
      </c>
      <c r="F441" s="63" t="s">
        <v>452</v>
      </c>
      <c r="G441" s="117">
        <v>0</v>
      </c>
      <c r="H441" s="106">
        <v>60</v>
      </c>
      <c r="I441" s="106"/>
      <c r="J441" s="107">
        <v>60</v>
      </c>
    </row>
    <row r="442" spans="1:10" ht="24.75" hidden="1" thickBot="1">
      <c r="A442" s="152"/>
      <c r="B442" s="127"/>
      <c r="C442" s="77"/>
      <c r="D442" s="100">
        <v>2143</v>
      </c>
      <c r="E442" s="101">
        <v>5213</v>
      </c>
      <c r="F442" s="102" t="s">
        <v>114</v>
      </c>
      <c r="G442" s="103">
        <v>0</v>
      </c>
      <c r="H442" s="103">
        <v>60</v>
      </c>
      <c r="I442" s="103"/>
      <c r="J442" s="92">
        <v>60</v>
      </c>
    </row>
    <row r="443" spans="1:10" ht="12.75" hidden="1">
      <c r="A443" s="58" t="s">
        <v>8</v>
      </c>
      <c r="B443" s="124" t="s">
        <v>453</v>
      </c>
      <c r="C443" s="72" t="s">
        <v>12</v>
      </c>
      <c r="D443" s="115" t="s">
        <v>9</v>
      </c>
      <c r="E443" s="116" t="s">
        <v>9</v>
      </c>
      <c r="F443" s="63" t="s">
        <v>454</v>
      </c>
      <c r="G443" s="117">
        <v>0</v>
      </c>
      <c r="H443" s="106">
        <v>17</v>
      </c>
      <c r="I443" s="106"/>
      <c r="J443" s="107">
        <v>17</v>
      </c>
    </row>
    <row r="444" spans="1:10" ht="13.5" hidden="1" thickBot="1">
      <c r="A444" s="152"/>
      <c r="B444" s="127"/>
      <c r="C444" s="77"/>
      <c r="D444" s="100">
        <v>2143</v>
      </c>
      <c r="E444" s="101">
        <v>5212</v>
      </c>
      <c r="F444" s="102" t="s">
        <v>265</v>
      </c>
      <c r="G444" s="103">
        <v>0</v>
      </c>
      <c r="H444" s="103">
        <v>17</v>
      </c>
      <c r="I444" s="103"/>
      <c r="J444" s="92">
        <v>17</v>
      </c>
    </row>
    <row r="445" spans="1:10" ht="12.75" hidden="1">
      <c r="A445" s="58" t="s">
        <v>8</v>
      </c>
      <c r="B445" s="124" t="s">
        <v>455</v>
      </c>
      <c r="C445" s="72" t="s">
        <v>12</v>
      </c>
      <c r="D445" s="115" t="s">
        <v>9</v>
      </c>
      <c r="E445" s="116" t="s">
        <v>9</v>
      </c>
      <c r="F445" s="63" t="s">
        <v>456</v>
      </c>
      <c r="G445" s="117">
        <v>0</v>
      </c>
      <c r="H445" s="106">
        <v>45</v>
      </c>
      <c r="I445" s="106"/>
      <c r="J445" s="107">
        <v>45</v>
      </c>
    </row>
    <row r="446" spans="1:10" ht="24.75" hidden="1" thickBot="1">
      <c r="A446" s="152"/>
      <c r="B446" s="127"/>
      <c r="C446" s="77"/>
      <c r="D446" s="100">
        <v>2143</v>
      </c>
      <c r="E446" s="101">
        <v>5213</v>
      </c>
      <c r="F446" s="102" t="s">
        <v>114</v>
      </c>
      <c r="G446" s="103">
        <v>0</v>
      </c>
      <c r="H446" s="103">
        <v>45</v>
      </c>
      <c r="I446" s="103"/>
      <c r="J446" s="92">
        <v>45</v>
      </c>
    </row>
    <row r="447" spans="1:10" ht="12.75" hidden="1">
      <c r="A447" s="58" t="s">
        <v>8</v>
      </c>
      <c r="B447" s="124" t="s">
        <v>457</v>
      </c>
      <c r="C447" s="72" t="s">
        <v>12</v>
      </c>
      <c r="D447" s="115" t="s">
        <v>9</v>
      </c>
      <c r="E447" s="116" t="s">
        <v>9</v>
      </c>
      <c r="F447" s="63" t="s">
        <v>458</v>
      </c>
      <c r="G447" s="117">
        <v>0</v>
      </c>
      <c r="H447" s="106">
        <v>59.5</v>
      </c>
      <c r="I447" s="106"/>
      <c r="J447" s="107">
        <v>59.5</v>
      </c>
    </row>
    <row r="448" spans="1:10" ht="13.5" hidden="1" thickBot="1">
      <c r="A448" s="152"/>
      <c r="B448" s="127"/>
      <c r="C448" s="77"/>
      <c r="D448" s="100">
        <v>2143</v>
      </c>
      <c r="E448" s="101">
        <v>5222</v>
      </c>
      <c r="F448" s="102" t="s">
        <v>87</v>
      </c>
      <c r="G448" s="103">
        <v>0</v>
      </c>
      <c r="H448" s="103">
        <v>59.5</v>
      </c>
      <c r="I448" s="103"/>
      <c r="J448" s="92">
        <v>59.5</v>
      </c>
    </row>
    <row r="449" spans="1:10" ht="12.75" hidden="1">
      <c r="A449" s="58" t="s">
        <v>8</v>
      </c>
      <c r="B449" s="124" t="s">
        <v>459</v>
      </c>
      <c r="C449" s="72" t="s">
        <v>460</v>
      </c>
      <c r="D449" s="115" t="s">
        <v>9</v>
      </c>
      <c r="E449" s="116" t="s">
        <v>9</v>
      </c>
      <c r="F449" s="63" t="s">
        <v>461</v>
      </c>
      <c r="G449" s="117">
        <v>0</v>
      </c>
      <c r="H449" s="106">
        <v>40</v>
      </c>
      <c r="I449" s="106"/>
      <c r="J449" s="107">
        <v>40</v>
      </c>
    </row>
    <row r="450" spans="1:10" ht="13.5" hidden="1" thickBot="1">
      <c r="A450" s="152"/>
      <c r="B450" s="127"/>
      <c r="C450" s="77"/>
      <c r="D450" s="100">
        <v>2143</v>
      </c>
      <c r="E450" s="101">
        <v>5321</v>
      </c>
      <c r="F450" s="102" t="s">
        <v>73</v>
      </c>
      <c r="G450" s="103">
        <v>0</v>
      </c>
      <c r="H450" s="103">
        <v>40</v>
      </c>
      <c r="I450" s="103"/>
      <c r="J450" s="92">
        <v>40</v>
      </c>
    </row>
    <row r="451" spans="1:10" ht="12.75" hidden="1">
      <c r="A451" s="58" t="s">
        <v>8</v>
      </c>
      <c r="B451" s="124" t="s">
        <v>462</v>
      </c>
      <c r="C451" s="72" t="s">
        <v>12</v>
      </c>
      <c r="D451" s="115" t="s">
        <v>9</v>
      </c>
      <c r="E451" s="116" t="s">
        <v>9</v>
      </c>
      <c r="F451" s="63" t="s">
        <v>463</v>
      </c>
      <c r="G451" s="117">
        <v>0</v>
      </c>
      <c r="H451" s="106">
        <v>58</v>
      </c>
      <c r="I451" s="106"/>
      <c r="J451" s="107">
        <v>58</v>
      </c>
    </row>
    <row r="452" spans="1:10" ht="24.75" hidden="1" thickBot="1">
      <c r="A452" s="152"/>
      <c r="B452" s="127"/>
      <c r="C452" s="77"/>
      <c r="D452" s="100">
        <v>2143</v>
      </c>
      <c r="E452" s="101">
        <v>5213</v>
      </c>
      <c r="F452" s="102" t="s">
        <v>114</v>
      </c>
      <c r="G452" s="103">
        <v>0</v>
      </c>
      <c r="H452" s="103">
        <v>58</v>
      </c>
      <c r="I452" s="103"/>
      <c r="J452" s="92">
        <v>58</v>
      </c>
    </row>
  </sheetData>
  <sheetProtection/>
  <mergeCells count="5">
    <mergeCell ref="A3:J3"/>
    <mergeCell ref="A5:J5"/>
    <mergeCell ref="A7:J7"/>
    <mergeCell ref="B10:C10"/>
    <mergeCell ref="B11:C11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Holická Hana</cp:lastModifiedBy>
  <cp:lastPrinted>2018-10-29T12:38:06Z</cp:lastPrinted>
  <dcterms:created xsi:type="dcterms:W3CDTF">2016-07-07T08:46:55Z</dcterms:created>
  <dcterms:modified xsi:type="dcterms:W3CDTF">2018-10-29T12:38:43Z</dcterms:modified>
  <cp:category/>
  <cp:version/>
  <cp:contentType/>
  <cp:contentStatus/>
</cp:coreProperties>
</file>