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15480" windowHeight="9690" activeTab="0"/>
  </bookViews>
  <sheets>
    <sheet name="Bilance PaV" sheetId="1" r:id="rId1"/>
    <sheet name="917 05" sheetId="2" r:id="rId2"/>
  </sheets>
  <definedNames>
    <definedName name="_xlnm.Print_Area" localSheetId="1">'917 05'!$B$1:$K$37</definedName>
    <definedName name="_xlnm.Print_Area" localSheetId="0">'Bilance PaV'!$A$1:$E$1</definedName>
  </definedNames>
  <calcPr fullCalcOnLoad="1"/>
</workbook>
</file>

<file path=xl/sharedStrings.xml><?xml version="1.0" encoding="utf-8"?>
<sst xmlns="http://schemas.openxmlformats.org/spreadsheetml/2006/main" count="204" uniqueCount="123">
  <si>
    <t>pol.</t>
  </si>
  <si>
    <t>uk.</t>
  </si>
  <si>
    <t>ÚZ</t>
  </si>
  <si>
    <t>č.a.</t>
  </si>
  <si>
    <t>§</t>
  </si>
  <si>
    <t>91705 - T R A N S F E R Y</t>
  </si>
  <si>
    <t>x</t>
  </si>
  <si>
    <t>Výdajový limit resortu v kapitole</t>
  </si>
  <si>
    <t>SU</t>
  </si>
  <si>
    <t>0570001</t>
  </si>
  <si>
    <t>0000</t>
  </si>
  <si>
    <t>Protidrogová politika</t>
  </si>
  <si>
    <t>neinvestiční transfery spolkům</t>
  </si>
  <si>
    <t>DU</t>
  </si>
  <si>
    <t>0570005</t>
  </si>
  <si>
    <t>Zařízení okamžité pomoci</t>
  </si>
  <si>
    <t>Hvězdička při SANREPO, o.p.s.</t>
  </si>
  <si>
    <t>0580006</t>
  </si>
  <si>
    <t>Euroklíč</t>
  </si>
  <si>
    <t>0570007</t>
  </si>
  <si>
    <t>Podpora ojedinělých projektů zaměřených na řešení naléhavých potřeb financování v sociální oblasti Libereckého kraje</t>
  </si>
  <si>
    <t>0570091</t>
  </si>
  <si>
    <t xml:space="preserve">Financování sociálních služeb z prostředků LK </t>
  </si>
  <si>
    <t>nespecifikované rezervy</t>
  </si>
  <si>
    <t>tis.Kč</t>
  </si>
  <si>
    <t>0580017</t>
  </si>
  <si>
    <t>Činnost Krajské rady seniorů Libereckého kraje</t>
  </si>
  <si>
    <t>0580009</t>
  </si>
  <si>
    <t>Festival národnostních menšin</t>
  </si>
  <si>
    <t>1523</t>
  </si>
  <si>
    <t>Paprsek při Dětském centru Liberec, p.o.</t>
  </si>
  <si>
    <t>xxxxxxx</t>
  </si>
  <si>
    <t>xxxx</t>
  </si>
  <si>
    <t>Financování soc. služeb z rozpočtu LK z prostředků MPSV</t>
  </si>
  <si>
    <t>UR I. 2018</t>
  </si>
  <si>
    <t>UR II. 2018</t>
  </si>
  <si>
    <t>0580001</t>
  </si>
  <si>
    <t>Advaita, zapsaný ústav-protidrogové programy</t>
  </si>
  <si>
    <t>ostatní neinvestiční transfery neziskovým a podobným organizacím</t>
  </si>
  <si>
    <t>0580002</t>
  </si>
  <si>
    <t>Most k naději, zapsaný spolek-protidrogové programy</t>
  </si>
  <si>
    <t>0580003</t>
  </si>
  <si>
    <t>Laxus, zapsaný ústav - protidrogové programy</t>
  </si>
  <si>
    <t>0580018</t>
  </si>
  <si>
    <t>MAJÁK o.p.s.-protidrogové programy</t>
  </si>
  <si>
    <t>neinvestiční transfery obecně prospěšným společnostem</t>
  </si>
  <si>
    <t>0570191</t>
  </si>
  <si>
    <t>Předfinancování registrovaných poskytovatelů sociálních služeb (NNO) rok 2019</t>
  </si>
  <si>
    <t>ZR-RO č. 64/18</t>
  </si>
  <si>
    <t>0570080</t>
  </si>
  <si>
    <t>Finanční podpora sociálních služeb v Základní síti LK</t>
  </si>
  <si>
    <t xml:space="preserve">                                 Změna rozpočtu - rozpočtové opatření č. 64/18</t>
  </si>
  <si>
    <t xml:space="preserve"> 05 - Odbor sociálních věcí</t>
  </si>
  <si>
    <r>
      <t xml:space="preserve">   </t>
    </r>
    <r>
      <rPr>
        <b/>
        <sz val="12"/>
        <rFont val="Arial CE"/>
        <family val="0"/>
      </rPr>
      <t xml:space="preserve"> Kapitola 917 05 - TRANSFERY</t>
    </r>
  </si>
  <si>
    <t>Zdrojová část rozpočtu LK 2018</t>
  </si>
  <si>
    <t>ukazatel</t>
  </si>
  <si>
    <t xml:space="preserve">pol. </t>
  </si>
  <si>
    <t>A/ Vlastní  příjmy</t>
  </si>
  <si>
    <t>1-3xxx</t>
  </si>
  <si>
    <t>1. Daňové příjmy</t>
  </si>
  <si>
    <t>1xxx</t>
  </si>
  <si>
    <t>2. Nedaňové příjmy</t>
  </si>
  <si>
    <t>2xxx</t>
  </si>
  <si>
    <t>3. Kapitáové příjmy</t>
  </si>
  <si>
    <t>3xxx</t>
  </si>
  <si>
    <t>B/ Dotace a příspěvky</t>
  </si>
  <si>
    <t>4xxx</t>
  </si>
  <si>
    <t>411x</t>
  </si>
  <si>
    <t xml:space="preserve">  Zákon o st.rozpočtu</t>
  </si>
  <si>
    <t xml:space="preserve">   Resort. účelové dotace (ze SR, st.fondů)</t>
  </si>
  <si>
    <t xml:space="preserve">   Dotace od regionální rady</t>
  </si>
  <si>
    <t xml:space="preserve">   Dotace ze zahraničí</t>
  </si>
  <si>
    <t>415x</t>
  </si>
  <si>
    <t xml:space="preserve">   Dotace od obcí</t>
  </si>
  <si>
    <t>42xx</t>
  </si>
  <si>
    <t xml:space="preserve">    Resort. účelové dotace (ze SR, st.f.)</t>
  </si>
  <si>
    <t>421x</t>
  </si>
  <si>
    <t xml:space="preserve">    Dotace od regionální rady</t>
  </si>
  <si>
    <t xml:space="preserve">    Dotace ze zahraničí</t>
  </si>
  <si>
    <t>423x</t>
  </si>
  <si>
    <t xml:space="preserve">    Dotace od obcí</t>
  </si>
  <si>
    <t>P ř í j m y   celkem</t>
  </si>
  <si>
    <t>1-4xxx</t>
  </si>
  <si>
    <t>C/ F i n a n c o v á n í</t>
  </si>
  <si>
    <t>8xxx</t>
  </si>
  <si>
    <t>1. Zapojení fondů z r. 2017</t>
  </si>
  <si>
    <t>2. Zapojení  zákl.běžného účtu z r. 2017</t>
  </si>
  <si>
    <t>3. Uhrazené splátky dlouhod.půjč.</t>
  </si>
  <si>
    <t xml:space="preserve">Z d r o j e  L K   c e l k e m </t>
  </si>
  <si>
    <t>Výdajová část rozpočtu LK 2018</t>
  </si>
  <si>
    <t xml:space="preserve">     ukazatel</t>
  </si>
  <si>
    <t>Kap.910 - Zastupitelstvo</t>
  </si>
  <si>
    <t>5xxx</t>
  </si>
  <si>
    <t>Kap.911 - Krajský úřad</t>
  </si>
  <si>
    <t>Kap.912 - Účelové příspěvky PO</t>
  </si>
  <si>
    <t>5-6xxx</t>
  </si>
  <si>
    <t>Kap.913 - Příspěvkové organizace</t>
  </si>
  <si>
    <t>Kap.914 - Působnosti</t>
  </si>
  <si>
    <t>Kap.916 - Úč.neinv.dotace ve školství</t>
  </si>
  <si>
    <t>Kap.917 - Transfery</t>
  </si>
  <si>
    <t>Kap.919 - Pokladní správa</t>
  </si>
  <si>
    <t>Kap.920 - Kapitálové výdaje</t>
  </si>
  <si>
    <t>Kap.921 - Úč.invest.dotace ve školství</t>
  </si>
  <si>
    <t>6xxx</t>
  </si>
  <si>
    <t>Kap.923 - Spolufinancování EU</t>
  </si>
  <si>
    <t>Kap.924 - Úvěry</t>
  </si>
  <si>
    <t>Kap.925 - Sociální fond</t>
  </si>
  <si>
    <t>Kap.926 - Dotační fond</t>
  </si>
  <si>
    <t>Kap.931 - Krizový fond</t>
  </si>
  <si>
    <t>Kap.932 - Fond ochrany vod</t>
  </si>
  <si>
    <t xml:space="preserve">Kap.934 - Lesnický fond </t>
  </si>
  <si>
    <t xml:space="preserve">V ý d a je   c e l k e m </t>
  </si>
  <si>
    <t>v tis. Kč</t>
  </si>
  <si>
    <t>UR 2018 I.</t>
  </si>
  <si>
    <t>UR 2018 II.</t>
  </si>
  <si>
    <r>
      <t>1. N</t>
    </r>
    <r>
      <rPr>
        <b/>
        <sz val="11"/>
        <rFont val="Times New Roman"/>
        <family val="1"/>
      </rPr>
      <t xml:space="preserve">einvestiční </t>
    </r>
    <r>
      <rPr>
        <sz val="11"/>
        <rFont val="Times New Roman"/>
        <family val="1"/>
      </rPr>
      <t>dotace</t>
    </r>
  </si>
  <si>
    <t>4112</t>
  </si>
  <si>
    <r>
      <t>2. I</t>
    </r>
    <r>
      <rPr>
        <b/>
        <sz val="11"/>
        <rFont val="Times New Roman"/>
        <family val="1"/>
      </rPr>
      <t xml:space="preserve">nvestiční </t>
    </r>
    <r>
      <rPr>
        <sz val="11"/>
        <rFont val="Times New Roman"/>
        <family val="1"/>
      </rPr>
      <t>dot.</t>
    </r>
  </si>
  <si>
    <t>8115</t>
  </si>
  <si>
    <t>SR 2018</t>
  </si>
  <si>
    <t xml:space="preserve">UR 2018 </t>
  </si>
  <si>
    <t>028_P01_Tab_ZR_RO_64_18_XLS</t>
  </si>
  <si>
    <t xml:space="preserve">                                 028_P01_ZR_RO_64_18_XLS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</si>
</sst>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00"/>
    <numFmt numFmtId="166" formatCode="#,##0.000\ _K_č"/>
    <numFmt numFmtId="167" formatCode="#,##0.000"/>
    <numFmt numFmtId="168" formatCode="[$-405]d\.\ mmmm\ yyyy"/>
    <numFmt numFmtId="169" formatCode="0.000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sz val="9"/>
      <name val="Arial"/>
      <family val="2"/>
    </font>
    <font>
      <b/>
      <u val="single"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>
        <color indexed="63"/>
      </left>
      <right/>
      <top style="thin"/>
      <bottom style="medium"/>
    </border>
    <border>
      <left style="thin"/>
      <right/>
      <top/>
      <bottom style="medium"/>
    </border>
    <border>
      <left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/>
      <right style="thin"/>
      <top>
        <color indexed="63"/>
      </top>
      <bottom style="thin"/>
    </border>
    <border>
      <left style="thin"/>
      <right/>
      <top style="medium"/>
      <bottom style="medium"/>
    </border>
    <border>
      <left style="medium"/>
      <right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/>
      <top/>
      <bottom>
        <color indexed="63"/>
      </bottom>
    </border>
    <border>
      <left/>
      <right style="thin"/>
      <top/>
      <bottom/>
    </border>
    <border>
      <left style="thin"/>
      <right style="thin"/>
      <top/>
      <bottom>
        <color indexed="63"/>
      </bottom>
    </border>
    <border>
      <left style="thin"/>
      <right style="thin"/>
      <top/>
      <bottom style="medium"/>
    </border>
    <border>
      <left style="medium"/>
      <right>
        <color indexed="63"/>
      </right>
      <top style="thin"/>
      <bottom style="thin"/>
    </border>
    <border>
      <left style="medium"/>
      <right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 style="medium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horizontal="right" vertical="center" wrapText="1"/>
    </xf>
    <xf numFmtId="0" fontId="9" fillId="0" borderId="15" xfId="0" applyFont="1" applyBorder="1" applyAlignment="1">
      <alignment vertical="center" wrapText="1"/>
    </xf>
    <xf numFmtId="0" fontId="9" fillId="0" borderId="16" xfId="0" applyFont="1" applyBorder="1" applyAlignment="1">
      <alignment horizontal="right" vertical="center" wrapText="1"/>
    </xf>
    <xf numFmtId="0" fontId="8" fillId="0" borderId="15" xfId="0" applyFont="1" applyBorder="1" applyAlignment="1">
      <alignment vertical="center" wrapText="1"/>
    </xf>
    <xf numFmtId="0" fontId="8" fillId="0" borderId="16" xfId="0" applyFont="1" applyBorder="1" applyAlignment="1">
      <alignment horizontal="right" vertical="center" wrapText="1"/>
    </xf>
    <xf numFmtId="0" fontId="9" fillId="0" borderId="17" xfId="0" applyFont="1" applyBorder="1" applyAlignment="1">
      <alignment vertical="center" wrapText="1"/>
    </xf>
    <xf numFmtId="0" fontId="9" fillId="0" borderId="18" xfId="0" applyFont="1" applyBorder="1" applyAlignment="1">
      <alignment horizontal="right" vertical="center" wrapText="1"/>
    </xf>
    <xf numFmtId="0" fontId="8" fillId="0" borderId="10" xfId="0" applyFont="1" applyBorder="1" applyAlignment="1">
      <alignment vertical="center" wrapText="1"/>
    </xf>
    <xf numFmtId="0" fontId="8" fillId="0" borderId="11" xfId="0" applyFont="1" applyBorder="1" applyAlignment="1">
      <alignment horizontal="righ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right" vertical="center" wrapText="1"/>
    </xf>
    <xf numFmtId="0" fontId="9" fillId="0" borderId="15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Fill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0" fillId="0" borderId="0" xfId="56">
      <alignment/>
      <protection/>
    </xf>
    <xf numFmtId="0" fontId="3" fillId="0" borderId="0" xfId="55">
      <alignment/>
      <protection/>
    </xf>
    <xf numFmtId="0" fontId="0" fillId="0" borderId="0" xfId="57">
      <alignment/>
      <protection/>
    </xf>
    <xf numFmtId="49" fontId="13" fillId="0" borderId="19" xfId="56" applyNumberFormat="1" applyFont="1" applyBorder="1" applyAlignment="1">
      <alignment horizontal="center" vertical="center"/>
      <protection/>
    </xf>
    <xf numFmtId="0" fontId="13" fillId="0" borderId="20" xfId="56" applyFont="1" applyFill="1" applyBorder="1" applyAlignment="1">
      <alignment horizontal="center" vertical="center"/>
      <protection/>
    </xf>
    <xf numFmtId="0" fontId="0" fillId="0" borderId="21" xfId="51" applyFont="1" applyBorder="1" applyAlignment="1">
      <alignment vertical="center"/>
      <protection/>
    </xf>
    <xf numFmtId="0" fontId="14" fillId="0" borderId="22" xfId="56" applyFont="1" applyFill="1" applyBorder="1" applyAlignment="1">
      <alignment horizontal="center" vertical="center"/>
      <protection/>
    </xf>
    <xf numFmtId="0" fontId="14" fillId="34" borderId="23" xfId="56" applyFont="1" applyFill="1" applyBorder="1" applyAlignment="1">
      <alignment horizontal="center" vertical="center"/>
      <protection/>
    </xf>
    <xf numFmtId="0" fontId="14" fillId="34" borderId="22" xfId="56" applyFont="1" applyFill="1" applyBorder="1" applyAlignment="1">
      <alignment vertical="center"/>
      <protection/>
    </xf>
    <xf numFmtId="49" fontId="14" fillId="0" borderId="24" xfId="56" applyNumberFormat="1" applyFont="1" applyBorder="1" applyAlignment="1">
      <alignment horizontal="center" vertical="center"/>
      <protection/>
    </xf>
    <xf numFmtId="0" fontId="14" fillId="34" borderId="16" xfId="56" applyFont="1" applyFill="1" applyBorder="1" applyAlignment="1">
      <alignment vertical="center"/>
      <protection/>
    </xf>
    <xf numFmtId="0" fontId="14" fillId="0" borderId="22" xfId="56" applyFont="1" applyBorder="1" applyAlignment="1">
      <alignment horizontal="center" vertical="center"/>
      <protection/>
    </xf>
    <xf numFmtId="49" fontId="13" fillId="0" borderId="19" xfId="56" applyNumberFormat="1" applyFont="1" applyFill="1" applyBorder="1" applyAlignment="1">
      <alignment horizontal="center" vertical="center"/>
      <protection/>
    </xf>
    <xf numFmtId="0" fontId="13" fillId="34" borderId="19" xfId="56" applyFont="1" applyFill="1" applyBorder="1" applyAlignment="1">
      <alignment horizontal="center" vertical="center"/>
      <protection/>
    </xf>
    <xf numFmtId="0" fontId="13" fillId="34" borderId="20" xfId="56" applyFont="1" applyFill="1" applyBorder="1" applyAlignment="1">
      <alignment vertical="center"/>
      <protection/>
    </xf>
    <xf numFmtId="0" fontId="14" fillId="34" borderId="25" xfId="58" applyFont="1" applyFill="1" applyBorder="1" applyAlignment="1">
      <alignment horizontal="center" vertical="center"/>
      <protection/>
    </xf>
    <xf numFmtId="49" fontId="14" fillId="0" borderId="26" xfId="56" applyNumberFormat="1" applyFont="1" applyFill="1" applyBorder="1" applyAlignment="1">
      <alignment horizontal="center" vertical="center"/>
      <protection/>
    </xf>
    <xf numFmtId="0" fontId="14" fillId="0" borderId="23" xfId="56" applyFont="1" applyFill="1" applyBorder="1" applyAlignment="1">
      <alignment horizontal="center" vertical="center"/>
      <protection/>
    </xf>
    <xf numFmtId="0" fontId="10" fillId="0" borderId="0" xfId="0" applyFont="1" applyAlignment="1">
      <alignment vertical="center" wrapText="1"/>
    </xf>
    <xf numFmtId="0" fontId="13" fillId="0" borderId="0" xfId="57" applyFont="1" applyAlignment="1">
      <alignment horizontal="center"/>
      <protection/>
    </xf>
    <xf numFmtId="0" fontId="13" fillId="0" borderId="0" xfId="57" applyFont="1" applyAlignment="1">
      <alignment horizontal="right"/>
      <protection/>
    </xf>
    <xf numFmtId="0" fontId="13" fillId="4" borderId="10" xfId="57" applyFont="1" applyFill="1" applyBorder="1" applyAlignment="1">
      <alignment horizontal="center" vertical="center"/>
      <protection/>
    </xf>
    <xf numFmtId="0" fontId="13" fillId="4" borderId="27" xfId="57" applyFont="1" applyFill="1" applyBorder="1" applyAlignment="1">
      <alignment horizontal="center" vertical="center"/>
      <protection/>
    </xf>
    <xf numFmtId="0" fontId="13" fillId="4" borderId="11" xfId="57" applyFont="1" applyFill="1" applyBorder="1" applyAlignment="1">
      <alignment horizontal="center" vertical="center"/>
      <protection/>
    </xf>
    <xf numFmtId="0" fontId="14" fillId="0" borderId="14" xfId="56" applyFont="1" applyFill="1" applyBorder="1" applyAlignment="1">
      <alignment horizontal="center" vertical="center"/>
      <protection/>
    </xf>
    <xf numFmtId="0" fontId="13" fillId="0" borderId="14" xfId="56" applyFont="1" applyFill="1" applyBorder="1" applyAlignment="1">
      <alignment horizontal="center" vertical="center"/>
      <protection/>
    </xf>
    <xf numFmtId="0" fontId="13" fillId="0" borderId="28" xfId="56" applyFont="1" applyBorder="1" applyAlignment="1">
      <alignment horizontal="center" vertical="center"/>
      <protection/>
    </xf>
    <xf numFmtId="0" fontId="13" fillId="0" borderId="14" xfId="56" applyFont="1" applyBorder="1" applyAlignment="1">
      <alignment vertical="center"/>
      <protection/>
    </xf>
    <xf numFmtId="0" fontId="11" fillId="0" borderId="18" xfId="0" applyFont="1" applyFill="1" applyBorder="1" applyAlignment="1">
      <alignment/>
    </xf>
    <xf numFmtId="0" fontId="14" fillId="0" borderId="18" xfId="56" applyFont="1" applyFill="1" applyBorder="1" applyAlignment="1">
      <alignment horizontal="center" vertical="center"/>
      <protection/>
    </xf>
    <xf numFmtId="0" fontId="14" fillId="34" borderId="29" xfId="56" applyFont="1" applyFill="1" applyBorder="1" applyAlignment="1">
      <alignment horizontal="center" vertical="center"/>
      <protection/>
    </xf>
    <xf numFmtId="167" fontId="13" fillId="0" borderId="20" xfId="56" applyNumberFormat="1" applyFont="1" applyFill="1" applyBorder="1" applyAlignment="1">
      <alignment horizontal="right" vertical="center"/>
      <protection/>
    </xf>
    <xf numFmtId="0" fontId="0" fillId="0" borderId="22" xfId="0" applyFont="1" applyFill="1" applyBorder="1" applyAlignment="1">
      <alignment/>
    </xf>
    <xf numFmtId="0" fontId="13" fillId="0" borderId="22" xfId="56" applyFont="1" applyFill="1" applyBorder="1" applyAlignment="1">
      <alignment horizontal="center" vertical="center"/>
      <protection/>
    </xf>
    <xf numFmtId="0" fontId="14" fillId="0" borderId="22" xfId="56" applyFont="1" applyFill="1" applyBorder="1" applyAlignment="1">
      <alignment vertical="center"/>
      <protection/>
    </xf>
    <xf numFmtId="49" fontId="13" fillId="0" borderId="28" xfId="56" applyNumberFormat="1" applyFont="1" applyFill="1" applyBorder="1" applyAlignment="1">
      <alignment horizontal="center" vertical="center"/>
      <protection/>
    </xf>
    <xf numFmtId="0" fontId="13" fillId="34" borderId="28" xfId="56" applyFont="1" applyFill="1" applyBorder="1" applyAlignment="1">
      <alignment horizontal="center" vertical="center"/>
      <protection/>
    </xf>
    <xf numFmtId="0" fontId="13" fillId="34" borderId="14" xfId="56" applyFont="1" applyFill="1" applyBorder="1" applyAlignment="1">
      <alignment vertical="center"/>
      <protection/>
    </xf>
    <xf numFmtId="0" fontId="13" fillId="0" borderId="20" xfId="56" applyFont="1" applyBorder="1" applyAlignment="1">
      <alignment horizontal="center" vertical="center"/>
      <protection/>
    </xf>
    <xf numFmtId="0" fontId="13" fillId="0" borderId="20" xfId="51" applyFont="1" applyBorder="1" applyAlignment="1">
      <alignment horizontal="center" vertical="center"/>
      <protection/>
    </xf>
    <xf numFmtId="0" fontId="13" fillId="34" borderId="20" xfId="56" applyFont="1" applyFill="1" applyBorder="1" applyAlignment="1">
      <alignment horizontal="center" vertical="center"/>
      <protection/>
    </xf>
    <xf numFmtId="0" fontId="13" fillId="0" borderId="20" xfId="56" applyFont="1" applyFill="1" applyBorder="1">
      <alignment/>
      <protection/>
    </xf>
    <xf numFmtId="167" fontId="13" fillId="0" borderId="30" xfId="56" applyNumberFormat="1" applyFont="1" applyFill="1" applyBorder="1" applyAlignment="1">
      <alignment horizontal="right" vertical="center"/>
      <protection/>
    </xf>
    <xf numFmtId="49" fontId="14" fillId="34" borderId="22" xfId="56" applyNumberFormat="1" applyFont="1" applyFill="1" applyBorder="1" applyAlignment="1">
      <alignment horizontal="center" vertical="center"/>
      <protection/>
    </xf>
    <xf numFmtId="0" fontId="14" fillId="34" borderId="22" xfId="56" applyFont="1" applyFill="1" applyBorder="1" applyAlignment="1">
      <alignment horizontal="center"/>
      <protection/>
    </xf>
    <xf numFmtId="0" fontId="13" fillId="35" borderId="31" xfId="0" applyFont="1" applyFill="1" applyBorder="1" applyAlignment="1">
      <alignment horizontal="center" vertical="center"/>
    </xf>
    <xf numFmtId="0" fontId="13" fillId="35" borderId="32" xfId="0" applyFont="1" applyFill="1" applyBorder="1" applyAlignment="1">
      <alignment horizontal="center" vertical="center"/>
    </xf>
    <xf numFmtId="49" fontId="13" fillId="35" borderId="10" xfId="0" applyNumberFormat="1" applyFont="1" applyFill="1" applyBorder="1" applyAlignment="1">
      <alignment horizontal="center" vertical="center"/>
    </xf>
    <xf numFmtId="49" fontId="13" fillId="35" borderId="33" xfId="0" applyNumberFormat="1" applyFont="1" applyFill="1" applyBorder="1" applyAlignment="1">
      <alignment horizontal="center" vertical="center"/>
    </xf>
    <xf numFmtId="0" fontId="13" fillId="35" borderId="32" xfId="0" applyFont="1" applyFill="1" applyBorder="1" applyAlignment="1">
      <alignment vertical="center"/>
    </xf>
    <xf numFmtId="167" fontId="13" fillId="35" borderId="31" xfId="0" applyNumberFormat="1" applyFont="1" applyFill="1" applyBorder="1" applyAlignment="1">
      <alignment horizontal="right" vertical="center"/>
    </xf>
    <xf numFmtId="167" fontId="13" fillId="34" borderId="0" xfId="56" applyNumberFormat="1" applyFont="1" applyFill="1" applyBorder="1" applyAlignment="1">
      <alignment horizontal="right" vertical="center"/>
      <protection/>
    </xf>
    <xf numFmtId="49" fontId="13" fillId="0" borderId="34" xfId="56" applyNumberFormat="1" applyFont="1" applyFill="1" applyBorder="1" applyAlignment="1">
      <alignment horizontal="center" vertical="center"/>
      <protection/>
    </xf>
    <xf numFmtId="167" fontId="13" fillId="35" borderId="31" xfId="0" applyNumberFormat="1" applyFont="1" applyFill="1" applyBorder="1" applyAlignment="1">
      <alignment horizontal="center" vertical="center"/>
    </xf>
    <xf numFmtId="167" fontId="8" fillId="0" borderId="11" xfId="0" applyNumberFormat="1" applyFont="1" applyBorder="1" applyAlignment="1">
      <alignment horizontal="right" vertical="center" wrapText="1"/>
    </xf>
    <xf numFmtId="167" fontId="8" fillId="0" borderId="12" xfId="0" applyNumberFormat="1" applyFont="1" applyBorder="1" applyAlignment="1">
      <alignment horizontal="right" vertical="center" wrapText="1"/>
    </xf>
    <xf numFmtId="0" fontId="13" fillId="4" borderId="35" xfId="57" applyFont="1" applyFill="1" applyBorder="1" applyAlignment="1">
      <alignment horizontal="center" vertical="center"/>
      <protection/>
    </xf>
    <xf numFmtId="0" fontId="13" fillId="4" borderId="35" xfId="53" applyFont="1" applyFill="1" applyBorder="1" applyAlignment="1">
      <alignment horizontal="center" vertical="center" wrapText="1"/>
      <protection/>
    </xf>
    <xf numFmtId="0" fontId="13" fillId="4" borderId="11" xfId="53" applyFont="1" applyFill="1" applyBorder="1" applyAlignment="1">
      <alignment horizontal="center" vertical="center" wrapText="1"/>
      <protection/>
    </xf>
    <xf numFmtId="0" fontId="13" fillId="4" borderId="12" xfId="52" applyFont="1" applyFill="1" applyBorder="1" applyAlignment="1">
      <alignment horizontal="center" vertical="center"/>
      <protection/>
    </xf>
    <xf numFmtId="0" fontId="13" fillId="35" borderId="32" xfId="56" applyFont="1" applyFill="1" applyBorder="1" applyAlignment="1">
      <alignment horizontal="center" vertical="center"/>
      <protection/>
    </xf>
    <xf numFmtId="0" fontId="13" fillId="35" borderId="11" xfId="56" applyFont="1" applyFill="1" applyBorder="1" applyAlignment="1">
      <alignment horizontal="center" vertical="center"/>
      <protection/>
    </xf>
    <xf numFmtId="0" fontId="13" fillId="35" borderId="35" xfId="56" applyFont="1" applyFill="1" applyBorder="1" applyAlignment="1">
      <alignment horizontal="center" vertical="center"/>
      <protection/>
    </xf>
    <xf numFmtId="0" fontId="13" fillId="35" borderId="11" xfId="57" applyFont="1" applyFill="1" applyBorder="1" applyAlignment="1">
      <alignment horizontal="left" vertical="center"/>
      <protection/>
    </xf>
    <xf numFmtId="0" fontId="13" fillId="0" borderId="36" xfId="56" applyFont="1" applyBorder="1" applyAlignment="1">
      <alignment horizontal="center" vertical="center"/>
      <protection/>
    </xf>
    <xf numFmtId="49" fontId="13" fillId="0" borderId="28" xfId="56" applyNumberFormat="1" applyFont="1" applyBorder="1" applyAlignment="1">
      <alignment horizontal="center" vertical="center"/>
      <protection/>
    </xf>
    <xf numFmtId="0" fontId="14" fillId="0" borderId="37" xfId="56" applyFont="1" applyBorder="1" applyAlignment="1">
      <alignment horizontal="center" vertical="center"/>
      <protection/>
    </xf>
    <xf numFmtId="49" fontId="14" fillId="0" borderId="26" xfId="56" applyNumberFormat="1" applyFont="1" applyBorder="1" applyAlignment="1">
      <alignment horizontal="center" vertical="center"/>
      <protection/>
    </xf>
    <xf numFmtId="0" fontId="13" fillId="0" borderId="38" xfId="56" applyFont="1" applyFill="1" applyBorder="1" applyAlignment="1">
      <alignment horizontal="center" vertical="center"/>
      <protection/>
    </xf>
    <xf numFmtId="0" fontId="0" fillId="0" borderId="20" xfId="0" applyFill="1" applyBorder="1" applyAlignment="1">
      <alignment/>
    </xf>
    <xf numFmtId="49" fontId="13" fillId="0" borderId="19" xfId="56" applyNumberFormat="1" applyFont="1" applyFill="1" applyBorder="1" applyAlignment="1">
      <alignment horizontal="center"/>
      <protection/>
    </xf>
    <xf numFmtId="49" fontId="13" fillId="0" borderId="39" xfId="56" applyNumberFormat="1" applyFont="1" applyFill="1" applyBorder="1" applyAlignment="1">
      <alignment horizontal="center"/>
      <protection/>
    </xf>
    <xf numFmtId="0" fontId="13" fillId="0" borderId="20" xfId="56" applyFont="1" applyFill="1" applyBorder="1" applyAlignment="1">
      <alignment horizontal="center"/>
      <protection/>
    </xf>
    <xf numFmtId="0" fontId="14" fillId="0" borderId="40" xfId="56" applyFont="1" applyFill="1" applyBorder="1" applyAlignment="1">
      <alignment horizontal="center" vertical="center"/>
      <protection/>
    </xf>
    <xf numFmtId="49" fontId="14" fillId="0" borderId="23" xfId="56" applyNumberFormat="1" applyFont="1" applyFill="1" applyBorder="1" applyAlignment="1">
      <alignment horizontal="center"/>
      <protection/>
    </xf>
    <xf numFmtId="49" fontId="14" fillId="0" borderId="41" xfId="56" applyNumberFormat="1" applyFont="1" applyFill="1" applyBorder="1" applyAlignment="1">
      <alignment horizontal="center"/>
      <protection/>
    </xf>
    <xf numFmtId="0" fontId="14" fillId="0" borderId="22" xfId="56" applyFont="1" applyFill="1" applyBorder="1" applyAlignment="1">
      <alignment horizontal="center"/>
      <protection/>
    </xf>
    <xf numFmtId="0" fontId="14" fillId="0" borderId="22" xfId="56" applyFont="1" applyFill="1" applyBorder="1">
      <alignment/>
      <protection/>
    </xf>
    <xf numFmtId="49" fontId="13" fillId="0" borderId="39" xfId="58" applyNumberFormat="1" applyFont="1" applyFill="1" applyBorder="1" applyAlignment="1">
      <alignment horizontal="center"/>
      <protection/>
    </xf>
    <xf numFmtId="49" fontId="13" fillId="0" borderId="34" xfId="58" applyNumberFormat="1" applyFont="1" applyFill="1" applyBorder="1" applyAlignment="1">
      <alignment horizontal="center"/>
      <protection/>
    </xf>
    <xf numFmtId="0" fontId="13" fillId="0" borderId="14" xfId="56" applyFont="1" applyFill="1" applyBorder="1" applyAlignment="1">
      <alignment horizontal="center"/>
      <protection/>
    </xf>
    <xf numFmtId="0" fontId="13" fillId="0" borderId="14" xfId="56" applyFont="1" applyFill="1" applyBorder="1">
      <alignment/>
      <protection/>
    </xf>
    <xf numFmtId="0" fontId="0" fillId="0" borderId="42" xfId="0" applyBorder="1" applyAlignment="1">
      <alignment/>
    </xf>
    <xf numFmtId="0" fontId="0" fillId="0" borderId="22" xfId="0" applyBorder="1" applyAlignment="1">
      <alignment/>
    </xf>
    <xf numFmtId="49" fontId="14" fillId="0" borderId="43" xfId="56" applyNumberFormat="1" applyFont="1" applyFill="1" applyBorder="1" applyAlignment="1">
      <alignment horizontal="center"/>
      <protection/>
    </xf>
    <xf numFmtId="49" fontId="14" fillId="0" borderId="44" xfId="56" applyNumberFormat="1" applyFont="1" applyFill="1" applyBorder="1" applyAlignment="1">
      <alignment horizontal="center"/>
      <protection/>
    </xf>
    <xf numFmtId="0" fontId="14" fillId="0" borderId="45" xfId="56" applyFont="1" applyFill="1" applyBorder="1" applyAlignment="1">
      <alignment horizontal="center"/>
      <protection/>
    </xf>
    <xf numFmtId="0" fontId="14" fillId="0" borderId="46" xfId="56" applyFont="1" applyFill="1" applyBorder="1" applyAlignment="1">
      <alignment horizontal="center"/>
      <protection/>
    </xf>
    <xf numFmtId="0" fontId="14" fillId="0" borderId="46" xfId="56" applyFont="1" applyFill="1" applyBorder="1">
      <alignment/>
      <protection/>
    </xf>
    <xf numFmtId="0" fontId="13" fillId="0" borderId="36" xfId="56" applyFont="1" applyFill="1" applyBorder="1" applyAlignment="1">
      <alignment horizontal="center" vertical="center"/>
      <protection/>
    </xf>
    <xf numFmtId="0" fontId="0" fillId="0" borderId="45" xfId="0" applyBorder="1" applyAlignment="1">
      <alignment/>
    </xf>
    <xf numFmtId="49" fontId="13" fillId="0" borderId="39" xfId="56" applyNumberFormat="1" applyFont="1" applyFill="1" applyBorder="1" applyAlignment="1">
      <alignment horizontal="center" vertical="center"/>
      <protection/>
    </xf>
    <xf numFmtId="0" fontId="0" fillId="0" borderId="21" xfId="51" applyFont="1" applyFill="1" applyBorder="1" applyAlignment="1">
      <alignment vertical="center"/>
      <protection/>
    </xf>
    <xf numFmtId="0" fontId="13" fillId="0" borderId="38" xfId="56" applyFont="1" applyBorder="1" applyAlignment="1">
      <alignment horizontal="center" vertical="center"/>
      <protection/>
    </xf>
    <xf numFmtId="0" fontId="13" fillId="34" borderId="14" xfId="56" applyFont="1" applyFill="1" applyBorder="1" applyAlignment="1">
      <alignment vertical="center" wrapText="1"/>
      <protection/>
    </xf>
    <xf numFmtId="0" fontId="14" fillId="0" borderId="47" xfId="56" applyFont="1" applyBorder="1" applyAlignment="1">
      <alignment horizontal="center" vertical="center"/>
      <protection/>
    </xf>
    <xf numFmtId="0" fontId="14" fillId="0" borderId="16" xfId="56" applyFont="1" applyBorder="1" applyAlignment="1">
      <alignment horizontal="center" vertical="center"/>
      <protection/>
    </xf>
    <xf numFmtId="0" fontId="14" fillId="0" borderId="48" xfId="56" applyFont="1" applyBorder="1" applyAlignment="1">
      <alignment horizontal="center" vertical="center"/>
      <protection/>
    </xf>
    <xf numFmtId="0" fontId="13" fillId="0" borderId="28" xfId="56" applyFont="1" applyFill="1" applyBorder="1" applyAlignment="1">
      <alignment horizontal="center" vertical="center"/>
      <protection/>
    </xf>
    <xf numFmtId="0" fontId="13" fillId="0" borderId="14" xfId="56" applyFont="1" applyFill="1" applyBorder="1" applyAlignment="1">
      <alignment vertical="center"/>
      <protection/>
    </xf>
    <xf numFmtId="0" fontId="14" fillId="0" borderId="46" xfId="56" applyFont="1" applyFill="1" applyBorder="1" applyAlignment="1">
      <alignment horizontal="center" vertical="center"/>
      <protection/>
    </xf>
    <xf numFmtId="0" fontId="14" fillId="0" borderId="37" xfId="56" applyFont="1" applyFill="1" applyBorder="1" applyAlignment="1">
      <alignment horizontal="center" vertical="center"/>
      <protection/>
    </xf>
    <xf numFmtId="0" fontId="14" fillId="0" borderId="45" xfId="56" applyFont="1" applyFill="1" applyBorder="1" applyAlignment="1">
      <alignment horizontal="center" vertical="center"/>
      <protection/>
    </xf>
    <xf numFmtId="49" fontId="14" fillId="0" borderId="43" xfId="56" applyNumberFormat="1" applyFont="1" applyFill="1" applyBorder="1" applyAlignment="1">
      <alignment horizontal="center" vertical="center"/>
      <protection/>
    </xf>
    <xf numFmtId="0" fontId="0" fillId="0" borderId="44" xfId="51" applyFont="1" applyFill="1" applyBorder="1" applyAlignment="1">
      <alignment vertical="center"/>
      <protection/>
    </xf>
    <xf numFmtId="0" fontId="14" fillId="0" borderId="29" xfId="58" applyFont="1" applyFill="1" applyBorder="1" applyAlignment="1">
      <alignment vertical="center"/>
      <protection/>
    </xf>
    <xf numFmtId="49" fontId="14" fillId="0" borderId="23" xfId="56" applyNumberFormat="1" applyFont="1" applyBorder="1" applyAlignment="1">
      <alignment horizontal="center" vertical="center"/>
      <protection/>
    </xf>
    <xf numFmtId="0" fontId="13" fillId="0" borderId="39" xfId="56" applyFont="1" applyFill="1" applyBorder="1" applyAlignment="1">
      <alignment horizontal="center" vertical="center"/>
      <protection/>
    </xf>
    <xf numFmtId="0" fontId="13" fillId="0" borderId="20" xfId="56" applyFont="1" applyFill="1" applyBorder="1" applyAlignment="1">
      <alignment vertical="center" wrapText="1"/>
      <protection/>
    </xf>
    <xf numFmtId="0" fontId="14" fillId="0" borderId="48" xfId="56" applyFont="1" applyFill="1" applyBorder="1" applyAlignment="1">
      <alignment horizontal="center" vertical="center"/>
      <protection/>
    </xf>
    <xf numFmtId="49" fontId="13" fillId="0" borderId="26" xfId="56" applyNumberFormat="1" applyFont="1" applyFill="1" applyBorder="1" applyAlignment="1">
      <alignment horizontal="center" vertical="center"/>
      <protection/>
    </xf>
    <xf numFmtId="49" fontId="13" fillId="0" borderId="21" xfId="56" applyNumberFormat="1" applyFont="1" applyFill="1" applyBorder="1" applyAlignment="1">
      <alignment horizontal="center" vertical="center"/>
      <protection/>
    </xf>
    <xf numFmtId="0" fontId="14" fillId="34" borderId="41" xfId="56" applyFont="1" applyFill="1" applyBorder="1" applyAlignment="1">
      <alignment horizontal="center" vertical="center"/>
      <protection/>
    </xf>
    <xf numFmtId="0" fontId="14" fillId="34" borderId="22" xfId="56" applyFont="1" applyFill="1" applyBorder="1" applyAlignment="1">
      <alignment horizontal="center" vertical="center"/>
      <protection/>
    </xf>
    <xf numFmtId="49" fontId="14" fillId="34" borderId="16" xfId="56" applyNumberFormat="1" applyFont="1" applyFill="1" applyBorder="1" applyAlignment="1">
      <alignment horizontal="center" vertical="center"/>
      <protection/>
    </xf>
    <xf numFmtId="0" fontId="14" fillId="34" borderId="16" xfId="56" applyFont="1" applyFill="1" applyBorder="1" applyAlignment="1">
      <alignment horizontal="center"/>
      <protection/>
    </xf>
    <xf numFmtId="0" fontId="14" fillId="34" borderId="0" xfId="0" applyFont="1" applyFill="1" applyBorder="1" applyAlignment="1">
      <alignment horizontal="center" vertical="center"/>
    </xf>
    <xf numFmtId="167" fontId="14" fillId="34" borderId="16" xfId="56" applyNumberFormat="1" applyFont="1" applyFill="1" applyBorder="1" applyAlignment="1">
      <alignment horizontal="right" vertical="center"/>
      <protection/>
    </xf>
    <xf numFmtId="167" fontId="14" fillId="34" borderId="49" xfId="56" applyNumberFormat="1" applyFont="1" applyFill="1" applyBorder="1" applyAlignment="1">
      <alignment horizontal="right" vertical="center"/>
      <protection/>
    </xf>
    <xf numFmtId="167" fontId="14" fillId="34" borderId="22" xfId="56" applyNumberFormat="1" applyFont="1" applyFill="1" applyBorder="1" applyAlignment="1">
      <alignment horizontal="right" vertical="center"/>
      <protection/>
    </xf>
    <xf numFmtId="167" fontId="14" fillId="34" borderId="50" xfId="56" applyNumberFormat="1" applyFont="1" applyFill="1" applyBorder="1" applyAlignment="1">
      <alignment horizontal="right" vertical="center"/>
      <protection/>
    </xf>
    <xf numFmtId="0" fontId="14" fillId="0" borderId="40" xfId="56" applyFont="1" applyBorder="1" applyAlignment="1">
      <alignment horizontal="center" vertical="center"/>
      <protection/>
    </xf>
    <xf numFmtId="0" fontId="14" fillId="0" borderId="46" xfId="56" applyFont="1" applyBorder="1" applyAlignment="1">
      <alignment horizontal="center" vertical="center"/>
      <protection/>
    </xf>
    <xf numFmtId="167" fontId="13" fillId="35" borderId="35" xfId="56" applyNumberFormat="1" applyFont="1" applyFill="1" applyBorder="1" applyAlignment="1">
      <alignment vertical="center"/>
      <protection/>
    </xf>
    <xf numFmtId="167" fontId="13" fillId="35" borderId="12" xfId="56" applyNumberFormat="1" applyFont="1" applyFill="1" applyBorder="1" applyAlignment="1">
      <alignment vertical="center"/>
      <protection/>
    </xf>
    <xf numFmtId="167" fontId="13" fillId="0" borderId="28" xfId="56" applyNumberFormat="1" applyFont="1" applyBorder="1" applyAlignment="1">
      <alignment vertical="center"/>
      <protection/>
    </xf>
    <xf numFmtId="167" fontId="13" fillId="0" borderId="20" xfId="56" applyNumberFormat="1" applyFont="1" applyFill="1" applyBorder="1" applyAlignment="1">
      <alignment vertical="center"/>
      <protection/>
    </xf>
    <xf numFmtId="167" fontId="13" fillId="0" borderId="30" xfId="56" applyNumberFormat="1" applyFont="1" applyFill="1" applyBorder="1" applyAlignment="1">
      <alignment vertical="center"/>
      <protection/>
    </xf>
    <xf numFmtId="167" fontId="14" fillId="0" borderId="43" xfId="56" applyNumberFormat="1" applyFont="1" applyBorder="1" applyAlignment="1">
      <alignment vertical="center"/>
      <protection/>
    </xf>
    <xf numFmtId="167" fontId="14" fillId="0" borderId="22" xfId="56" applyNumberFormat="1" applyFont="1" applyFill="1" applyBorder="1" applyAlignment="1">
      <alignment vertical="center"/>
      <protection/>
    </xf>
    <xf numFmtId="167" fontId="14" fillId="0" borderId="50" xfId="56" applyNumberFormat="1" applyFont="1" applyFill="1" applyBorder="1" applyAlignment="1">
      <alignment vertical="center"/>
      <protection/>
    </xf>
    <xf numFmtId="167" fontId="13" fillId="0" borderId="19" xfId="56" applyNumberFormat="1" applyFont="1" applyFill="1" applyBorder="1" applyAlignment="1">
      <alignment vertical="center"/>
      <protection/>
    </xf>
    <xf numFmtId="167" fontId="14" fillId="0" borderId="29" xfId="56" applyNumberFormat="1" applyFont="1" applyFill="1" applyBorder="1" applyAlignment="1">
      <alignment vertical="center"/>
      <protection/>
    </xf>
    <xf numFmtId="167" fontId="14" fillId="0" borderId="43" xfId="56" applyNumberFormat="1" applyFont="1" applyFill="1" applyBorder="1" applyAlignment="1">
      <alignment vertical="center"/>
      <protection/>
    </xf>
    <xf numFmtId="167" fontId="13" fillId="0" borderId="51" xfId="56" applyNumberFormat="1" applyFont="1" applyFill="1" applyBorder="1" applyAlignment="1">
      <alignment vertical="center"/>
      <protection/>
    </xf>
    <xf numFmtId="167" fontId="14" fillId="0" borderId="23" xfId="56" applyNumberFormat="1" applyFont="1" applyFill="1" applyBorder="1" applyAlignment="1">
      <alignment vertical="center"/>
      <protection/>
    </xf>
    <xf numFmtId="167" fontId="14" fillId="0" borderId="26" xfId="56" applyNumberFormat="1" applyFont="1" applyFill="1" applyBorder="1" applyAlignment="1">
      <alignment vertical="center"/>
      <protection/>
    </xf>
    <xf numFmtId="167" fontId="13" fillId="0" borderId="28" xfId="56" applyNumberFormat="1" applyFont="1" applyFill="1" applyBorder="1" applyAlignment="1">
      <alignment vertical="center"/>
      <protection/>
    </xf>
    <xf numFmtId="167" fontId="14" fillId="0" borderId="29" xfId="50" applyNumberFormat="1" applyFont="1" applyBorder="1">
      <alignment/>
      <protection/>
    </xf>
    <xf numFmtId="167" fontId="14" fillId="0" borderId="18" xfId="56" applyNumberFormat="1" applyFont="1" applyFill="1" applyBorder="1" applyAlignment="1">
      <alignment vertical="center"/>
      <protection/>
    </xf>
    <xf numFmtId="167" fontId="14" fillId="0" borderId="52" xfId="56" applyNumberFormat="1" applyFont="1" applyFill="1" applyBorder="1" applyAlignment="1">
      <alignment vertical="center"/>
      <protection/>
    </xf>
    <xf numFmtId="167" fontId="14" fillId="0" borderId="20" xfId="56" applyNumberFormat="1" applyFont="1" applyFill="1" applyBorder="1" applyAlignment="1">
      <alignment vertical="center"/>
      <protection/>
    </xf>
    <xf numFmtId="0" fontId="3" fillId="0" borderId="0" xfId="55" applyAlignment="1">
      <alignment horizontal="left"/>
      <protection/>
    </xf>
    <xf numFmtId="167" fontId="8" fillId="0" borderId="14" xfId="0" applyNumberFormat="1" applyFont="1" applyBorder="1" applyAlignment="1">
      <alignment horizontal="right" vertical="center" wrapText="1"/>
    </xf>
    <xf numFmtId="167" fontId="8" fillId="0" borderId="53" xfId="0" applyNumberFormat="1" applyFont="1" applyBorder="1" applyAlignment="1">
      <alignment horizontal="right" vertical="center" wrapText="1"/>
    </xf>
    <xf numFmtId="167" fontId="9" fillId="0" borderId="16" xfId="0" applyNumberFormat="1" applyFont="1" applyBorder="1" applyAlignment="1">
      <alignment horizontal="right" vertical="center" wrapText="1"/>
    </xf>
    <xf numFmtId="167" fontId="9" fillId="0" borderId="16" xfId="0" applyNumberFormat="1" applyFont="1" applyBorder="1" applyAlignment="1">
      <alignment vertical="center"/>
    </xf>
    <xf numFmtId="167" fontId="9" fillId="0" borderId="49" xfId="0" applyNumberFormat="1" applyFont="1" applyBorder="1" applyAlignment="1">
      <alignment vertical="center"/>
    </xf>
    <xf numFmtId="167" fontId="9" fillId="0" borderId="14" xfId="0" applyNumberFormat="1" applyFont="1" applyBorder="1" applyAlignment="1">
      <alignment horizontal="right" vertical="center" wrapText="1"/>
    </xf>
    <xf numFmtId="167" fontId="8" fillId="0" borderId="16" xfId="0" applyNumberFormat="1" applyFont="1" applyBorder="1" applyAlignment="1">
      <alignment horizontal="right" vertical="center" wrapText="1"/>
    </xf>
    <xf numFmtId="167" fontId="8" fillId="0" borderId="49" xfId="0" applyNumberFormat="1" applyFont="1" applyBorder="1" applyAlignment="1">
      <alignment horizontal="right" vertical="center" wrapText="1"/>
    </xf>
    <xf numFmtId="167" fontId="9" fillId="0" borderId="49" xfId="0" applyNumberFormat="1" applyFont="1" applyBorder="1" applyAlignment="1">
      <alignment horizontal="right" vertical="center" wrapText="1"/>
    </xf>
    <xf numFmtId="167" fontId="9" fillId="0" borderId="18" xfId="0" applyNumberFormat="1" applyFont="1" applyBorder="1" applyAlignment="1">
      <alignment horizontal="right" vertical="center" wrapText="1"/>
    </xf>
    <xf numFmtId="167" fontId="9" fillId="0" borderId="52" xfId="0" applyNumberFormat="1" applyFont="1" applyBorder="1" applyAlignment="1">
      <alignment horizontal="right" vertical="center" wrapText="1"/>
    </xf>
    <xf numFmtId="167" fontId="6" fillId="0" borderId="0" xfId="0" applyNumberFormat="1" applyFont="1" applyFill="1" applyBorder="1" applyAlignment="1">
      <alignment/>
    </xf>
    <xf numFmtId="167" fontId="6" fillId="0" borderId="54" xfId="0" applyNumberFormat="1" applyFont="1" applyFill="1" applyBorder="1" applyAlignment="1">
      <alignment horizontal="right"/>
    </xf>
    <xf numFmtId="167" fontId="7" fillId="33" borderId="12" xfId="0" applyNumberFormat="1" applyFont="1" applyFill="1" applyBorder="1" applyAlignment="1">
      <alignment horizontal="center" vertical="center" wrapText="1"/>
    </xf>
    <xf numFmtId="167" fontId="9" fillId="0" borderId="53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33" borderId="54" xfId="0" applyFont="1" applyFill="1" applyBorder="1" applyAlignment="1">
      <alignment horizontal="center"/>
    </xf>
    <xf numFmtId="0" fontId="13" fillId="4" borderId="35" xfId="57" applyFont="1" applyFill="1" applyBorder="1" applyAlignment="1">
      <alignment horizontal="center" vertical="center"/>
      <protection/>
    </xf>
    <xf numFmtId="0" fontId="13" fillId="4" borderId="55" xfId="57" applyFont="1" applyFill="1" applyBorder="1" applyAlignment="1">
      <alignment horizontal="center" vertical="center"/>
      <protection/>
    </xf>
    <xf numFmtId="49" fontId="13" fillId="35" borderId="35" xfId="56" applyNumberFormat="1" applyFont="1" applyFill="1" applyBorder="1" applyAlignment="1">
      <alignment horizontal="center" vertical="center"/>
      <protection/>
    </xf>
    <xf numFmtId="49" fontId="13" fillId="35" borderId="55" xfId="56" applyNumberFormat="1" applyFont="1" applyFill="1" applyBorder="1" applyAlignment="1">
      <alignment horizontal="center" vertical="center"/>
      <protection/>
    </xf>
    <xf numFmtId="0" fontId="15" fillId="0" borderId="0" xfId="0" applyFont="1" applyFill="1" applyAlignment="1">
      <alignment horizontal="left" vertical="center"/>
    </xf>
    <xf numFmtId="0" fontId="16" fillId="0" borderId="0" xfId="0" applyFont="1" applyAlignment="1">
      <alignment horizontal="left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6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čárky 3" xfId="36"/>
    <cellStyle name="čárky 3 2" xfId="37"/>
    <cellStyle name="Comma [0]" xfId="38"/>
    <cellStyle name="Hyperlink" xfId="39"/>
    <cellStyle name="Chybně" xfId="40"/>
    <cellStyle name="Kontrolní buňka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í 11" xfId="50"/>
    <cellStyle name="normální 2" xfId="51"/>
    <cellStyle name="Normální 3" xfId="52"/>
    <cellStyle name="Normální 4" xfId="53"/>
    <cellStyle name="Normální 5" xfId="54"/>
    <cellStyle name="normální_2. Rozpočet 2007 - tabulky" xfId="55"/>
    <cellStyle name="normální_Rozpis výdajů 03 bez PO 2 2" xfId="56"/>
    <cellStyle name="normální_Rozpis výdajů 03 bez PO_04 - OSMTVS" xfId="57"/>
    <cellStyle name="normální_Rozpis výdajů 03 bez PO_UR 2008 1-168 tisk" xfId="58"/>
    <cellStyle name="Followed Hyperlink" xfId="59"/>
    <cellStyle name="Poznámka" xfId="60"/>
    <cellStyle name="Percent" xfId="61"/>
    <cellStyle name="Propojená buňka" xfId="62"/>
    <cellStyle name="Správně" xfId="63"/>
    <cellStyle name="Text upozornění" xfId="64"/>
    <cellStyle name="Vstup" xfId="65"/>
    <cellStyle name="Výpočet" xfId="66"/>
    <cellStyle name="Výstup" xfId="67"/>
    <cellStyle name="Vysvětlující text" xfId="68"/>
    <cellStyle name="Zvýraznění 1" xfId="69"/>
    <cellStyle name="Zvýraznění 2" xfId="70"/>
    <cellStyle name="Zvýraznění 3" xfId="71"/>
    <cellStyle name="Zvýraznění 4" xfId="72"/>
    <cellStyle name="Zvýraznění 5" xfId="73"/>
    <cellStyle name="Zvýraznění 6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">
      <selection activeCell="J9" sqref="J9"/>
    </sheetView>
  </sheetViews>
  <sheetFormatPr defaultColWidth="9.140625" defaultRowHeight="12.75"/>
  <cols>
    <col min="1" max="1" width="36.57421875" style="0" customWidth="1"/>
    <col min="2" max="2" width="10.7109375" style="0" customWidth="1"/>
    <col min="3" max="3" width="15.00390625" style="0" customWidth="1"/>
    <col min="4" max="4" width="11.7109375" style="0" customWidth="1"/>
    <col min="5" max="5" width="14.00390625" style="0" customWidth="1"/>
  </cols>
  <sheetData>
    <row r="1" spans="3:6" ht="12.75">
      <c r="C1" s="182" t="s">
        <v>122</v>
      </c>
      <c r="D1" s="183"/>
      <c r="E1" s="183"/>
      <c r="F1" s="21"/>
    </row>
    <row r="2" spans="1:5" ht="13.5" thickBot="1">
      <c r="A2" s="184" t="s">
        <v>54</v>
      </c>
      <c r="B2" s="184"/>
      <c r="C2" s="1"/>
      <c r="D2" s="1"/>
      <c r="E2" s="2" t="s">
        <v>112</v>
      </c>
    </row>
    <row r="3" spans="1:5" ht="24.75" thickBot="1">
      <c r="A3" s="3" t="s">
        <v>55</v>
      </c>
      <c r="B3" s="4" t="s">
        <v>56</v>
      </c>
      <c r="C3" s="5" t="s">
        <v>113</v>
      </c>
      <c r="D3" s="5" t="s">
        <v>48</v>
      </c>
      <c r="E3" s="5" t="s">
        <v>114</v>
      </c>
    </row>
    <row r="4" spans="1:5" ht="14.25">
      <c r="A4" s="6" t="s">
        <v>57</v>
      </c>
      <c r="B4" s="7" t="s">
        <v>58</v>
      </c>
      <c r="C4" s="167">
        <f>C5+C6+C7</f>
        <v>3035982.67</v>
      </c>
      <c r="D4" s="167">
        <f>D5+D6+D7</f>
        <v>1708.06</v>
      </c>
      <c r="E4" s="168">
        <f aca="true" t="shared" si="0" ref="E4:E25">C4+D4</f>
        <v>3037690.73</v>
      </c>
    </row>
    <row r="5" spans="1:5" ht="15">
      <c r="A5" s="8" t="s">
        <v>59</v>
      </c>
      <c r="B5" s="9" t="s">
        <v>60</v>
      </c>
      <c r="C5" s="169">
        <v>2960700</v>
      </c>
      <c r="D5" s="170">
        <v>0</v>
      </c>
      <c r="E5" s="171">
        <f t="shared" si="0"/>
        <v>2960700</v>
      </c>
    </row>
    <row r="6" spans="1:5" ht="15">
      <c r="A6" s="8" t="s">
        <v>61</v>
      </c>
      <c r="B6" s="9" t="s">
        <v>62</v>
      </c>
      <c r="C6" s="169">
        <v>75282.67</v>
      </c>
      <c r="D6" s="172">
        <v>1708.06</v>
      </c>
      <c r="E6" s="171">
        <f t="shared" si="0"/>
        <v>76990.73</v>
      </c>
    </row>
    <row r="7" spans="1:5" ht="15">
      <c r="A7" s="8" t="s">
        <v>63</v>
      </c>
      <c r="B7" s="9" t="s">
        <v>64</v>
      </c>
      <c r="C7" s="169">
        <v>0</v>
      </c>
      <c r="D7" s="169">
        <v>0</v>
      </c>
      <c r="E7" s="171">
        <f t="shared" si="0"/>
        <v>0</v>
      </c>
    </row>
    <row r="8" spans="1:5" ht="15">
      <c r="A8" s="10" t="s">
        <v>65</v>
      </c>
      <c r="B8" s="9" t="s">
        <v>66</v>
      </c>
      <c r="C8" s="173">
        <f>C9+C15</f>
        <v>5289059.22</v>
      </c>
      <c r="D8" s="173">
        <f>D9+D15</f>
        <v>0</v>
      </c>
      <c r="E8" s="174">
        <f t="shared" si="0"/>
        <v>5289059.22</v>
      </c>
    </row>
    <row r="9" spans="1:5" ht="15">
      <c r="A9" s="8" t="s">
        <v>115</v>
      </c>
      <c r="B9" s="9" t="s">
        <v>67</v>
      </c>
      <c r="C9" s="169">
        <f>C10+C11+C13+C14+C12</f>
        <v>5289059.22</v>
      </c>
      <c r="D9" s="169">
        <f>D10+D11+D13+D14</f>
        <v>0</v>
      </c>
      <c r="E9" s="175">
        <f t="shared" si="0"/>
        <v>5289059.22</v>
      </c>
    </row>
    <row r="10" spans="1:5" ht="15">
      <c r="A10" s="8" t="s">
        <v>68</v>
      </c>
      <c r="B10" s="9" t="s">
        <v>116</v>
      </c>
      <c r="C10" s="169">
        <v>70970.2</v>
      </c>
      <c r="D10" s="169">
        <v>0</v>
      </c>
      <c r="E10" s="175">
        <f t="shared" si="0"/>
        <v>70970.2</v>
      </c>
    </row>
    <row r="11" spans="1:5" ht="30">
      <c r="A11" s="8" t="s">
        <v>69</v>
      </c>
      <c r="B11" s="9" t="s">
        <v>67</v>
      </c>
      <c r="C11" s="169">
        <v>5191933.25</v>
      </c>
      <c r="D11" s="169">
        <v>0</v>
      </c>
      <c r="E11" s="175">
        <f t="shared" si="0"/>
        <v>5191933.25</v>
      </c>
    </row>
    <row r="12" spans="1:5" ht="15">
      <c r="A12" s="8" t="s">
        <v>70</v>
      </c>
      <c r="B12" s="9">
        <v>4123</v>
      </c>
      <c r="C12" s="169">
        <v>0</v>
      </c>
      <c r="D12" s="169">
        <v>0</v>
      </c>
      <c r="E12" s="175">
        <f>SUM(C12:D12)</f>
        <v>0</v>
      </c>
    </row>
    <row r="13" spans="1:5" ht="15">
      <c r="A13" s="8" t="s">
        <v>71</v>
      </c>
      <c r="B13" s="9" t="s">
        <v>72</v>
      </c>
      <c r="C13" s="169">
        <v>0</v>
      </c>
      <c r="D13" s="169">
        <v>0</v>
      </c>
      <c r="E13" s="175">
        <f>SUM(C13:D13)</f>
        <v>0</v>
      </c>
    </row>
    <row r="14" spans="1:5" ht="15">
      <c r="A14" s="8" t="s">
        <v>73</v>
      </c>
      <c r="B14" s="9">
        <v>4121</v>
      </c>
      <c r="C14" s="169">
        <v>26155.77</v>
      </c>
      <c r="D14" s="169">
        <v>0</v>
      </c>
      <c r="E14" s="175">
        <f>SUM(C14:D14)</f>
        <v>26155.77</v>
      </c>
    </row>
    <row r="15" spans="1:5" ht="15">
      <c r="A15" s="8" t="s">
        <v>117</v>
      </c>
      <c r="B15" s="9" t="s">
        <v>74</v>
      </c>
      <c r="C15" s="169">
        <f>C16+C17+C18+C19</f>
        <v>0</v>
      </c>
      <c r="D15" s="169">
        <f>D16+D18+D19</f>
        <v>0</v>
      </c>
      <c r="E15" s="175">
        <f t="shared" si="0"/>
        <v>0</v>
      </c>
    </row>
    <row r="16" spans="1:5" ht="15">
      <c r="A16" s="8" t="s">
        <v>75</v>
      </c>
      <c r="B16" s="9" t="s">
        <v>76</v>
      </c>
      <c r="C16" s="169">
        <v>0</v>
      </c>
      <c r="D16" s="169">
        <v>0</v>
      </c>
      <c r="E16" s="175">
        <f t="shared" si="0"/>
        <v>0</v>
      </c>
    </row>
    <row r="17" spans="1:5" ht="15">
      <c r="A17" s="8" t="s">
        <v>77</v>
      </c>
      <c r="B17" s="9">
        <v>4223</v>
      </c>
      <c r="C17" s="169">
        <v>0</v>
      </c>
      <c r="D17" s="169">
        <v>0</v>
      </c>
      <c r="E17" s="175">
        <f>SUM(C17:D17)</f>
        <v>0</v>
      </c>
    </row>
    <row r="18" spans="1:5" ht="15">
      <c r="A18" s="8" t="s">
        <v>78</v>
      </c>
      <c r="B18" s="9" t="s">
        <v>79</v>
      </c>
      <c r="C18" s="169">
        <v>0</v>
      </c>
      <c r="D18" s="169">
        <v>0</v>
      </c>
      <c r="E18" s="175">
        <f>SUM(C18:D18)</f>
        <v>0</v>
      </c>
    </row>
    <row r="19" spans="1:5" ht="15">
      <c r="A19" s="8" t="s">
        <v>80</v>
      </c>
      <c r="B19" s="9">
        <v>4221</v>
      </c>
      <c r="C19" s="169">
        <v>0</v>
      </c>
      <c r="D19" s="169">
        <v>0</v>
      </c>
      <c r="E19" s="175">
        <f>SUM(C19:D19)</f>
        <v>0</v>
      </c>
    </row>
    <row r="20" spans="1:5" ht="14.25">
      <c r="A20" s="10" t="s">
        <v>81</v>
      </c>
      <c r="B20" s="11" t="s">
        <v>82</v>
      </c>
      <c r="C20" s="173">
        <f>C4+C8</f>
        <v>8325041.89</v>
      </c>
      <c r="D20" s="173">
        <f>D4+D8</f>
        <v>1708.06</v>
      </c>
      <c r="E20" s="174">
        <f t="shared" si="0"/>
        <v>8326749.949999999</v>
      </c>
    </row>
    <row r="21" spans="1:5" ht="14.25">
      <c r="A21" s="10" t="s">
        <v>83</v>
      </c>
      <c r="B21" s="11" t="s">
        <v>84</v>
      </c>
      <c r="C21" s="173">
        <f>SUM(C22:C24)</f>
        <v>1073457.2</v>
      </c>
      <c r="D21" s="173">
        <f>SUM(D22:D24)</f>
        <v>11.417</v>
      </c>
      <c r="E21" s="174">
        <f t="shared" si="0"/>
        <v>1073468.6169999999</v>
      </c>
    </row>
    <row r="22" spans="1:5" ht="15">
      <c r="A22" s="8" t="s">
        <v>85</v>
      </c>
      <c r="B22" s="9" t="s">
        <v>118</v>
      </c>
      <c r="C22" s="169">
        <v>111779.24</v>
      </c>
      <c r="D22" s="169">
        <v>0</v>
      </c>
      <c r="E22" s="175">
        <f t="shared" si="0"/>
        <v>111779.24</v>
      </c>
    </row>
    <row r="23" spans="1:5" ht="15">
      <c r="A23" s="8" t="s">
        <v>86</v>
      </c>
      <c r="B23" s="9">
        <v>8115</v>
      </c>
      <c r="C23" s="169">
        <v>1058552.96</v>
      </c>
      <c r="D23" s="169">
        <v>11.417</v>
      </c>
      <c r="E23" s="175">
        <f>SUM(C23:D23)</f>
        <v>1058564.3769999999</v>
      </c>
    </row>
    <row r="24" spans="1:5" ht="15.75" thickBot="1">
      <c r="A24" s="12" t="s">
        <v>87</v>
      </c>
      <c r="B24" s="13">
        <v>-8124</v>
      </c>
      <c r="C24" s="176">
        <v>-96875</v>
      </c>
      <c r="D24" s="176">
        <v>0</v>
      </c>
      <c r="E24" s="177">
        <f>C24+D24</f>
        <v>-96875</v>
      </c>
    </row>
    <row r="25" spans="1:5" ht="15" thickBot="1">
      <c r="A25" s="14" t="s">
        <v>88</v>
      </c>
      <c r="B25" s="15"/>
      <c r="C25" s="78">
        <f>C4+C8+C21</f>
        <v>9398499.09</v>
      </c>
      <c r="D25" s="78">
        <f>D20+D21</f>
        <v>1719.4769999999999</v>
      </c>
      <c r="E25" s="79">
        <f t="shared" si="0"/>
        <v>9400218.567</v>
      </c>
    </row>
    <row r="26" spans="1:5" ht="13.5" thickBot="1">
      <c r="A26" s="184" t="s">
        <v>89</v>
      </c>
      <c r="B26" s="184"/>
      <c r="C26" s="178"/>
      <c r="D26" s="178"/>
      <c r="E26" s="179" t="s">
        <v>112</v>
      </c>
    </row>
    <row r="27" spans="1:5" ht="24.75" thickBot="1">
      <c r="A27" s="3" t="s">
        <v>90</v>
      </c>
      <c r="B27" s="4" t="s">
        <v>0</v>
      </c>
      <c r="C27" s="180" t="s">
        <v>119</v>
      </c>
      <c r="D27" s="180" t="s">
        <v>48</v>
      </c>
      <c r="E27" s="180" t="s">
        <v>120</v>
      </c>
    </row>
    <row r="28" spans="1:5" ht="15">
      <c r="A28" s="16" t="s">
        <v>91</v>
      </c>
      <c r="B28" s="17" t="s">
        <v>92</v>
      </c>
      <c r="C28" s="172">
        <v>31838.7</v>
      </c>
      <c r="D28" s="172">
        <v>0</v>
      </c>
      <c r="E28" s="181">
        <f>C28+D28</f>
        <v>31838.7</v>
      </c>
    </row>
    <row r="29" spans="1:5" ht="15">
      <c r="A29" s="18" t="s">
        <v>93</v>
      </c>
      <c r="B29" s="9" t="s">
        <v>92</v>
      </c>
      <c r="C29" s="169">
        <v>294212.42</v>
      </c>
      <c r="D29" s="172">
        <v>0</v>
      </c>
      <c r="E29" s="181">
        <f aca="true" t="shared" si="1" ref="E29:E44">C29+D29</f>
        <v>294212.42</v>
      </c>
    </row>
    <row r="30" spans="1:5" ht="15">
      <c r="A30" s="18" t="s">
        <v>94</v>
      </c>
      <c r="B30" s="9" t="s">
        <v>95</v>
      </c>
      <c r="C30" s="169">
        <v>174810.06</v>
      </c>
      <c r="D30" s="172">
        <v>0</v>
      </c>
      <c r="E30" s="181">
        <f>SUM(C30:D30)</f>
        <v>174810.06</v>
      </c>
    </row>
    <row r="31" spans="1:5" ht="15">
      <c r="A31" s="18" t="s">
        <v>96</v>
      </c>
      <c r="B31" s="9" t="s">
        <v>92</v>
      </c>
      <c r="C31" s="169">
        <v>1043445.62</v>
      </c>
      <c r="D31" s="172">
        <v>0</v>
      </c>
      <c r="E31" s="181">
        <f t="shared" si="1"/>
        <v>1043445.62</v>
      </c>
    </row>
    <row r="32" spans="1:5" ht="15">
      <c r="A32" s="18" t="s">
        <v>97</v>
      </c>
      <c r="B32" s="9" t="s">
        <v>92</v>
      </c>
      <c r="C32" s="169">
        <v>792240.31</v>
      </c>
      <c r="D32" s="172">
        <v>0</v>
      </c>
      <c r="E32" s="181">
        <f t="shared" si="1"/>
        <v>792240.31</v>
      </c>
    </row>
    <row r="33" spans="1:5" ht="15">
      <c r="A33" s="18" t="s">
        <v>98</v>
      </c>
      <c r="B33" s="9" t="s">
        <v>92</v>
      </c>
      <c r="C33" s="169">
        <v>4595710.2</v>
      </c>
      <c r="D33" s="172">
        <v>0</v>
      </c>
      <c r="E33" s="181">
        <f>C33+D33</f>
        <v>4595710.2</v>
      </c>
    </row>
    <row r="34" spans="1:5" ht="15">
      <c r="A34" s="18" t="s">
        <v>99</v>
      </c>
      <c r="B34" s="9" t="s">
        <v>95</v>
      </c>
      <c r="C34" s="169">
        <v>774593.0800000001</v>
      </c>
      <c r="D34" s="172">
        <v>1719.477</v>
      </c>
      <c r="E34" s="181">
        <f t="shared" si="1"/>
        <v>776312.557</v>
      </c>
    </row>
    <row r="35" spans="1:5" ht="15">
      <c r="A35" s="18" t="s">
        <v>100</v>
      </c>
      <c r="B35" s="9" t="s">
        <v>92</v>
      </c>
      <c r="C35" s="169">
        <v>133219</v>
      </c>
      <c r="D35" s="172">
        <v>0</v>
      </c>
      <c r="E35" s="181">
        <f t="shared" si="1"/>
        <v>133219</v>
      </c>
    </row>
    <row r="36" spans="1:5" ht="15">
      <c r="A36" s="18" t="s">
        <v>101</v>
      </c>
      <c r="B36" s="9" t="s">
        <v>95</v>
      </c>
      <c r="C36" s="169">
        <v>795977.05</v>
      </c>
      <c r="D36" s="172">
        <v>0</v>
      </c>
      <c r="E36" s="181">
        <f t="shared" si="1"/>
        <v>795977.05</v>
      </c>
    </row>
    <row r="37" spans="1:5" ht="15">
      <c r="A37" s="18" t="s">
        <v>102</v>
      </c>
      <c r="B37" s="9" t="s">
        <v>103</v>
      </c>
      <c r="C37" s="169">
        <v>0</v>
      </c>
      <c r="D37" s="172">
        <v>0</v>
      </c>
      <c r="E37" s="181">
        <f t="shared" si="1"/>
        <v>0</v>
      </c>
    </row>
    <row r="38" spans="1:5" ht="15">
      <c r="A38" s="18" t="s">
        <v>104</v>
      </c>
      <c r="B38" s="9" t="s">
        <v>95</v>
      </c>
      <c r="C38" s="169">
        <v>479883.20999999996</v>
      </c>
      <c r="D38" s="172">
        <v>0</v>
      </c>
      <c r="E38" s="181">
        <f t="shared" si="1"/>
        <v>479883.20999999996</v>
      </c>
    </row>
    <row r="39" spans="1:5" ht="15">
      <c r="A39" s="18" t="s">
        <v>105</v>
      </c>
      <c r="B39" s="9" t="s">
        <v>95</v>
      </c>
      <c r="C39" s="169">
        <v>15500</v>
      </c>
      <c r="D39" s="172">
        <v>0</v>
      </c>
      <c r="E39" s="181">
        <f t="shared" si="1"/>
        <v>15500</v>
      </c>
    </row>
    <row r="40" spans="1:5" ht="15">
      <c r="A40" s="18" t="s">
        <v>106</v>
      </c>
      <c r="B40" s="9" t="s">
        <v>92</v>
      </c>
      <c r="C40" s="169">
        <v>11008.82</v>
      </c>
      <c r="D40" s="172">
        <v>0</v>
      </c>
      <c r="E40" s="181">
        <f t="shared" si="1"/>
        <v>11008.82</v>
      </c>
    </row>
    <row r="41" spans="1:5" ht="15">
      <c r="A41" s="18" t="s">
        <v>107</v>
      </c>
      <c r="B41" s="9" t="s">
        <v>95</v>
      </c>
      <c r="C41" s="169">
        <v>154387.56</v>
      </c>
      <c r="D41" s="172">
        <v>0</v>
      </c>
      <c r="E41" s="181">
        <f>C41+D41</f>
        <v>154387.56</v>
      </c>
    </row>
    <row r="42" spans="1:5" ht="15">
      <c r="A42" s="18" t="s">
        <v>108</v>
      </c>
      <c r="B42" s="9" t="s">
        <v>95</v>
      </c>
      <c r="C42" s="169">
        <v>15293.36</v>
      </c>
      <c r="D42" s="172">
        <v>0</v>
      </c>
      <c r="E42" s="181">
        <f t="shared" si="1"/>
        <v>15293.36</v>
      </c>
    </row>
    <row r="43" spans="1:5" ht="15">
      <c r="A43" s="18" t="s">
        <v>109</v>
      </c>
      <c r="B43" s="9" t="s">
        <v>95</v>
      </c>
      <c r="C43" s="169">
        <v>81065.55</v>
      </c>
      <c r="D43" s="172">
        <v>0</v>
      </c>
      <c r="E43" s="181">
        <f t="shared" si="1"/>
        <v>81065.55</v>
      </c>
    </row>
    <row r="44" spans="1:5" ht="15.75" thickBot="1">
      <c r="A44" s="18" t="s">
        <v>110</v>
      </c>
      <c r="B44" s="9" t="s">
        <v>95</v>
      </c>
      <c r="C44" s="169">
        <v>5314.15</v>
      </c>
      <c r="D44" s="172">
        <v>0</v>
      </c>
      <c r="E44" s="181">
        <f t="shared" si="1"/>
        <v>5314.15</v>
      </c>
    </row>
    <row r="45" spans="1:5" ht="15" thickBot="1">
      <c r="A45" s="19" t="s">
        <v>111</v>
      </c>
      <c r="B45" s="15"/>
      <c r="C45" s="78">
        <f>C28+C29+C31+C32+C33+C34+C35+C36+C37+C38+C39+C40+C41+C42+C43+C44+C30</f>
        <v>9398499.090000002</v>
      </c>
      <c r="D45" s="78">
        <f>SUM(D28:D44)</f>
        <v>1719.477</v>
      </c>
      <c r="E45" s="79">
        <f>SUM(E28:E44)</f>
        <v>9400218.567000002</v>
      </c>
    </row>
    <row r="46" spans="1:5" ht="15" thickBot="1">
      <c r="A46" s="19"/>
      <c r="B46" s="15"/>
      <c r="C46" s="78"/>
      <c r="D46" s="78"/>
      <c r="E46" s="79"/>
    </row>
  </sheetData>
  <sheetProtection/>
  <mergeCells count="3">
    <mergeCell ref="C1:E1"/>
    <mergeCell ref="A2:B2"/>
    <mergeCell ref="A26:B2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37"/>
  <sheetViews>
    <sheetView zoomScale="110" zoomScaleNormal="110" zoomScalePageLayoutView="0" workbookViewId="0" topLeftCell="A1">
      <selection activeCell="P9" sqref="P9"/>
    </sheetView>
  </sheetViews>
  <sheetFormatPr defaultColWidth="9.140625" defaultRowHeight="12.75"/>
  <cols>
    <col min="1" max="1" width="2.8515625" style="0" customWidth="1"/>
    <col min="2" max="2" width="5.28125" style="0" customWidth="1"/>
    <col min="4" max="4" width="7.57421875" style="0" customWidth="1"/>
    <col min="5" max="5" width="5.140625" style="0" customWidth="1"/>
    <col min="6" max="6" width="6.140625" style="0" customWidth="1"/>
    <col min="7" max="7" width="9.28125" style="0" customWidth="1"/>
    <col min="8" max="8" width="43.140625" style="0" customWidth="1"/>
    <col min="9" max="9" width="10.00390625" style="0" customWidth="1"/>
    <col min="10" max="10" width="10.28125" style="0" customWidth="1"/>
    <col min="11" max="11" width="11.28125" style="0" customWidth="1"/>
    <col min="12" max="12" width="11.421875" style="0" customWidth="1"/>
  </cols>
  <sheetData>
    <row r="1" spans="7:11" ht="12.75">
      <c r="G1" s="20"/>
      <c r="I1" s="182" t="s">
        <v>121</v>
      </c>
      <c r="J1" s="182"/>
      <c r="K1" s="182"/>
    </row>
    <row r="2" ht="12.75">
      <c r="G2" s="20"/>
    </row>
    <row r="3" spans="3:12" ht="18">
      <c r="C3" s="189" t="s">
        <v>51</v>
      </c>
      <c r="D3" s="190"/>
      <c r="E3" s="190"/>
      <c r="F3" s="190"/>
      <c r="G3" s="190"/>
      <c r="H3" s="190"/>
      <c r="I3" s="190"/>
      <c r="J3" s="190"/>
      <c r="K3" s="190"/>
      <c r="L3" s="190"/>
    </row>
    <row r="4" spans="5:10" ht="15.75" customHeight="1">
      <c r="E4" s="22"/>
      <c r="F4" s="22"/>
      <c r="G4" s="22"/>
      <c r="H4" s="191" t="s">
        <v>52</v>
      </c>
      <c r="I4" s="192"/>
      <c r="J4" s="42"/>
    </row>
    <row r="5" spans="5:10" ht="15.75">
      <c r="E5" s="22"/>
      <c r="F5" s="22"/>
      <c r="G5" s="22"/>
      <c r="H5" s="23"/>
      <c r="I5" s="23"/>
      <c r="J5" s="23"/>
    </row>
    <row r="6" spans="3:10" ht="15.75">
      <c r="C6" s="24"/>
      <c r="D6" s="24"/>
      <c r="E6" s="25"/>
      <c r="F6" s="25"/>
      <c r="G6" s="25"/>
      <c r="H6" s="166" t="s">
        <v>53</v>
      </c>
      <c r="I6" s="166"/>
      <c r="J6" s="25"/>
    </row>
    <row r="7" spans="3:11" ht="13.5" thickBot="1">
      <c r="C7" s="26"/>
      <c r="D7" s="26"/>
      <c r="E7" s="26"/>
      <c r="F7" s="26"/>
      <c r="G7" s="26"/>
      <c r="H7" s="26"/>
      <c r="I7" s="26"/>
      <c r="J7" s="43"/>
      <c r="K7" s="44" t="s">
        <v>24</v>
      </c>
    </row>
    <row r="8" spans="2:11" ht="23.25" thickBot="1">
      <c r="B8" s="45" t="s">
        <v>1</v>
      </c>
      <c r="C8" s="46" t="s">
        <v>2</v>
      </c>
      <c r="D8" s="185" t="s">
        <v>3</v>
      </c>
      <c r="E8" s="186"/>
      <c r="F8" s="47" t="s">
        <v>4</v>
      </c>
      <c r="G8" s="80" t="s">
        <v>0</v>
      </c>
      <c r="H8" s="47" t="s">
        <v>5</v>
      </c>
      <c r="I8" s="81" t="s">
        <v>34</v>
      </c>
      <c r="J8" s="82" t="s">
        <v>48</v>
      </c>
      <c r="K8" s="83" t="s">
        <v>35</v>
      </c>
    </row>
    <row r="9" spans="2:11" ht="13.5" thickBot="1">
      <c r="B9" s="84" t="s">
        <v>8</v>
      </c>
      <c r="C9" s="85"/>
      <c r="D9" s="187" t="s">
        <v>6</v>
      </c>
      <c r="E9" s="188"/>
      <c r="F9" s="85" t="s">
        <v>6</v>
      </c>
      <c r="G9" s="86" t="s">
        <v>6</v>
      </c>
      <c r="H9" s="87" t="s">
        <v>7</v>
      </c>
      <c r="I9" s="147">
        <v>23030</v>
      </c>
      <c r="J9" s="147">
        <v>1719.477</v>
      </c>
      <c r="K9" s="148">
        <f>I9+J9</f>
        <v>24749.477</v>
      </c>
    </row>
    <row r="10" spans="2:11" ht="12.75">
      <c r="B10" s="88" t="s">
        <v>8</v>
      </c>
      <c r="C10" s="48"/>
      <c r="D10" s="89" t="s">
        <v>9</v>
      </c>
      <c r="E10" s="76" t="s">
        <v>10</v>
      </c>
      <c r="F10" s="49" t="s">
        <v>6</v>
      </c>
      <c r="G10" s="50" t="s">
        <v>6</v>
      </c>
      <c r="H10" s="51" t="s">
        <v>11</v>
      </c>
      <c r="I10" s="149">
        <v>0</v>
      </c>
      <c r="J10" s="150">
        <v>0</v>
      </c>
      <c r="K10" s="151">
        <f aca="true" t="shared" si="0" ref="K10:K23">I10+J10</f>
        <v>0</v>
      </c>
    </row>
    <row r="11" spans="2:11" ht="13.5" thickBot="1">
      <c r="B11" s="90"/>
      <c r="C11" s="52"/>
      <c r="D11" s="91"/>
      <c r="E11" s="29"/>
      <c r="F11" s="30">
        <v>4349</v>
      </c>
      <c r="G11" s="31">
        <v>5222</v>
      </c>
      <c r="H11" s="32" t="s">
        <v>12</v>
      </c>
      <c r="I11" s="152">
        <v>0</v>
      </c>
      <c r="J11" s="153">
        <v>0</v>
      </c>
      <c r="K11" s="154">
        <f t="shared" si="0"/>
        <v>0</v>
      </c>
    </row>
    <row r="12" spans="2:11" ht="12.75">
      <c r="B12" s="92" t="s">
        <v>8</v>
      </c>
      <c r="C12" s="93"/>
      <c r="D12" s="94" t="s">
        <v>36</v>
      </c>
      <c r="E12" s="95" t="s">
        <v>10</v>
      </c>
      <c r="F12" s="96" t="s">
        <v>6</v>
      </c>
      <c r="G12" s="96" t="s">
        <v>6</v>
      </c>
      <c r="H12" s="65" t="s">
        <v>37</v>
      </c>
      <c r="I12" s="155">
        <v>2035</v>
      </c>
      <c r="J12" s="150">
        <v>0</v>
      </c>
      <c r="K12" s="151">
        <f t="shared" si="0"/>
        <v>2035</v>
      </c>
    </row>
    <row r="13" spans="2:11" ht="13.5" thickBot="1">
      <c r="B13" s="97"/>
      <c r="C13" s="56"/>
      <c r="D13" s="98"/>
      <c r="E13" s="99"/>
      <c r="F13" s="100">
        <v>4349</v>
      </c>
      <c r="G13" s="100">
        <v>5229</v>
      </c>
      <c r="H13" s="101" t="s">
        <v>38</v>
      </c>
      <c r="I13" s="156">
        <v>2035</v>
      </c>
      <c r="J13" s="153">
        <v>0</v>
      </c>
      <c r="K13" s="154">
        <f t="shared" si="0"/>
        <v>2035</v>
      </c>
    </row>
    <row r="14" spans="2:11" ht="12.75">
      <c r="B14" s="92" t="s">
        <v>8</v>
      </c>
      <c r="C14" s="93"/>
      <c r="D14" s="94" t="s">
        <v>39</v>
      </c>
      <c r="E14" s="102" t="s">
        <v>10</v>
      </c>
      <c r="F14" s="96" t="s">
        <v>6</v>
      </c>
      <c r="G14" s="96" t="s">
        <v>6</v>
      </c>
      <c r="H14" s="65" t="s">
        <v>40</v>
      </c>
      <c r="I14" s="155">
        <v>1415</v>
      </c>
      <c r="J14" s="150">
        <v>0</v>
      </c>
      <c r="K14" s="151">
        <f t="shared" si="0"/>
        <v>1415</v>
      </c>
    </row>
    <row r="15" spans="2:11" ht="33" customHeight="1" thickBot="1">
      <c r="B15" s="97"/>
      <c r="C15" s="56"/>
      <c r="D15" s="98"/>
      <c r="E15" s="99"/>
      <c r="F15" s="100">
        <v>4349</v>
      </c>
      <c r="G15" s="100">
        <v>5222</v>
      </c>
      <c r="H15" s="101" t="s">
        <v>12</v>
      </c>
      <c r="I15" s="157">
        <v>1415</v>
      </c>
      <c r="J15" s="153">
        <v>0</v>
      </c>
      <c r="K15" s="154">
        <f t="shared" si="0"/>
        <v>1415</v>
      </c>
    </row>
    <row r="16" spans="2:11" ht="12.75">
      <c r="B16" s="92" t="s">
        <v>8</v>
      </c>
      <c r="C16" s="93"/>
      <c r="D16" s="94" t="s">
        <v>41</v>
      </c>
      <c r="E16" s="103" t="s">
        <v>10</v>
      </c>
      <c r="F16" s="104" t="s">
        <v>6</v>
      </c>
      <c r="G16" s="104" t="s">
        <v>6</v>
      </c>
      <c r="H16" s="105" t="s">
        <v>42</v>
      </c>
      <c r="I16" s="158">
        <v>300</v>
      </c>
      <c r="J16" s="150">
        <v>0</v>
      </c>
      <c r="K16" s="151">
        <f t="shared" si="0"/>
        <v>300</v>
      </c>
    </row>
    <row r="17" spans="2:11" ht="13.5" thickBot="1">
      <c r="B17" s="97"/>
      <c r="C17" s="57"/>
      <c r="D17" s="98"/>
      <c r="E17" s="99"/>
      <c r="F17" s="100">
        <v>4349</v>
      </c>
      <c r="G17" s="100">
        <v>5229</v>
      </c>
      <c r="H17" s="101" t="s">
        <v>38</v>
      </c>
      <c r="I17" s="159">
        <v>300</v>
      </c>
      <c r="J17" s="153">
        <v>0</v>
      </c>
      <c r="K17" s="154">
        <f t="shared" si="0"/>
        <v>300</v>
      </c>
    </row>
    <row r="18" spans="2:11" ht="12.75">
      <c r="B18" s="92" t="s">
        <v>8</v>
      </c>
      <c r="C18" s="106"/>
      <c r="D18" s="94" t="s">
        <v>43</v>
      </c>
      <c r="E18" s="95" t="s">
        <v>10</v>
      </c>
      <c r="F18" s="96" t="s">
        <v>6</v>
      </c>
      <c r="G18" s="96" t="s">
        <v>6</v>
      </c>
      <c r="H18" s="65" t="s">
        <v>44</v>
      </c>
      <c r="I18" s="155">
        <v>50</v>
      </c>
      <c r="J18" s="150">
        <v>0</v>
      </c>
      <c r="K18" s="151">
        <f t="shared" si="0"/>
        <v>50</v>
      </c>
    </row>
    <row r="19" spans="2:11" ht="13.5" thickBot="1">
      <c r="B19" s="97"/>
      <c r="C19" s="107"/>
      <c r="D19" s="108"/>
      <c r="E19" s="109"/>
      <c r="F19" s="110">
        <v>4349</v>
      </c>
      <c r="G19" s="111">
        <v>5221</v>
      </c>
      <c r="H19" s="112" t="s">
        <v>45</v>
      </c>
      <c r="I19" s="160">
        <v>50</v>
      </c>
      <c r="J19" s="153">
        <v>0</v>
      </c>
      <c r="K19" s="154">
        <f t="shared" si="0"/>
        <v>50</v>
      </c>
    </row>
    <row r="20" spans="2:11" ht="12.75">
      <c r="B20" s="113" t="s">
        <v>8</v>
      </c>
      <c r="C20" s="114"/>
      <c r="D20" s="36" t="s">
        <v>17</v>
      </c>
      <c r="E20" s="115" t="s">
        <v>10</v>
      </c>
      <c r="F20" s="28" t="s">
        <v>6</v>
      </c>
      <c r="G20" s="37" t="s">
        <v>6</v>
      </c>
      <c r="H20" s="38" t="s">
        <v>18</v>
      </c>
      <c r="I20" s="155">
        <v>80</v>
      </c>
      <c r="J20" s="150">
        <v>0</v>
      </c>
      <c r="K20" s="151">
        <f t="shared" si="0"/>
        <v>80</v>
      </c>
    </row>
    <row r="21" spans="2:11" ht="13.5" thickBot="1">
      <c r="B21" s="97"/>
      <c r="C21" s="35"/>
      <c r="D21" s="40"/>
      <c r="E21" s="116"/>
      <c r="F21" s="30">
        <v>4349</v>
      </c>
      <c r="G21" s="31">
        <v>5222</v>
      </c>
      <c r="H21" s="32" t="s">
        <v>12</v>
      </c>
      <c r="I21" s="160">
        <v>80</v>
      </c>
      <c r="J21" s="153">
        <v>0</v>
      </c>
      <c r="K21" s="154">
        <f t="shared" si="0"/>
        <v>80</v>
      </c>
    </row>
    <row r="22" spans="2:11" ht="33.75">
      <c r="B22" s="117" t="s">
        <v>8</v>
      </c>
      <c r="C22" s="62"/>
      <c r="D22" s="59" t="s">
        <v>19</v>
      </c>
      <c r="E22" s="76" t="s">
        <v>10</v>
      </c>
      <c r="F22" s="49" t="s">
        <v>6</v>
      </c>
      <c r="G22" s="60" t="s">
        <v>6</v>
      </c>
      <c r="H22" s="118" t="s">
        <v>20</v>
      </c>
      <c r="I22" s="161">
        <v>1000</v>
      </c>
      <c r="J22" s="150">
        <v>0</v>
      </c>
      <c r="K22" s="151">
        <f t="shared" si="0"/>
        <v>1000</v>
      </c>
    </row>
    <row r="23" spans="2:11" ht="13.5" thickBot="1">
      <c r="B23" s="121"/>
      <c r="C23" s="35"/>
      <c r="D23" s="40"/>
      <c r="E23" s="116"/>
      <c r="F23" s="30">
        <v>4359</v>
      </c>
      <c r="G23" s="31">
        <v>5222</v>
      </c>
      <c r="H23" s="32" t="s">
        <v>12</v>
      </c>
      <c r="I23" s="160">
        <v>1000</v>
      </c>
      <c r="J23" s="153">
        <v>0</v>
      </c>
      <c r="K23" s="154">
        <f t="shared" si="0"/>
        <v>1000</v>
      </c>
    </row>
    <row r="24" spans="2:11" ht="13.5" thickBot="1">
      <c r="B24" s="113" t="s">
        <v>8</v>
      </c>
      <c r="C24" s="114"/>
      <c r="D24" s="36" t="s">
        <v>49</v>
      </c>
      <c r="E24" s="115" t="s">
        <v>10</v>
      </c>
      <c r="F24" s="28" t="s">
        <v>6</v>
      </c>
      <c r="G24" s="37" t="s">
        <v>6</v>
      </c>
      <c r="H24" s="38" t="s">
        <v>50</v>
      </c>
      <c r="I24" s="155">
        <v>0</v>
      </c>
      <c r="J24" s="150">
        <v>1719.477</v>
      </c>
      <c r="K24" s="151">
        <f>I24+J24</f>
        <v>1719.477</v>
      </c>
    </row>
    <row r="25" spans="2:11" ht="13.5" thickBot="1">
      <c r="B25" s="97"/>
      <c r="C25" s="35"/>
      <c r="D25" s="40"/>
      <c r="E25" s="116"/>
      <c r="F25" s="30">
        <v>4359</v>
      </c>
      <c r="G25" s="31">
        <v>5222</v>
      </c>
      <c r="H25" s="32" t="s">
        <v>12</v>
      </c>
      <c r="I25" s="160">
        <v>0</v>
      </c>
      <c r="J25" s="165">
        <v>1719.477</v>
      </c>
      <c r="K25" s="154">
        <f>I25+J25</f>
        <v>1719.477</v>
      </c>
    </row>
    <row r="26" spans="2:11" ht="13.5" thickBot="1">
      <c r="B26" s="145"/>
      <c r="C26" s="146"/>
      <c r="D26" s="59" t="s">
        <v>21</v>
      </c>
      <c r="E26" s="76" t="s">
        <v>10</v>
      </c>
      <c r="F26" s="49" t="s">
        <v>6</v>
      </c>
      <c r="G26" s="122" t="s">
        <v>6</v>
      </c>
      <c r="H26" s="123" t="s">
        <v>22</v>
      </c>
      <c r="I26" s="161">
        <v>10000</v>
      </c>
      <c r="J26" s="150">
        <v>0</v>
      </c>
      <c r="K26" s="151">
        <f aca="true" t="shared" si="1" ref="K26:K37">I26+J26</f>
        <v>10000</v>
      </c>
    </row>
    <row r="27" spans="2:11" ht="13.5" thickBot="1">
      <c r="B27" s="97"/>
      <c r="C27" s="124"/>
      <c r="D27" s="40"/>
      <c r="E27" s="116"/>
      <c r="F27" s="30">
        <v>4359</v>
      </c>
      <c r="G27" s="41">
        <v>5901</v>
      </c>
      <c r="H27" s="58" t="s">
        <v>23</v>
      </c>
      <c r="I27" s="160">
        <v>10000</v>
      </c>
      <c r="J27" s="153">
        <v>0</v>
      </c>
      <c r="K27" s="154">
        <f t="shared" si="1"/>
        <v>10000</v>
      </c>
    </row>
    <row r="28" spans="2:11" ht="12.75">
      <c r="B28" s="113" t="s">
        <v>8</v>
      </c>
      <c r="C28" s="49"/>
      <c r="D28" s="59" t="s">
        <v>25</v>
      </c>
      <c r="E28" s="76" t="s">
        <v>10</v>
      </c>
      <c r="F28" s="49" t="s">
        <v>6</v>
      </c>
      <c r="G28" s="60" t="s">
        <v>6</v>
      </c>
      <c r="H28" s="61" t="s">
        <v>26</v>
      </c>
      <c r="I28" s="161">
        <v>80</v>
      </c>
      <c r="J28" s="150">
        <v>0</v>
      </c>
      <c r="K28" s="151">
        <f t="shared" si="1"/>
        <v>80</v>
      </c>
    </row>
    <row r="29" spans="2:11" ht="13.5" thickBot="1">
      <c r="B29" s="97"/>
      <c r="C29" s="124"/>
      <c r="D29" s="40"/>
      <c r="E29" s="116"/>
      <c r="F29" s="30">
        <v>4379</v>
      </c>
      <c r="G29" s="39">
        <v>5222</v>
      </c>
      <c r="H29" s="32" t="s">
        <v>12</v>
      </c>
      <c r="I29" s="159">
        <v>80</v>
      </c>
      <c r="J29" s="153">
        <v>0</v>
      </c>
      <c r="K29" s="154">
        <f t="shared" si="1"/>
        <v>80</v>
      </c>
    </row>
    <row r="30" spans="2:11" ht="12.75">
      <c r="B30" s="113" t="s">
        <v>8</v>
      </c>
      <c r="C30" s="49"/>
      <c r="D30" s="59" t="s">
        <v>27</v>
      </c>
      <c r="E30" s="76" t="s">
        <v>10</v>
      </c>
      <c r="F30" s="49" t="s">
        <v>6</v>
      </c>
      <c r="G30" s="60" t="s">
        <v>6</v>
      </c>
      <c r="H30" s="61" t="s">
        <v>28</v>
      </c>
      <c r="I30" s="161">
        <v>70</v>
      </c>
      <c r="J30" s="150">
        <v>0</v>
      </c>
      <c r="K30" s="151">
        <f t="shared" si="1"/>
        <v>70</v>
      </c>
    </row>
    <row r="31" spans="2:11" ht="13.5" thickBot="1">
      <c r="B31" s="125"/>
      <c r="C31" s="126"/>
      <c r="D31" s="127"/>
      <c r="E31" s="128"/>
      <c r="F31" s="53">
        <v>4349</v>
      </c>
      <c r="G31" s="54">
        <v>5222</v>
      </c>
      <c r="H31" s="129" t="s">
        <v>12</v>
      </c>
      <c r="I31" s="162">
        <v>70</v>
      </c>
      <c r="J31" s="163">
        <v>0</v>
      </c>
      <c r="K31" s="164">
        <f t="shared" si="1"/>
        <v>70</v>
      </c>
    </row>
    <row r="32" spans="2:11" ht="12.75">
      <c r="B32" s="117" t="s">
        <v>13</v>
      </c>
      <c r="C32" s="62">
        <v>13307</v>
      </c>
      <c r="D32" s="27" t="s">
        <v>14</v>
      </c>
      <c r="E32" s="63" t="s">
        <v>6</v>
      </c>
      <c r="F32" s="28" t="s">
        <v>6</v>
      </c>
      <c r="G32" s="64" t="s">
        <v>6</v>
      </c>
      <c r="H32" s="65" t="s">
        <v>15</v>
      </c>
      <c r="I32" s="55">
        <v>3000</v>
      </c>
      <c r="J32" s="55">
        <v>0</v>
      </c>
      <c r="K32" s="66">
        <f t="shared" si="1"/>
        <v>3000</v>
      </c>
    </row>
    <row r="33" spans="2:11" ht="12.75">
      <c r="B33" s="119"/>
      <c r="C33" s="120"/>
      <c r="D33" s="33"/>
      <c r="E33" s="138" t="s">
        <v>10</v>
      </c>
      <c r="F33" s="139">
        <v>4324</v>
      </c>
      <c r="G33" s="140">
        <v>5221</v>
      </c>
      <c r="H33" s="34" t="s">
        <v>16</v>
      </c>
      <c r="I33" s="141">
        <v>1200</v>
      </c>
      <c r="J33" s="141">
        <v>0</v>
      </c>
      <c r="K33" s="142">
        <f t="shared" si="1"/>
        <v>1200</v>
      </c>
    </row>
    <row r="34" spans="2:11" ht="13.5" thickBot="1">
      <c r="B34" s="121"/>
      <c r="C34" s="35"/>
      <c r="D34" s="130"/>
      <c r="E34" s="67" t="s">
        <v>29</v>
      </c>
      <c r="F34" s="68">
        <v>4324</v>
      </c>
      <c r="G34" s="137">
        <v>5336</v>
      </c>
      <c r="H34" s="32" t="s">
        <v>30</v>
      </c>
      <c r="I34" s="143">
        <v>1800</v>
      </c>
      <c r="J34" s="143">
        <v>0</v>
      </c>
      <c r="K34" s="144">
        <f t="shared" si="1"/>
        <v>1800</v>
      </c>
    </row>
    <row r="35" spans="2:11" ht="22.5">
      <c r="B35" s="92" t="s">
        <v>8</v>
      </c>
      <c r="C35" s="28"/>
      <c r="D35" s="36" t="s">
        <v>46</v>
      </c>
      <c r="E35" s="115" t="s">
        <v>10</v>
      </c>
      <c r="F35" s="131" t="s">
        <v>6</v>
      </c>
      <c r="G35" s="28" t="s">
        <v>6</v>
      </c>
      <c r="H35" s="132" t="s">
        <v>47</v>
      </c>
      <c r="I35" s="150">
        <v>5000</v>
      </c>
      <c r="J35" s="150">
        <v>0</v>
      </c>
      <c r="K35" s="151">
        <f t="shared" si="1"/>
        <v>5000</v>
      </c>
    </row>
    <row r="36" spans="2:11" ht="13.5" thickBot="1">
      <c r="B36" s="133"/>
      <c r="C36" s="30"/>
      <c r="D36" s="134"/>
      <c r="E36" s="135"/>
      <c r="F36" s="136">
        <v>4359</v>
      </c>
      <c r="G36" s="137">
        <v>5901</v>
      </c>
      <c r="H36" s="32" t="s">
        <v>23</v>
      </c>
      <c r="I36" s="153">
        <v>5000</v>
      </c>
      <c r="J36" s="153">
        <v>0</v>
      </c>
      <c r="K36" s="154">
        <f t="shared" si="1"/>
        <v>5000</v>
      </c>
    </row>
    <row r="37" spans="2:12" ht="13.5" thickBot="1">
      <c r="B37" s="69"/>
      <c r="C37" s="70">
        <v>13305</v>
      </c>
      <c r="D37" s="71" t="s">
        <v>31</v>
      </c>
      <c r="E37" s="72" t="s">
        <v>32</v>
      </c>
      <c r="F37" s="69" t="s">
        <v>6</v>
      </c>
      <c r="G37" s="69" t="s">
        <v>6</v>
      </c>
      <c r="H37" s="73" t="s">
        <v>33</v>
      </c>
      <c r="I37" s="77">
        <v>593038.925</v>
      </c>
      <c r="J37" s="74">
        <v>0</v>
      </c>
      <c r="K37" s="74">
        <f t="shared" si="1"/>
        <v>593038.925</v>
      </c>
      <c r="L37" s="75"/>
    </row>
  </sheetData>
  <sheetProtection/>
  <mergeCells count="5">
    <mergeCell ref="D8:E8"/>
    <mergeCell ref="D9:E9"/>
    <mergeCell ref="I1:K1"/>
    <mergeCell ref="C3:L3"/>
    <mergeCell ref="H4:I4"/>
  </mergeCells>
  <printOptions/>
  <pageMargins left="0.6299212598425197" right="0.4724409448818898" top="0.7480314960629921" bottom="0.7480314960629921" header="0.31496062992125984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Ahmadi Diana</cp:lastModifiedBy>
  <cp:lastPrinted>2018-02-08T11:19:34Z</cp:lastPrinted>
  <dcterms:created xsi:type="dcterms:W3CDTF">2007-12-18T12:40:54Z</dcterms:created>
  <dcterms:modified xsi:type="dcterms:W3CDTF">2018-02-20T09:24:07Z</dcterms:modified>
  <cp:category/>
  <cp:version/>
  <cp:contentType/>
  <cp:contentStatus/>
</cp:coreProperties>
</file>