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91205" sheetId="3" r:id="rId1"/>
    <sheet name="92005" sheetId="5" r:id="rId2"/>
    <sheet name="List1" sheetId="4" r:id="rId3"/>
  </sheets>
  <calcPr calcId="145621"/>
</workbook>
</file>

<file path=xl/calcChain.xml><?xml version="1.0" encoding="utf-8"?>
<calcChain xmlns="http://schemas.openxmlformats.org/spreadsheetml/2006/main">
  <c r="I15" i="5" l="1"/>
  <c r="I14" i="5"/>
  <c r="H11" i="5"/>
  <c r="G11" i="5"/>
  <c r="J9" i="3" l="1"/>
  <c r="I9" i="3"/>
  <c r="J72" i="3"/>
  <c r="H72" i="3"/>
  <c r="J71" i="3"/>
  <c r="G71" i="3"/>
  <c r="H9" i="3" l="1"/>
  <c r="H70" i="3"/>
  <c r="J70" i="3" s="1"/>
  <c r="J69" i="3"/>
  <c r="G69" i="3"/>
  <c r="H68" i="3" l="1"/>
  <c r="J68" i="3" s="1"/>
  <c r="J67" i="3"/>
  <c r="G67" i="3"/>
  <c r="H66" i="3"/>
  <c r="J66" i="3" s="1"/>
  <c r="J65" i="3"/>
  <c r="G65" i="3"/>
  <c r="H64" i="3"/>
  <c r="J64" i="3" s="1"/>
  <c r="J63" i="3"/>
  <c r="G63" i="3"/>
  <c r="H62" i="3"/>
  <c r="J62" i="3" s="1"/>
  <c r="J61" i="3"/>
  <c r="G61" i="3"/>
  <c r="H60" i="3"/>
  <c r="J60" i="3" s="1"/>
  <c r="J59" i="3"/>
  <c r="G59" i="3"/>
  <c r="H58" i="3"/>
  <c r="J58" i="3" s="1"/>
  <c r="J57" i="3"/>
  <c r="G57" i="3"/>
  <c r="H56" i="3"/>
  <c r="J56" i="3" s="1"/>
  <c r="J55" i="3"/>
  <c r="G55" i="3"/>
  <c r="H51" i="3"/>
  <c r="J51" i="3" s="1"/>
  <c r="J50" i="3"/>
  <c r="G50" i="3"/>
  <c r="H49" i="3"/>
  <c r="J49" i="3" s="1"/>
  <c r="J48" i="3"/>
  <c r="G48" i="3"/>
  <c r="H47" i="3"/>
  <c r="J47" i="3" s="1"/>
  <c r="J46" i="3"/>
  <c r="G46" i="3"/>
  <c r="H45" i="3"/>
  <c r="J45" i="3" s="1"/>
  <c r="J44" i="3"/>
  <c r="G44" i="3"/>
  <c r="H43" i="3"/>
  <c r="J43" i="3" s="1"/>
  <c r="G42" i="3"/>
  <c r="H41" i="3"/>
  <c r="J41" i="3" s="1"/>
  <c r="J40" i="3"/>
  <c r="G40" i="3"/>
  <c r="J38" i="3"/>
  <c r="H39" i="3"/>
  <c r="J39" i="3" s="1"/>
  <c r="G38" i="3"/>
  <c r="J42" i="3" l="1"/>
  <c r="J36" i="3"/>
  <c r="J34" i="3"/>
  <c r="J32" i="3"/>
  <c r="J30" i="3"/>
  <c r="J28" i="3"/>
  <c r="J25" i="3"/>
  <c r="J24" i="3"/>
  <c r="J20" i="3"/>
  <c r="J17" i="3"/>
  <c r="J16" i="3"/>
  <c r="J15" i="3"/>
  <c r="J14" i="3"/>
  <c r="J13" i="3"/>
  <c r="J12" i="3"/>
  <c r="J11" i="3"/>
  <c r="J10" i="3"/>
  <c r="H37" i="3"/>
  <c r="J37" i="3" s="1"/>
  <c r="G36" i="3"/>
  <c r="H35" i="3"/>
  <c r="J35" i="3" s="1"/>
  <c r="G34" i="3"/>
  <c r="H33" i="3"/>
  <c r="J33" i="3" s="1"/>
  <c r="G32" i="3"/>
  <c r="H31" i="3"/>
  <c r="J31" i="3" s="1"/>
  <c r="G30" i="3"/>
  <c r="H29" i="3"/>
  <c r="J29" i="3" s="1"/>
  <c r="G28" i="3"/>
  <c r="G24" i="3"/>
  <c r="H23" i="3"/>
  <c r="J23" i="3" s="1"/>
  <c r="I22" i="3"/>
  <c r="J22" i="3" s="1"/>
  <c r="G22" i="3"/>
  <c r="H21" i="3"/>
  <c r="J21" i="3" s="1"/>
  <c r="G20" i="3"/>
  <c r="H19" i="3"/>
  <c r="J19" i="3" s="1"/>
  <c r="I18" i="3"/>
  <c r="G18" i="3"/>
  <c r="H17" i="3"/>
  <c r="G16" i="3"/>
  <c r="G9" i="3"/>
  <c r="J18" i="3" l="1"/>
</calcChain>
</file>

<file path=xl/sharedStrings.xml><?xml version="1.0" encoding="utf-8"?>
<sst xmlns="http://schemas.openxmlformats.org/spreadsheetml/2006/main" count="288" uniqueCount="106">
  <si>
    <t>Odbor sociálních věcí</t>
  </si>
  <si>
    <t xml:space="preserve"> Kapitola 912 05 - Účelové příspěvky PO v tis.Kč</t>
  </si>
  <si>
    <t>uk.</t>
  </si>
  <si>
    <t>č.a.</t>
  </si>
  <si>
    <t>§</t>
  </si>
  <si>
    <t>pol.</t>
  </si>
  <si>
    <t>91205 -Účelové příspěvky PO</t>
  </si>
  <si>
    <t>SR 2018</t>
  </si>
  <si>
    <t>DU</t>
  </si>
  <si>
    <t>x</t>
  </si>
  <si>
    <t>Jmenovité inv. a neinv. akce resortu</t>
  </si>
  <si>
    <t>0149104</t>
  </si>
  <si>
    <t>1515</t>
  </si>
  <si>
    <t>Domov důchodců Český Dub - Nákup a montáž nového osobního výtahu v DD Český Dub</t>
  </si>
  <si>
    <t>investiční transfery zřízeným příspěvkovým organizacím</t>
  </si>
  <si>
    <t>0550011</t>
  </si>
  <si>
    <t>1509</t>
  </si>
  <si>
    <t>DD Sloup v Č. -  zpracování projektové dokumentace k projektu „Snížení energetické náročnosti levého a pravého předzámčí – Domov důchodců Sloup v Čechách, příspěvková organizace"</t>
  </si>
  <si>
    <t>0550013</t>
  </si>
  <si>
    <t>1502</t>
  </si>
  <si>
    <t>CIPSLK -  TDI, BOZP k projektu „Snížení energetické náročnosti budovy ve Dvorské 445 – Centrum intervenčních a psychosociálních služeb Libereckého kraje, příspěvková organizace"</t>
  </si>
  <si>
    <t>0550015</t>
  </si>
  <si>
    <t>1520</t>
  </si>
  <si>
    <t>APOSS Liberec - objemová studie pro transformaci zařízení</t>
  </si>
  <si>
    <t>1512</t>
  </si>
  <si>
    <t>0550017</t>
  </si>
  <si>
    <t>1517</t>
  </si>
  <si>
    <t>Dům seniorů Liberec - Františkov, p.o. - rekonstrukce chodníku a pergoly</t>
  </si>
  <si>
    <t>0550018</t>
  </si>
  <si>
    <t>Dům seniorů Liberec - Františkov, p.o. - rekonstrukce terasy a propojení na další vstup</t>
  </si>
  <si>
    <t>0550019</t>
  </si>
  <si>
    <t>1501</t>
  </si>
  <si>
    <t>Jedličkův ústav, p.o. - Instalace stropního zvedacího systému a bezbariérový vstup včetně podřezávky</t>
  </si>
  <si>
    <t>0550020</t>
  </si>
  <si>
    <t>Domov důchodců Sloup v Čechách, příspěvková organizace - vznik senior parku</t>
  </si>
  <si>
    <t>0550021</t>
  </si>
  <si>
    <t>Centrum intervenčních a psychosociálních služeb - energetická úspora (Liberec, Tanvaldská)</t>
  </si>
  <si>
    <t>0550022</t>
  </si>
  <si>
    <t>Jedličkův ústav, příspěvková organizace - instalace stropního zvedacího systému</t>
  </si>
  <si>
    <t>0550023</t>
  </si>
  <si>
    <t>1521</t>
  </si>
  <si>
    <t>Domov a Centrum aktivity, příspěvková organizace - výměna oken</t>
  </si>
  <si>
    <t>neinvestiční příspěvky zřízeným příspěvkovým organizacím</t>
  </si>
  <si>
    <t>0550025</t>
  </si>
  <si>
    <t>1516</t>
  </si>
  <si>
    <t>Domov důchodců Jindřichovice pod Smrkem, p.o. - náklady na přípravu výstavby objektu</t>
  </si>
  <si>
    <t>0550026</t>
  </si>
  <si>
    <t>Dům seniorů Liberec - Františkov, příspěvková organizace - stavba altánu s ohništěm</t>
  </si>
  <si>
    <t>UR IV 2018</t>
  </si>
  <si>
    <t>0550027</t>
  </si>
  <si>
    <t>1505</t>
  </si>
  <si>
    <t>Domov Sluneční dvůr Jestřebí - inventář Partyzánská</t>
  </si>
  <si>
    <t>0550028</t>
  </si>
  <si>
    <t>1508</t>
  </si>
  <si>
    <t>Služby sociální péče TEREZA - bezbariérové úpravy (dlážddění)</t>
  </si>
  <si>
    <t>0550029</t>
  </si>
  <si>
    <t>1510</t>
  </si>
  <si>
    <t>0550030</t>
  </si>
  <si>
    <t>Domov důchodců Rokytnice n.J. - oprava kanalizace</t>
  </si>
  <si>
    <t xml:space="preserve">Domov důchodců Rokytnice n.J. - oprava 2. větve topení </t>
  </si>
  <si>
    <t>Domov důchodců Rokytnice n.J. - úprava prostor na krizové lůžko</t>
  </si>
  <si>
    <t>0550031</t>
  </si>
  <si>
    <t>0550032</t>
  </si>
  <si>
    <t xml:space="preserve">Domov důchodců Jablonecké Paseky - opravy rovných střech </t>
  </si>
  <si>
    <t>0550033</t>
  </si>
  <si>
    <t xml:space="preserve">Domov důchodců Jablonecké Paseky - výměna oken </t>
  </si>
  <si>
    <t>0550034</t>
  </si>
  <si>
    <t>1514</t>
  </si>
  <si>
    <t xml:space="preserve">Domov pro seniory Vratislavice n.N. - výměna vstupních dveří </t>
  </si>
  <si>
    <t>0550035</t>
  </si>
  <si>
    <t>Domov pro seniory Vratislavice n.N. - opravy střech zatékání</t>
  </si>
  <si>
    <t>0550036</t>
  </si>
  <si>
    <t>APOSS LIberec - odsávání výparů v kuchyni</t>
  </si>
  <si>
    <t>0550037</t>
  </si>
  <si>
    <t>1522</t>
  </si>
  <si>
    <t>Domov a Centrum denních služeb JN - devítimístný automobil pro klienty</t>
  </si>
  <si>
    <t>0550038</t>
  </si>
  <si>
    <t>0550039</t>
  </si>
  <si>
    <t>Domov a Centrum denních služeb JN - přístřešek pro vozíky</t>
  </si>
  <si>
    <t>Domov a Centrum denních služeb JN - stropní zvedací systém</t>
  </si>
  <si>
    <t>0550040</t>
  </si>
  <si>
    <t>Domov a Centrum denních služeb JN - odvlhčení stěny a oprava omítky</t>
  </si>
  <si>
    <t>pokračování</t>
  </si>
  <si>
    <t>0550041</t>
  </si>
  <si>
    <t>xxxx</t>
  </si>
  <si>
    <t>P.O. v rezortu SV - aktualizace Cygnus na verzi II</t>
  </si>
  <si>
    <t>ZMĚNA ROZPOČTU - ROZPOČTOVÉ OPATŘENÍ Č. 128/18</t>
  </si>
  <si>
    <t>ZR-RO č. 128/18</t>
  </si>
  <si>
    <t>059072</t>
  </si>
  <si>
    <t>1513</t>
  </si>
  <si>
    <t>DD Velké Hamry - přístavba budovy PD</t>
  </si>
  <si>
    <t xml:space="preserve"> Kapitola 920 05 - Kapitálové výdaje v tis.Kč</t>
  </si>
  <si>
    <t>92005 - K A P I T Á L O V É  V Ý D A J E</t>
  </si>
  <si>
    <t>SU</t>
  </si>
  <si>
    <t>Kapitálové (investiční) výdaje resortu celkem</t>
  </si>
  <si>
    <t>059071</t>
  </si>
  <si>
    <t>0000</t>
  </si>
  <si>
    <t>Rozvojové záměry příspěvkových organizací</t>
  </si>
  <si>
    <t>05972</t>
  </si>
  <si>
    <t>Domov důchodců Velké Hamry - přístavba budovy PD</t>
  </si>
  <si>
    <t>059073</t>
  </si>
  <si>
    <t>Domov pro seniory Vratislavice - rekonstrukce kuchyně PD</t>
  </si>
  <si>
    <t>Investiční transfery zřízeným příspěvkovým organizacím</t>
  </si>
  <si>
    <t>UR I 2018</t>
  </si>
  <si>
    <t>UR V 2018</t>
  </si>
  <si>
    <t>028_P01_Tabulkova_cast_ZR_RO_128_18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</si>
</sst>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.00,_K_č_-;\-* #,##0.00,_K_č_-;_-* \-??\ _K_č_-;_-@_-"/>
  </numFmts>
  <fonts count="10" x14ac:knownFonts="1">
    <font>
      <sz val="10"/>
      <name val="Arial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rgb="FF3333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2">
    <xf numFmtId="0" fontId="0" fillId="0" borderId="0"/>
    <xf numFmtId="164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4" fontId="2" fillId="0" borderId="0" xfId="1" applyNumberFormat="1" applyFont="1" applyFill="1" applyBorder="1" applyAlignment="1"/>
    <xf numFmtId="0" fontId="4" fillId="0" borderId="0" xfId="2" applyFont="1" applyFill="1" applyBorder="1" applyAlignment="1">
      <alignment horizontal="center"/>
    </xf>
    <xf numFmtId="0" fontId="2" fillId="0" borderId="0" xfId="3" applyFont="1" applyFill="1" applyBorder="1"/>
    <xf numFmtId="0" fontId="4" fillId="0" borderId="0" xfId="2" applyFont="1" applyFill="1" applyBorder="1" applyAlignment="1">
      <alignment horizontal="left"/>
    </xf>
    <xf numFmtId="0" fontId="5" fillId="0" borderId="0" xfId="2" applyFont="1" applyFill="1" applyBorder="1" applyAlignment="1">
      <alignment horizontal="left"/>
    </xf>
    <xf numFmtId="0" fontId="6" fillId="0" borderId="0" xfId="4" applyFont="1" applyFill="1" applyBorder="1" applyAlignment="1">
      <alignment horizontal="center"/>
    </xf>
    <xf numFmtId="0" fontId="7" fillId="0" borderId="1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8" fillId="0" borderId="3" xfId="5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/>
    </xf>
    <xf numFmtId="0" fontId="7" fillId="0" borderId="5" xfId="6" applyFont="1" applyFill="1" applyBorder="1" applyAlignment="1">
      <alignment horizontal="center" vertical="center"/>
    </xf>
    <xf numFmtId="0" fontId="7" fillId="0" borderId="6" xfId="6" applyFont="1" applyFill="1" applyBorder="1" applyAlignment="1">
      <alignment horizontal="center" vertical="center" wrapText="1"/>
    </xf>
    <xf numFmtId="0" fontId="7" fillId="0" borderId="7" xfId="6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0" fontId="7" fillId="0" borderId="6" xfId="7" applyFont="1" applyFill="1" applyBorder="1" applyAlignment="1">
      <alignment horizontal="left" vertical="center" wrapText="1"/>
    </xf>
    <xf numFmtId="4" fontId="7" fillId="0" borderId="4" xfId="3" applyNumberFormat="1" applyFont="1" applyFill="1" applyBorder="1" applyAlignment="1">
      <alignment horizontal="right" vertical="center"/>
    </xf>
    <xf numFmtId="0" fontId="9" fillId="0" borderId="9" xfId="8" applyFont="1" applyFill="1" applyBorder="1" applyAlignment="1">
      <alignment horizontal="center" vertical="center"/>
    </xf>
    <xf numFmtId="49" fontId="9" fillId="0" borderId="10" xfId="8" applyNumberFormat="1" applyFont="1" applyFill="1" applyBorder="1" applyAlignment="1">
      <alignment horizontal="center" vertical="center"/>
    </xf>
    <xf numFmtId="49" fontId="9" fillId="0" borderId="11" xfId="8" applyNumberFormat="1" applyFont="1" applyFill="1" applyBorder="1" applyAlignment="1">
      <alignment horizontal="center" vertical="center"/>
    </xf>
    <xf numFmtId="0" fontId="9" fillId="0" borderId="12" xfId="8" applyFont="1" applyFill="1" applyBorder="1" applyAlignment="1">
      <alignment horizontal="center" vertical="center"/>
    </xf>
    <xf numFmtId="0" fontId="9" fillId="0" borderId="10" xfId="9" applyFont="1" applyFill="1" applyBorder="1" applyAlignment="1">
      <alignment horizontal="left" vertical="center" wrapText="1"/>
    </xf>
    <xf numFmtId="4" fontId="9" fillId="0" borderId="10" xfId="3" applyNumberFormat="1" applyFont="1" applyFill="1" applyBorder="1" applyAlignment="1">
      <alignment horizontal="right" vertical="center"/>
    </xf>
    <xf numFmtId="4" fontId="9" fillId="0" borderId="10" xfId="3" applyNumberFormat="1" applyFont="1" applyFill="1" applyBorder="1" applyAlignment="1">
      <alignment vertical="center"/>
    </xf>
    <xf numFmtId="4" fontId="9" fillId="0" borderId="13" xfId="3" applyNumberFormat="1" applyFont="1" applyFill="1" applyBorder="1" applyAlignment="1">
      <alignment vertical="center"/>
    </xf>
    <xf numFmtId="0" fontId="8" fillId="0" borderId="14" xfId="8" applyFont="1" applyFill="1" applyBorder="1" applyAlignment="1">
      <alignment horizontal="center" vertical="center"/>
    </xf>
    <xf numFmtId="49" fontId="7" fillId="0" borderId="15" xfId="8" applyNumberFormat="1" applyFont="1" applyFill="1" applyBorder="1" applyAlignment="1">
      <alignment horizontal="center"/>
    </xf>
    <xf numFmtId="49" fontId="7" fillId="0" borderId="16" xfId="8" applyNumberFormat="1" applyFont="1" applyFill="1" applyBorder="1" applyAlignment="1">
      <alignment horizontal="center"/>
    </xf>
    <xf numFmtId="0" fontId="8" fillId="0" borderId="15" xfId="8" applyFont="1" applyFill="1" applyBorder="1" applyAlignment="1">
      <alignment horizontal="center"/>
    </xf>
    <xf numFmtId="0" fontId="8" fillId="0" borderId="17" xfId="8" applyFont="1" applyFill="1" applyBorder="1" applyAlignment="1">
      <alignment horizontal="center"/>
    </xf>
    <xf numFmtId="0" fontId="8" fillId="2" borderId="15" xfId="7" applyFont="1" applyFill="1" applyBorder="1" applyAlignment="1">
      <alignment vertical="center" wrapText="1"/>
    </xf>
    <xf numFmtId="4" fontId="7" fillId="0" borderId="18" xfId="3" applyNumberFormat="1" applyFont="1" applyFill="1" applyBorder="1" applyAlignment="1">
      <alignment horizontal="right" vertical="center"/>
    </xf>
    <xf numFmtId="4" fontId="7" fillId="0" borderId="19" xfId="3" applyNumberFormat="1" applyFont="1" applyFill="1" applyBorder="1" applyAlignment="1">
      <alignment horizontal="right" vertical="center"/>
    </xf>
    <xf numFmtId="4" fontId="8" fillId="0" borderId="17" xfId="3" applyNumberFormat="1" applyFont="1" applyFill="1" applyBorder="1" applyAlignment="1">
      <alignment vertical="center"/>
    </xf>
    <xf numFmtId="4" fontId="8" fillId="0" borderId="20" xfId="3" applyNumberFormat="1" applyFont="1" applyFill="1" applyBorder="1" applyAlignment="1">
      <alignment vertical="center"/>
    </xf>
    <xf numFmtId="0" fontId="8" fillId="0" borderId="14" xfId="8" applyFont="1" applyFill="1" applyBorder="1" applyAlignment="1">
      <alignment horizontal="center"/>
    </xf>
    <xf numFmtId="49" fontId="7" fillId="0" borderId="21" xfId="8" applyNumberFormat="1" applyFont="1" applyFill="1" applyBorder="1" applyAlignment="1">
      <alignment horizontal="center"/>
    </xf>
    <xf numFmtId="4" fontId="7" fillId="0" borderId="21" xfId="3" applyNumberFormat="1" applyFont="1" applyFill="1" applyBorder="1" applyAlignment="1">
      <alignment horizontal="right" vertical="center"/>
    </xf>
    <xf numFmtId="4" fontId="7" fillId="0" borderId="22" xfId="3" applyNumberFormat="1" applyFont="1" applyFill="1" applyBorder="1" applyAlignment="1">
      <alignment horizontal="right" vertical="center"/>
    </xf>
    <xf numFmtId="4" fontId="8" fillId="0" borderId="23" xfId="3" applyNumberFormat="1" applyFont="1" applyFill="1" applyBorder="1" applyAlignment="1">
      <alignment vertical="center"/>
    </xf>
    <xf numFmtId="4" fontId="7" fillId="0" borderId="24" xfId="3" applyNumberFormat="1" applyFont="1" applyFill="1" applyBorder="1" applyAlignment="1">
      <alignment horizontal="right" vertical="center"/>
    </xf>
    <xf numFmtId="0" fontId="7" fillId="0" borderId="6" xfId="6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0" xfId="7" applyFont="1" applyFill="1" applyBorder="1" applyAlignment="1">
      <alignment horizontal="left" vertical="center" wrapText="1"/>
    </xf>
    <xf numFmtId="4" fontId="7" fillId="0" borderId="0" xfId="3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3" xfId="5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7" fillId="0" borderId="7" xfId="6" applyFont="1" applyFill="1" applyBorder="1" applyAlignment="1">
      <alignment horizontal="center" vertical="center"/>
    </xf>
    <xf numFmtId="4" fontId="9" fillId="0" borderId="13" xfId="3" applyNumberFormat="1" applyFont="1" applyFill="1" applyBorder="1" applyAlignment="1">
      <alignment horizontal="right" vertical="center"/>
    </xf>
    <xf numFmtId="0" fontId="8" fillId="0" borderId="27" xfId="8" applyFont="1" applyFill="1" applyBorder="1" applyAlignment="1">
      <alignment horizontal="center" vertical="center"/>
    </xf>
    <xf numFmtId="49" fontId="7" fillId="0" borderId="15" xfId="8" applyNumberFormat="1" applyFont="1" applyFill="1" applyBorder="1" applyAlignment="1">
      <alignment horizontal="center" vertical="center"/>
    </xf>
    <xf numFmtId="49" fontId="7" fillId="0" borderId="16" xfId="8" applyNumberFormat="1" applyFont="1" applyFill="1" applyBorder="1" applyAlignment="1">
      <alignment horizontal="center" vertical="center"/>
    </xf>
    <xf numFmtId="0" fontId="8" fillId="0" borderId="15" xfId="8" applyFont="1" applyFill="1" applyBorder="1" applyAlignment="1">
      <alignment horizontal="center" vertical="center"/>
    </xf>
    <xf numFmtId="0" fontId="8" fillId="0" borderId="17" xfId="8" applyFont="1" applyFill="1" applyBorder="1" applyAlignment="1">
      <alignment horizontal="center" vertical="center"/>
    </xf>
    <xf numFmtId="4" fontId="7" fillId="0" borderId="23" xfId="3" applyNumberFormat="1" applyFont="1" applyFill="1" applyBorder="1" applyAlignment="1">
      <alignment horizontal="right" vertical="center"/>
    </xf>
    <xf numFmtId="49" fontId="7" fillId="0" borderId="21" xfId="8" applyNumberFormat="1" applyFont="1" applyFill="1" applyBorder="1" applyAlignment="1">
      <alignment horizontal="center" vertical="center"/>
    </xf>
    <xf numFmtId="4" fontId="7" fillId="0" borderId="28" xfId="3" applyNumberFormat="1" applyFont="1" applyFill="1" applyBorder="1" applyAlignment="1">
      <alignment horizontal="right" vertical="center"/>
    </xf>
    <xf numFmtId="0" fontId="2" fillId="0" borderId="5" xfId="5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center" vertical="center"/>
    </xf>
    <xf numFmtId="0" fontId="0" fillId="0" borderId="29" xfId="0" applyBorder="1"/>
    <xf numFmtId="0" fontId="7" fillId="0" borderId="6" xfId="6" applyFont="1" applyFill="1" applyBorder="1" applyAlignment="1">
      <alignment horizontal="center" vertical="center"/>
    </xf>
    <xf numFmtId="0" fontId="7" fillId="0" borderId="6" xfId="6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0" xfId="2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2">
    <cellStyle name="čárky 3" xfId="10"/>
    <cellStyle name="Normální" xfId="0" builtinId="0"/>
    <cellStyle name="normální 2" xfId="5"/>
    <cellStyle name="Normální 3" xfId="6"/>
    <cellStyle name="Normální 3 2" xfId="11"/>
    <cellStyle name="Normální 4" xfId="4"/>
    <cellStyle name="normální_2. Rozpočet 2007 - tabulky" xfId="2"/>
    <cellStyle name="normální_Rozpis výdajů 03 bez PO 2 2" xfId="3"/>
    <cellStyle name="normální_Rozpis výdajů 03 bez PO 3" xfId="8"/>
    <cellStyle name="normální_Rozpis výdajů 03 bez PO 3 2" xfId="9"/>
    <cellStyle name="normální_Rozpis výdajů 03 bez PO_04 - OSMTVS 2" xfId="7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0</xdr:rowOff>
    </xdr:from>
    <xdr:to>
      <xdr:col>1</xdr:col>
      <xdr:colOff>133350</xdr:colOff>
      <xdr:row>14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3850" y="40576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14</xdr:row>
      <xdr:rowOff>0</xdr:rowOff>
    </xdr:from>
    <xdr:to>
      <xdr:col>1</xdr:col>
      <xdr:colOff>133350</xdr:colOff>
      <xdr:row>14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23850" y="40576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14</xdr:row>
      <xdr:rowOff>0</xdr:rowOff>
    </xdr:from>
    <xdr:to>
      <xdr:col>1</xdr:col>
      <xdr:colOff>133350</xdr:colOff>
      <xdr:row>14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23850" y="40576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14</xdr:row>
      <xdr:rowOff>0</xdr:rowOff>
    </xdr:from>
    <xdr:to>
      <xdr:col>1</xdr:col>
      <xdr:colOff>133350</xdr:colOff>
      <xdr:row>14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3850" y="40576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14</xdr:row>
      <xdr:rowOff>0</xdr:rowOff>
    </xdr:from>
    <xdr:to>
      <xdr:col>1</xdr:col>
      <xdr:colOff>133350</xdr:colOff>
      <xdr:row>14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323850" y="40576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14</xdr:row>
      <xdr:rowOff>0</xdr:rowOff>
    </xdr:from>
    <xdr:to>
      <xdr:col>1</xdr:col>
      <xdr:colOff>133350</xdr:colOff>
      <xdr:row>14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23850" y="40576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14</xdr:row>
      <xdr:rowOff>0</xdr:rowOff>
    </xdr:from>
    <xdr:to>
      <xdr:col>1</xdr:col>
      <xdr:colOff>133350</xdr:colOff>
      <xdr:row>14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323850" y="40576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14</xdr:row>
      <xdr:rowOff>0</xdr:rowOff>
    </xdr:from>
    <xdr:to>
      <xdr:col>1</xdr:col>
      <xdr:colOff>133350</xdr:colOff>
      <xdr:row>14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23850" y="40576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323850" y="48387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323850" y="48387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323850" y="48387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3" name="Text Box 4"/>
        <xdr:cNvSpPr txBox="1">
          <a:spLocks noChangeArrowheads="1"/>
        </xdr:cNvSpPr>
      </xdr:nvSpPr>
      <xdr:spPr bwMode="auto">
        <a:xfrm>
          <a:off x="323850" y="48387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4" name="Text Box 5"/>
        <xdr:cNvSpPr txBox="1">
          <a:spLocks noChangeArrowheads="1"/>
        </xdr:cNvSpPr>
      </xdr:nvSpPr>
      <xdr:spPr bwMode="auto">
        <a:xfrm>
          <a:off x="323850" y="48387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323850" y="48387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6" name="Text Box 7"/>
        <xdr:cNvSpPr txBox="1">
          <a:spLocks noChangeArrowheads="1"/>
        </xdr:cNvSpPr>
      </xdr:nvSpPr>
      <xdr:spPr bwMode="auto">
        <a:xfrm>
          <a:off x="323850" y="48387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7" name="Text Box 8"/>
        <xdr:cNvSpPr txBox="1">
          <a:spLocks noChangeArrowheads="1"/>
        </xdr:cNvSpPr>
      </xdr:nvSpPr>
      <xdr:spPr bwMode="auto">
        <a:xfrm>
          <a:off x="323850" y="48387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view="pageLayout" zoomScaleNormal="100" workbookViewId="0">
      <selection activeCell="A6" sqref="A6:J6"/>
    </sheetView>
  </sheetViews>
  <sheetFormatPr defaultRowHeight="12.75" x14ac:dyDescent="0.2"/>
  <cols>
    <col min="1" max="1" width="4.28515625" customWidth="1"/>
    <col min="2" max="2" width="6.85546875" customWidth="1"/>
    <col min="3" max="3" width="5.42578125" customWidth="1"/>
    <col min="4" max="4" width="6.42578125" customWidth="1"/>
    <col min="5" max="5" width="6.5703125" customWidth="1"/>
    <col min="6" max="6" width="25.5703125" customWidth="1"/>
    <col min="7" max="7" width="7.7109375" customWidth="1"/>
    <col min="8" max="8" width="8.42578125" customWidth="1"/>
    <col min="9" max="9" width="9.140625" customWidth="1"/>
    <col min="10" max="10" width="7.7109375" customWidth="1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" x14ac:dyDescent="0.25">
      <c r="A2" s="68" t="s">
        <v>86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18" x14ac:dyDescent="0.25">
      <c r="A3" s="2"/>
      <c r="B3" s="2"/>
      <c r="C3" s="2"/>
      <c r="D3" s="2"/>
      <c r="E3" s="2"/>
      <c r="F3" s="2"/>
      <c r="G3" s="2"/>
      <c r="H3" s="2"/>
      <c r="I3" s="2"/>
      <c r="J3" s="3"/>
    </row>
    <row r="4" spans="1:10" ht="18" customHeight="1" x14ac:dyDescent="0.25">
      <c r="A4" s="70" t="s">
        <v>0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8" x14ac:dyDescent="0.25">
      <c r="A5" s="4"/>
      <c r="B5" s="4"/>
      <c r="C5" s="4"/>
      <c r="D5" s="4"/>
      <c r="E5" s="4"/>
      <c r="F5" s="5"/>
      <c r="G5" s="4"/>
      <c r="H5" s="4"/>
      <c r="I5" s="4"/>
      <c r="J5" s="3"/>
    </row>
    <row r="6" spans="1:10" ht="15.75" x14ac:dyDescent="0.25">
      <c r="A6" s="71" t="s">
        <v>1</v>
      </c>
      <c r="B6" s="69"/>
      <c r="C6" s="69"/>
      <c r="D6" s="69"/>
      <c r="E6" s="69"/>
      <c r="F6" s="69"/>
      <c r="G6" s="69"/>
      <c r="H6" s="69"/>
      <c r="I6" s="69"/>
      <c r="J6" s="69"/>
    </row>
    <row r="7" spans="1:10" ht="16.5" thickBot="1" x14ac:dyDescent="0.3">
      <c r="A7" s="6"/>
      <c r="B7" s="6"/>
      <c r="C7" s="6"/>
      <c r="D7" s="6"/>
      <c r="E7" s="6"/>
      <c r="F7" s="6"/>
      <c r="G7" s="6"/>
      <c r="H7" s="6"/>
      <c r="I7" s="6"/>
      <c r="J7" s="3"/>
    </row>
    <row r="8" spans="1:10" ht="24" customHeight="1" thickBot="1" x14ac:dyDescent="0.25">
      <c r="A8" s="7" t="s">
        <v>2</v>
      </c>
      <c r="B8" s="8" t="s">
        <v>3</v>
      </c>
      <c r="C8" s="9"/>
      <c r="D8" s="10" t="s">
        <v>4</v>
      </c>
      <c r="E8" s="8" t="s">
        <v>5</v>
      </c>
      <c r="F8" s="11" t="s">
        <v>6</v>
      </c>
      <c r="G8" s="12" t="s">
        <v>7</v>
      </c>
      <c r="H8" s="43" t="s">
        <v>48</v>
      </c>
      <c r="I8" s="13" t="s">
        <v>87</v>
      </c>
      <c r="J8" s="14" t="s">
        <v>104</v>
      </c>
    </row>
    <row r="9" spans="1:10" ht="24" customHeight="1" thickBot="1" x14ac:dyDescent="0.25">
      <c r="A9" s="15" t="s">
        <v>8</v>
      </c>
      <c r="B9" s="11" t="s">
        <v>9</v>
      </c>
      <c r="C9" s="11"/>
      <c r="D9" s="11" t="s">
        <v>9</v>
      </c>
      <c r="E9" s="16" t="s">
        <v>9</v>
      </c>
      <c r="F9" s="17" t="s">
        <v>10</v>
      </c>
      <c r="G9" s="18">
        <f>G10+G12</f>
        <v>0</v>
      </c>
      <c r="H9" s="18">
        <f>H10+H12+H14+H16+H18+H20+H22+H24+H28+H30+H32+H34+H36+H38+H40+H42+H44+H46+H48+H50+H55+H57+H59+H61+H63+H65+H67+H69</f>
        <v>15635.5</v>
      </c>
      <c r="I9" s="18">
        <f>SUM(I10:I71)</f>
        <v>200</v>
      </c>
      <c r="J9" s="42">
        <f>J10+J12+J14+J16+J18+J20+J22+J24+J28+J30+J32+J34+J36+J38+J40+J42+J44+J46+J48+J50+J55+J57+J59+J61+J63+J65+J67+J69+J71</f>
        <v>15835.5</v>
      </c>
    </row>
    <row r="10" spans="1:10" ht="45" x14ac:dyDescent="0.2">
      <c r="A10" s="19" t="s">
        <v>8</v>
      </c>
      <c r="B10" s="20" t="s">
        <v>11</v>
      </c>
      <c r="C10" s="21" t="s">
        <v>12</v>
      </c>
      <c r="D10" s="20" t="s">
        <v>9</v>
      </c>
      <c r="E10" s="22" t="s">
        <v>9</v>
      </c>
      <c r="F10" s="23" t="s">
        <v>13</v>
      </c>
      <c r="G10" s="24">
        <v>0</v>
      </c>
      <c r="H10" s="24">
        <v>1800</v>
      </c>
      <c r="I10" s="25">
        <v>0</v>
      </c>
      <c r="J10" s="26">
        <f>H10+I10</f>
        <v>1800</v>
      </c>
    </row>
    <row r="11" spans="1:10" ht="26.25" customHeight="1" thickBot="1" x14ac:dyDescent="0.25">
      <c r="A11" s="27"/>
      <c r="B11" s="28"/>
      <c r="C11" s="29"/>
      <c r="D11" s="30">
        <v>4357</v>
      </c>
      <c r="E11" s="31">
        <v>6351</v>
      </c>
      <c r="F11" s="32" t="s">
        <v>14</v>
      </c>
      <c r="G11" s="33">
        <v>0</v>
      </c>
      <c r="H11" s="34">
        <v>1800</v>
      </c>
      <c r="I11" s="35">
        <v>0</v>
      </c>
      <c r="J11" s="36">
        <f t="shared" ref="J11:J37" si="0">H11+I11</f>
        <v>1800</v>
      </c>
    </row>
    <row r="12" spans="1:10" ht="78.75" x14ac:dyDescent="0.2">
      <c r="A12" s="19" t="s">
        <v>8</v>
      </c>
      <c r="B12" s="20" t="s">
        <v>15</v>
      </c>
      <c r="C12" s="21" t="s">
        <v>16</v>
      </c>
      <c r="D12" s="20" t="s">
        <v>9</v>
      </c>
      <c r="E12" s="22" t="s">
        <v>9</v>
      </c>
      <c r="F12" s="23" t="s">
        <v>17</v>
      </c>
      <c r="G12" s="24">
        <v>0</v>
      </c>
      <c r="H12" s="24">
        <v>142.5</v>
      </c>
      <c r="I12" s="25">
        <v>0</v>
      </c>
      <c r="J12" s="26">
        <f t="shared" si="0"/>
        <v>142.5</v>
      </c>
    </row>
    <row r="13" spans="1:10" ht="26.25" customHeight="1" thickBot="1" x14ac:dyDescent="0.25">
      <c r="A13" s="37"/>
      <c r="B13" s="38"/>
      <c r="C13" s="29"/>
      <c r="D13" s="30">
        <v>4357</v>
      </c>
      <c r="E13" s="31">
        <v>6351</v>
      </c>
      <c r="F13" s="32" t="s">
        <v>14</v>
      </c>
      <c r="G13" s="39">
        <v>0</v>
      </c>
      <c r="H13" s="40">
        <v>142.5</v>
      </c>
      <c r="I13" s="35">
        <v>0</v>
      </c>
      <c r="J13" s="36">
        <f t="shared" si="0"/>
        <v>142.5</v>
      </c>
    </row>
    <row r="14" spans="1:10" ht="78.75" x14ac:dyDescent="0.2">
      <c r="A14" s="19" t="s">
        <v>8</v>
      </c>
      <c r="B14" s="20" t="s">
        <v>18</v>
      </c>
      <c r="C14" s="21" t="s">
        <v>19</v>
      </c>
      <c r="D14" s="20" t="s">
        <v>9</v>
      </c>
      <c r="E14" s="22" t="s">
        <v>9</v>
      </c>
      <c r="F14" s="23" t="s">
        <v>20</v>
      </c>
      <c r="G14" s="24">
        <v>0</v>
      </c>
      <c r="H14" s="24">
        <v>150</v>
      </c>
      <c r="I14" s="25">
        <v>0</v>
      </c>
      <c r="J14" s="26">
        <f t="shared" si="0"/>
        <v>150</v>
      </c>
    </row>
    <row r="15" spans="1:10" ht="22.5" customHeight="1" thickBot="1" x14ac:dyDescent="0.25">
      <c r="A15" s="37"/>
      <c r="B15" s="38"/>
      <c r="C15" s="29"/>
      <c r="D15" s="30">
        <v>4311</v>
      </c>
      <c r="E15" s="31">
        <v>6351</v>
      </c>
      <c r="F15" s="32" t="s">
        <v>14</v>
      </c>
      <c r="G15" s="39">
        <v>0</v>
      </c>
      <c r="H15" s="40">
        <v>150</v>
      </c>
      <c r="I15" s="35">
        <v>0</v>
      </c>
      <c r="J15" s="41">
        <f t="shared" si="0"/>
        <v>150</v>
      </c>
    </row>
    <row r="16" spans="1:10" ht="33.75" x14ac:dyDescent="0.2">
      <c r="A16" s="19" t="s">
        <v>8</v>
      </c>
      <c r="B16" s="20" t="s">
        <v>21</v>
      </c>
      <c r="C16" s="21" t="s">
        <v>22</v>
      </c>
      <c r="D16" s="20" t="s">
        <v>9</v>
      </c>
      <c r="E16" s="22" t="s">
        <v>9</v>
      </c>
      <c r="F16" s="23" t="s">
        <v>23</v>
      </c>
      <c r="G16" s="24">
        <f>+G17</f>
        <v>0</v>
      </c>
      <c r="H16" s="24">
        <v>153</v>
      </c>
      <c r="I16" s="25">
        <v>0</v>
      </c>
      <c r="J16" s="26">
        <f t="shared" si="0"/>
        <v>153</v>
      </c>
    </row>
    <row r="17" spans="1:10" ht="23.25" thickBot="1" x14ac:dyDescent="0.25">
      <c r="A17" s="37"/>
      <c r="B17" s="38"/>
      <c r="C17" s="29"/>
      <c r="D17" s="30">
        <v>4357</v>
      </c>
      <c r="E17" s="31">
        <v>6351</v>
      </c>
      <c r="F17" s="32" t="s">
        <v>14</v>
      </c>
      <c r="G17" s="39">
        <v>0</v>
      </c>
      <c r="H17" s="40">
        <f>H16</f>
        <v>153</v>
      </c>
      <c r="I17" s="35">
        <v>0</v>
      </c>
      <c r="J17" s="41">
        <f t="shared" si="0"/>
        <v>153</v>
      </c>
    </row>
    <row r="18" spans="1:10" ht="45" x14ac:dyDescent="0.2">
      <c r="A18" s="19" t="s">
        <v>8</v>
      </c>
      <c r="B18" s="20" t="s">
        <v>25</v>
      </c>
      <c r="C18" s="21" t="s">
        <v>26</v>
      </c>
      <c r="D18" s="20" t="s">
        <v>9</v>
      </c>
      <c r="E18" s="22" t="s">
        <v>9</v>
      </c>
      <c r="F18" s="23" t="s">
        <v>27</v>
      </c>
      <c r="G18" s="24">
        <f t="shared" ref="G18" si="1">+G19</f>
        <v>0</v>
      </c>
      <c r="H18" s="24">
        <v>200</v>
      </c>
      <c r="I18" s="25">
        <f t="shared" ref="I18:I22" si="2">I19</f>
        <v>0</v>
      </c>
      <c r="J18" s="26">
        <f t="shared" si="0"/>
        <v>200</v>
      </c>
    </row>
    <row r="19" spans="1:10" ht="23.25" thickBot="1" x14ac:dyDescent="0.25">
      <c r="A19" s="37"/>
      <c r="B19" s="38"/>
      <c r="C19" s="29"/>
      <c r="D19" s="30">
        <v>4357</v>
      </c>
      <c r="E19" s="31">
        <v>6351</v>
      </c>
      <c r="F19" s="32" t="s">
        <v>14</v>
      </c>
      <c r="G19" s="39">
        <v>0</v>
      </c>
      <c r="H19" s="40">
        <f>H18</f>
        <v>200</v>
      </c>
      <c r="I19" s="35">
        <v>0</v>
      </c>
      <c r="J19" s="41">
        <f t="shared" si="0"/>
        <v>200</v>
      </c>
    </row>
    <row r="20" spans="1:10" ht="45" x14ac:dyDescent="0.2">
      <c r="A20" s="19" t="s">
        <v>8</v>
      </c>
      <c r="B20" s="20" t="s">
        <v>28</v>
      </c>
      <c r="C20" s="21" t="s">
        <v>26</v>
      </c>
      <c r="D20" s="20" t="s">
        <v>9</v>
      </c>
      <c r="E20" s="22" t="s">
        <v>9</v>
      </c>
      <c r="F20" s="23" t="s">
        <v>29</v>
      </c>
      <c r="G20" s="24">
        <f t="shared" ref="G20" si="3">+G21</f>
        <v>0</v>
      </c>
      <c r="H20" s="24">
        <v>350</v>
      </c>
      <c r="I20" s="25">
        <v>0</v>
      </c>
      <c r="J20" s="26">
        <f t="shared" si="0"/>
        <v>350</v>
      </c>
    </row>
    <row r="21" spans="1:10" ht="23.25" thickBot="1" x14ac:dyDescent="0.25">
      <c r="A21" s="37"/>
      <c r="B21" s="38"/>
      <c r="C21" s="29"/>
      <c r="D21" s="30">
        <v>4357</v>
      </c>
      <c r="E21" s="31">
        <v>6351</v>
      </c>
      <c r="F21" s="32" t="s">
        <v>14</v>
      </c>
      <c r="G21" s="39">
        <v>0</v>
      </c>
      <c r="H21" s="40">
        <f>H20</f>
        <v>350</v>
      </c>
      <c r="I21" s="35">
        <v>0</v>
      </c>
      <c r="J21" s="41">
        <f t="shared" si="0"/>
        <v>350</v>
      </c>
    </row>
    <row r="22" spans="1:10" ht="45" x14ac:dyDescent="0.2">
      <c r="A22" s="19" t="s">
        <v>8</v>
      </c>
      <c r="B22" s="20" t="s">
        <v>30</v>
      </c>
      <c r="C22" s="21" t="s">
        <v>31</v>
      </c>
      <c r="D22" s="20" t="s">
        <v>9</v>
      </c>
      <c r="E22" s="22" t="s">
        <v>9</v>
      </c>
      <c r="F22" s="23" t="s">
        <v>32</v>
      </c>
      <c r="G22" s="24">
        <f t="shared" ref="G22" si="4">+G23</f>
        <v>0</v>
      </c>
      <c r="H22" s="24">
        <v>2200</v>
      </c>
      <c r="I22" s="25">
        <f t="shared" si="2"/>
        <v>0</v>
      </c>
      <c r="J22" s="26">
        <f t="shared" si="0"/>
        <v>2200</v>
      </c>
    </row>
    <row r="23" spans="1:10" ht="23.25" thickBot="1" x14ac:dyDescent="0.25">
      <c r="A23" s="37"/>
      <c r="B23" s="38"/>
      <c r="C23" s="29"/>
      <c r="D23" s="30">
        <v>4357</v>
      </c>
      <c r="E23" s="31">
        <v>6351</v>
      </c>
      <c r="F23" s="32" t="s">
        <v>14</v>
      </c>
      <c r="G23" s="39">
        <v>0</v>
      </c>
      <c r="H23" s="40">
        <f>H22</f>
        <v>2200</v>
      </c>
      <c r="I23" s="35">
        <v>0</v>
      </c>
      <c r="J23" s="36">
        <f t="shared" si="0"/>
        <v>2200</v>
      </c>
    </row>
    <row r="24" spans="1:10" ht="24" customHeight="1" x14ac:dyDescent="0.2">
      <c r="A24" s="19" t="s">
        <v>8</v>
      </c>
      <c r="B24" s="20" t="s">
        <v>33</v>
      </c>
      <c r="C24" s="21" t="s">
        <v>16</v>
      </c>
      <c r="D24" s="20" t="s">
        <v>9</v>
      </c>
      <c r="E24" s="22" t="s">
        <v>9</v>
      </c>
      <c r="F24" s="23" t="s">
        <v>34</v>
      </c>
      <c r="G24" s="24">
        <f t="shared" ref="G24" si="5">+G25</f>
        <v>0</v>
      </c>
      <c r="H24" s="24">
        <v>300</v>
      </c>
      <c r="I24" s="25">
        <v>0</v>
      </c>
      <c r="J24" s="26">
        <f>H24+I24</f>
        <v>300</v>
      </c>
    </row>
    <row r="25" spans="1:10" ht="24" customHeight="1" thickBot="1" x14ac:dyDescent="0.25">
      <c r="A25" s="37"/>
      <c r="B25" s="38"/>
      <c r="C25" s="29"/>
      <c r="D25" s="30">
        <v>4357</v>
      </c>
      <c r="E25" s="31">
        <v>6351</v>
      </c>
      <c r="F25" s="32" t="s">
        <v>14</v>
      </c>
      <c r="G25" s="39">
        <v>0</v>
      </c>
      <c r="H25" s="40">
        <v>300</v>
      </c>
      <c r="I25" s="35">
        <v>0</v>
      </c>
      <c r="J25" s="36">
        <f>H25+I25</f>
        <v>300</v>
      </c>
    </row>
    <row r="26" spans="1:10" ht="24" customHeight="1" thickBot="1" x14ac:dyDescent="0.25">
      <c r="A26" s="7" t="s">
        <v>2</v>
      </c>
      <c r="B26" s="8" t="s">
        <v>3</v>
      </c>
      <c r="C26" s="9"/>
      <c r="D26" s="10" t="s">
        <v>4</v>
      </c>
      <c r="E26" s="8" t="s">
        <v>5</v>
      </c>
      <c r="F26" s="11" t="s">
        <v>6</v>
      </c>
      <c r="G26" s="12" t="s">
        <v>7</v>
      </c>
      <c r="H26" s="64" t="s">
        <v>48</v>
      </c>
      <c r="I26" s="13" t="s">
        <v>87</v>
      </c>
      <c r="J26" s="14" t="s">
        <v>104</v>
      </c>
    </row>
    <row r="27" spans="1:10" ht="24" customHeight="1" thickBot="1" x14ac:dyDescent="0.25">
      <c r="A27" s="15" t="s">
        <v>8</v>
      </c>
      <c r="B27" s="11" t="s">
        <v>9</v>
      </c>
      <c r="C27" s="11"/>
      <c r="D27" s="11" t="s">
        <v>9</v>
      </c>
      <c r="E27" s="16" t="s">
        <v>9</v>
      </c>
      <c r="F27" s="17" t="s">
        <v>10</v>
      </c>
      <c r="G27" s="65" t="s">
        <v>82</v>
      </c>
      <c r="H27" s="66"/>
      <c r="I27" s="66"/>
      <c r="J27" s="67"/>
    </row>
    <row r="28" spans="1:10" ht="45" x14ac:dyDescent="0.2">
      <c r="A28" s="19" t="s">
        <v>8</v>
      </c>
      <c r="B28" s="20" t="s">
        <v>35</v>
      </c>
      <c r="C28" s="21" t="s">
        <v>19</v>
      </c>
      <c r="D28" s="20" t="s">
        <v>9</v>
      </c>
      <c r="E28" s="22" t="s">
        <v>9</v>
      </c>
      <c r="F28" s="23" t="s">
        <v>36</v>
      </c>
      <c r="G28" s="24">
        <f t="shared" ref="G28" si="6">+G29</f>
        <v>0</v>
      </c>
      <c r="H28" s="24">
        <v>440</v>
      </c>
      <c r="I28" s="25">
        <v>0</v>
      </c>
      <c r="J28" s="26">
        <f t="shared" si="0"/>
        <v>440</v>
      </c>
    </row>
    <row r="29" spans="1:10" ht="23.25" thickBot="1" x14ac:dyDescent="0.25">
      <c r="A29" s="37"/>
      <c r="B29" s="38"/>
      <c r="C29" s="29"/>
      <c r="D29" s="30">
        <v>4311</v>
      </c>
      <c r="E29" s="31">
        <v>6351</v>
      </c>
      <c r="F29" s="32" t="s">
        <v>14</v>
      </c>
      <c r="G29" s="39">
        <v>0</v>
      </c>
      <c r="H29" s="40">
        <f>H28</f>
        <v>440</v>
      </c>
      <c r="I29" s="35">
        <v>0</v>
      </c>
      <c r="J29" s="41">
        <f t="shared" si="0"/>
        <v>440</v>
      </c>
    </row>
    <row r="30" spans="1:10" ht="33.75" x14ac:dyDescent="0.2">
      <c r="A30" s="19" t="s">
        <v>8</v>
      </c>
      <c r="B30" s="20" t="s">
        <v>37</v>
      </c>
      <c r="C30" s="21" t="s">
        <v>31</v>
      </c>
      <c r="D30" s="20" t="s">
        <v>9</v>
      </c>
      <c r="E30" s="22" t="s">
        <v>9</v>
      </c>
      <c r="F30" s="23" t="s">
        <v>38</v>
      </c>
      <c r="G30" s="24">
        <f t="shared" ref="G30" si="7">+G31</f>
        <v>0</v>
      </c>
      <c r="H30" s="24">
        <v>300</v>
      </c>
      <c r="I30" s="25">
        <v>0</v>
      </c>
      <c r="J30" s="26">
        <f t="shared" si="0"/>
        <v>300</v>
      </c>
    </row>
    <row r="31" spans="1:10" ht="23.25" thickBot="1" x14ac:dyDescent="0.25">
      <c r="A31" s="37"/>
      <c r="B31" s="38"/>
      <c r="C31" s="29"/>
      <c r="D31" s="30">
        <v>4357</v>
      </c>
      <c r="E31" s="31">
        <v>6351</v>
      </c>
      <c r="F31" s="32" t="s">
        <v>14</v>
      </c>
      <c r="G31" s="39">
        <v>0</v>
      </c>
      <c r="H31" s="40">
        <f>H30</f>
        <v>300</v>
      </c>
      <c r="I31" s="35">
        <v>0</v>
      </c>
      <c r="J31" s="41">
        <f t="shared" si="0"/>
        <v>300</v>
      </c>
    </row>
    <row r="32" spans="1:10" ht="33.75" x14ac:dyDescent="0.2">
      <c r="A32" s="19" t="s">
        <v>8</v>
      </c>
      <c r="B32" s="20" t="s">
        <v>39</v>
      </c>
      <c r="C32" s="21" t="s">
        <v>40</v>
      </c>
      <c r="D32" s="20" t="s">
        <v>9</v>
      </c>
      <c r="E32" s="22" t="s">
        <v>9</v>
      </c>
      <c r="F32" s="23" t="s">
        <v>41</v>
      </c>
      <c r="G32" s="24">
        <f t="shared" ref="G32" si="8">+G33</f>
        <v>0</v>
      </c>
      <c r="H32" s="24">
        <v>180</v>
      </c>
      <c r="I32" s="25">
        <v>0</v>
      </c>
      <c r="J32" s="26">
        <f t="shared" si="0"/>
        <v>180</v>
      </c>
    </row>
    <row r="33" spans="1:10" ht="23.25" thickBot="1" x14ac:dyDescent="0.25">
      <c r="A33" s="37"/>
      <c r="B33" s="38"/>
      <c r="C33" s="29"/>
      <c r="D33" s="30">
        <v>4357</v>
      </c>
      <c r="E33" s="31">
        <v>5331</v>
      </c>
      <c r="F33" s="32" t="s">
        <v>42</v>
      </c>
      <c r="G33" s="39">
        <v>0</v>
      </c>
      <c r="H33" s="40">
        <f>H32</f>
        <v>180</v>
      </c>
      <c r="I33" s="35">
        <v>0</v>
      </c>
      <c r="J33" s="41">
        <f t="shared" si="0"/>
        <v>180</v>
      </c>
    </row>
    <row r="34" spans="1:10" ht="45" x14ac:dyDescent="0.2">
      <c r="A34" s="19" t="s">
        <v>8</v>
      </c>
      <c r="B34" s="20" t="s">
        <v>43</v>
      </c>
      <c r="C34" s="21" t="s">
        <v>44</v>
      </c>
      <c r="D34" s="20" t="s">
        <v>9</v>
      </c>
      <c r="E34" s="22" t="s">
        <v>9</v>
      </c>
      <c r="F34" s="23" t="s">
        <v>45</v>
      </c>
      <c r="G34" s="24">
        <f t="shared" ref="G34" si="9">+G35</f>
        <v>0</v>
      </c>
      <c r="H34" s="24">
        <v>3000</v>
      </c>
      <c r="I34" s="25">
        <v>0</v>
      </c>
      <c r="J34" s="26">
        <f t="shared" si="0"/>
        <v>3000</v>
      </c>
    </row>
    <row r="35" spans="1:10" ht="23.25" thickBot="1" x14ac:dyDescent="0.25">
      <c r="A35" s="37"/>
      <c r="B35" s="38"/>
      <c r="C35" s="29"/>
      <c r="D35" s="30">
        <v>4357</v>
      </c>
      <c r="E35" s="31">
        <v>6351</v>
      </c>
      <c r="F35" s="32" t="s">
        <v>14</v>
      </c>
      <c r="G35" s="39">
        <v>0</v>
      </c>
      <c r="H35" s="40">
        <f>H34</f>
        <v>3000</v>
      </c>
      <c r="I35" s="35">
        <v>0</v>
      </c>
      <c r="J35" s="41">
        <f t="shared" si="0"/>
        <v>3000</v>
      </c>
    </row>
    <row r="36" spans="1:10" ht="45" x14ac:dyDescent="0.2">
      <c r="A36" s="19" t="s">
        <v>8</v>
      </c>
      <c r="B36" s="20" t="s">
        <v>46</v>
      </c>
      <c r="C36" s="21" t="s">
        <v>26</v>
      </c>
      <c r="D36" s="20" t="s">
        <v>9</v>
      </c>
      <c r="E36" s="22" t="s">
        <v>9</v>
      </c>
      <c r="F36" s="23" t="s">
        <v>47</v>
      </c>
      <c r="G36" s="24">
        <f t="shared" ref="G36:G71" si="10">+G37</f>
        <v>0</v>
      </c>
      <c r="H36" s="24">
        <v>500</v>
      </c>
      <c r="I36" s="25">
        <v>0</v>
      </c>
      <c r="J36" s="26">
        <f t="shared" si="0"/>
        <v>500</v>
      </c>
    </row>
    <row r="37" spans="1:10" ht="23.25" thickBot="1" x14ac:dyDescent="0.25">
      <c r="A37" s="37"/>
      <c r="B37" s="38"/>
      <c r="C37" s="29"/>
      <c r="D37" s="30">
        <v>4357</v>
      </c>
      <c r="E37" s="31">
        <v>6351</v>
      </c>
      <c r="F37" s="32" t="s">
        <v>14</v>
      </c>
      <c r="G37" s="39">
        <v>0</v>
      </c>
      <c r="H37" s="40">
        <f>H36</f>
        <v>500</v>
      </c>
      <c r="I37" s="35">
        <v>0</v>
      </c>
      <c r="J37" s="36">
        <f t="shared" si="0"/>
        <v>500</v>
      </c>
    </row>
    <row r="38" spans="1:10" ht="22.5" x14ac:dyDescent="0.2">
      <c r="A38" s="19" t="s">
        <v>8</v>
      </c>
      <c r="B38" s="20" t="s">
        <v>49</v>
      </c>
      <c r="C38" s="21" t="s">
        <v>50</v>
      </c>
      <c r="D38" s="20" t="s">
        <v>9</v>
      </c>
      <c r="E38" s="22" t="s">
        <v>9</v>
      </c>
      <c r="F38" s="23" t="s">
        <v>51</v>
      </c>
      <c r="G38" s="24">
        <f t="shared" si="10"/>
        <v>0</v>
      </c>
      <c r="H38" s="24">
        <v>1000</v>
      </c>
      <c r="I38" s="25">
        <v>0</v>
      </c>
      <c r="J38" s="26">
        <f t="shared" ref="J38:J39" si="11">H38+I38</f>
        <v>1000</v>
      </c>
    </row>
    <row r="39" spans="1:10" ht="23.25" thickBot="1" x14ac:dyDescent="0.25">
      <c r="A39" s="37"/>
      <c r="B39" s="38"/>
      <c r="C39" s="29"/>
      <c r="D39" s="30">
        <v>4357</v>
      </c>
      <c r="E39" s="31">
        <v>5331</v>
      </c>
      <c r="F39" s="32" t="s">
        <v>42</v>
      </c>
      <c r="G39" s="39">
        <v>0</v>
      </c>
      <c r="H39" s="40">
        <f>H38</f>
        <v>1000</v>
      </c>
      <c r="I39" s="35">
        <v>0</v>
      </c>
      <c r="J39" s="36">
        <f t="shared" si="11"/>
        <v>1000</v>
      </c>
    </row>
    <row r="40" spans="1:10" ht="33.75" x14ac:dyDescent="0.2">
      <c r="A40" s="19" t="s">
        <v>8</v>
      </c>
      <c r="B40" s="20" t="s">
        <v>52</v>
      </c>
      <c r="C40" s="21" t="s">
        <v>53</v>
      </c>
      <c r="D40" s="20" t="s">
        <v>9</v>
      </c>
      <c r="E40" s="22" t="s">
        <v>9</v>
      </c>
      <c r="F40" s="23" t="s">
        <v>54</v>
      </c>
      <c r="G40" s="24">
        <f t="shared" si="10"/>
        <v>0</v>
      </c>
      <c r="H40" s="24">
        <v>100</v>
      </c>
      <c r="I40" s="25">
        <v>0</v>
      </c>
      <c r="J40" s="26">
        <f t="shared" ref="J40:J41" si="12">H40+I40</f>
        <v>100</v>
      </c>
    </row>
    <row r="41" spans="1:10" ht="23.25" thickBot="1" x14ac:dyDescent="0.25">
      <c r="A41" s="37"/>
      <c r="B41" s="38"/>
      <c r="C41" s="29"/>
      <c r="D41" s="30">
        <v>4357</v>
      </c>
      <c r="E41" s="31">
        <v>5331</v>
      </c>
      <c r="F41" s="32" t="s">
        <v>42</v>
      </c>
      <c r="G41" s="39">
        <v>0</v>
      </c>
      <c r="H41" s="40">
        <f>H40</f>
        <v>100</v>
      </c>
      <c r="I41" s="35">
        <v>0</v>
      </c>
      <c r="J41" s="36">
        <f t="shared" si="12"/>
        <v>100</v>
      </c>
    </row>
    <row r="42" spans="1:10" ht="22.5" x14ac:dyDescent="0.2">
      <c r="A42" s="19" t="s">
        <v>8</v>
      </c>
      <c r="B42" s="20" t="s">
        <v>55</v>
      </c>
      <c r="C42" s="21" t="s">
        <v>56</v>
      </c>
      <c r="D42" s="20" t="s">
        <v>9</v>
      </c>
      <c r="E42" s="22" t="s">
        <v>9</v>
      </c>
      <c r="F42" s="23" t="s">
        <v>59</v>
      </c>
      <c r="G42" s="24">
        <f t="shared" si="10"/>
        <v>0</v>
      </c>
      <c r="H42" s="24">
        <v>300</v>
      </c>
      <c r="I42" s="25">
        <v>0</v>
      </c>
      <c r="J42" s="26">
        <f t="shared" ref="J42:J43" si="13">H42+I42</f>
        <v>300</v>
      </c>
    </row>
    <row r="43" spans="1:10" ht="23.25" thickBot="1" x14ac:dyDescent="0.25">
      <c r="A43" s="37"/>
      <c r="B43" s="38"/>
      <c r="C43" s="29"/>
      <c r="D43" s="30">
        <v>4357</v>
      </c>
      <c r="E43" s="31">
        <v>5331</v>
      </c>
      <c r="F43" s="32" t="s">
        <v>42</v>
      </c>
      <c r="G43" s="39">
        <v>0</v>
      </c>
      <c r="H43" s="40">
        <f>H42</f>
        <v>300</v>
      </c>
      <c r="I43" s="35">
        <v>0</v>
      </c>
      <c r="J43" s="36">
        <f t="shared" si="13"/>
        <v>300</v>
      </c>
    </row>
    <row r="44" spans="1:10" ht="22.5" x14ac:dyDescent="0.2">
      <c r="A44" s="19" t="s">
        <v>8</v>
      </c>
      <c r="B44" s="20" t="s">
        <v>57</v>
      </c>
      <c r="C44" s="21" t="s">
        <v>56</v>
      </c>
      <c r="D44" s="20" t="s">
        <v>9</v>
      </c>
      <c r="E44" s="22" t="s">
        <v>9</v>
      </c>
      <c r="F44" s="23" t="s">
        <v>58</v>
      </c>
      <c r="G44" s="24">
        <f t="shared" si="10"/>
        <v>0</v>
      </c>
      <c r="H44" s="24">
        <v>150</v>
      </c>
      <c r="I44" s="25">
        <v>0</v>
      </c>
      <c r="J44" s="26">
        <f t="shared" ref="J44:J45" si="14">H44+I44</f>
        <v>150</v>
      </c>
    </row>
    <row r="45" spans="1:10" ht="23.25" thickBot="1" x14ac:dyDescent="0.25">
      <c r="A45" s="37"/>
      <c r="B45" s="38"/>
      <c r="C45" s="29"/>
      <c r="D45" s="30">
        <v>4357</v>
      </c>
      <c r="E45" s="31">
        <v>5331</v>
      </c>
      <c r="F45" s="32" t="s">
        <v>42</v>
      </c>
      <c r="G45" s="39">
        <v>0</v>
      </c>
      <c r="H45" s="40">
        <f>H44</f>
        <v>150</v>
      </c>
      <c r="I45" s="35">
        <v>0</v>
      </c>
      <c r="J45" s="36">
        <f t="shared" si="14"/>
        <v>150</v>
      </c>
    </row>
    <row r="46" spans="1:10" ht="33.75" x14ac:dyDescent="0.2">
      <c r="A46" s="19" t="s">
        <v>8</v>
      </c>
      <c r="B46" s="20" t="s">
        <v>61</v>
      </c>
      <c r="C46" s="21" t="s">
        <v>56</v>
      </c>
      <c r="D46" s="20" t="s">
        <v>9</v>
      </c>
      <c r="E46" s="22" t="s">
        <v>9</v>
      </c>
      <c r="F46" s="23" t="s">
        <v>60</v>
      </c>
      <c r="G46" s="24">
        <f t="shared" si="10"/>
        <v>0</v>
      </c>
      <c r="H46" s="24">
        <v>200</v>
      </c>
      <c r="I46" s="25">
        <v>0</v>
      </c>
      <c r="J46" s="26">
        <f t="shared" ref="J46:J47" si="15">H46+I46</f>
        <v>200</v>
      </c>
    </row>
    <row r="47" spans="1:10" ht="23.25" thickBot="1" x14ac:dyDescent="0.25">
      <c r="A47" s="37"/>
      <c r="B47" s="38"/>
      <c r="C47" s="29"/>
      <c r="D47" s="30">
        <v>4357</v>
      </c>
      <c r="E47" s="31">
        <v>5331</v>
      </c>
      <c r="F47" s="32" t="s">
        <v>42</v>
      </c>
      <c r="G47" s="39">
        <v>0</v>
      </c>
      <c r="H47" s="40">
        <f>H46</f>
        <v>200</v>
      </c>
      <c r="I47" s="35">
        <v>0</v>
      </c>
      <c r="J47" s="36">
        <f t="shared" si="15"/>
        <v>200</v>
      </c>
    </row>
    <row r="48" spans="1:10" ht="24.75" customHeight="1" x14ac:dyDescent="0.2">
      <c r="A48" s="19" t="s">
        <v>8</v>
      </c>
      <c r="B48" s="20" t="s">
        <v>62</v>
      </c>
      <c r="C48" s="21" t="s">
        <v>24</v>
      </c>
      <c r="D48" s="20" t="s">
        <v>9</v>
      </c>
      <c r="E48" s="22" t="s">
        <v>9</v>
      </c>
      <c r="F48" s="23" t="s">
        <v>63</v>
      </c>
      <c r="G48" s="24">
        <f t="shared" si="10"/>
        <v>0</v>
      </c>
      <c r="H48" s="24">
        <v>250</v>
      </c>
      <c r="I48" s="25">
        <v>0</v>
      </c>
      <c r="J48" s="26">
        <f t="shared" ref="J48:J49" si="16">H48+I48</f>
        <v>250</v>
      </c>
    </row>
    <row r="49" spans="1:10" ht="24.75" customHeight="1" thickBot="1" x14ac:dyDescent="0.25">
      <c r="A49" s="37"/>
      <c r="B49" s="38"/>
      <c r="C49" s="29"/>
      <c r="D49" s="30">
        <v>4357</v>
      </c>
      <c r="E49" s="31">
        <v>5331</v>
      </c>
      <c r="F49" s="32" t="s">
        <v>42</v>
      </c>
      <c r="G49" s="39">
        <v>0</v>
      </c>
      <c r="H49" s="40">
        <f>H48</f>
        <v>250</v>
      </c>
      <c r="I49" s="35">
        <v>0</v>
      </c>
      <c r="J49" s="36">
        <f t="shared" si="16"/>
        <v>250</v>
      </c>
    </row>
    <row r="50" spans="1:10" ht="24.75" customHeight="1" x14ac:dyDescent="0.2">
      <c r="A50" s="19" t="s">
        <v>8</v>
      </c>
      <c r="B50" s="20" t="s">
        <v>64</v>
      </c>
      <c r="C50" s="21" t="s">
        <v>24</v>
      </c>
      <c r="D50" s="20" t="s">
        <v>9</v>
      </c>
      <c r="E50" s="22" t="s">
        <v>9</v>
      </c>
      <c r="F50" s="23" t="s">
        <v>65</v>
      </c>
      <c r="G50" s="24">
        <f>+G51</f>
        <v>0</v>
      </c>
      <c r="H50" s="24">
        <v>300</v>
      </c>
      <c r="I50" s="25">
        <v>0</v>
      </c>
      <c r="J50" s="26">
        <f t="shared" ref="J50:J51" si="17">H50+I50</f>
        <v>300</v>
      </c>
    </row>
    <row r="51" spans="1:10" ht="24.75" customHeight="1" thickBot="1" x14ac:dyDescent="0.25">
      <c r="A51" s="37"/>
      <c r="B51" s="38"/>
      <c r="C51" s="29"/>
      <c r="D51" s="30">
        <v>4357</v>
      </c>
      <c r="E51" s="31">
        <v>5331</v>
      </c>
      <c r="F51" s="32" t="s">
        <v>42</v>
      </c>
      <c r="G51" s="39">
        <v>0</v>
      </c>
      <c r="H51" s="40">
        <f>H50</f>
        <v>300</v>
      </c>
      <c r="I51" s="35">
        <v>0</v>
      </c>
      <c r="J51" s="36">
        <f t="shared" si="17"/>
        <v>300</v>
      </c>
    </row>
    <row r="52" spans="1:10" ht="24.75" customHeight="1" thickBot="1" x14ac:dyDescent="0.25">
      <c r="A52" s="44"/>
      <c r="B52" s="44"/>
      <c r="C52" s="44"/>
      <c r="D52" s="44"/>
      <c r="E52" s="44"/>
      <c r="F52" s="45"/>
      <c r="G52" s="46"/>
      <c r="H52" s="46"/>
      <c r="I52" s="46"/>
      <c r="J52" s="46"/>
    </row>
    <row r="53" spans="1:10" ht="24.75" customHeight="1" thickBot="1" x14ac:dyDescent="0.25">
      <c r="A53" s="7" t="s">
        <v>2</v>
      </c>
      <c r="B53" s="8" t="s">
        <v>3</v>
      </c>
      <c r="C53" s="9"/>
      <c r="D53" s="10" t="s">
        <v>4</v>
      </c>
      <c r="E53" s="8" t="s">
        <v>5</v>
      </c>
      <c r="F53" s="11" t="s">
        <v>6</v>
      </c>
      <c r="G53" s="12" t="s">
        <v>7</v>
      </c>
      <c r="H53" s="64" t="s">
        <v>48</v>
      </c>
      <c r="I53" s="13" t="s">
        <v>87</v>
      </c>
      <c r="J53" s="14" t="s">
        <v>104</v>
      </c>
    </row>
    <row r="54" spans="1:10" ht="24.75" customHeight="1" thickBot="1" x14ac:dyDescent="0.25">
      <c r="A54" s="15" t="s">
        <v>8</v>
      </c>
      <c r="B54" s="11" t="s">
        <v>9</v>
      </c>
      <c r="C54" s="11"/>
      <c r="D54" s="11" t="s">
        <v>9</v>
      </c>
      <c r="E54" s="16" t="s">
        <v>9</v>
      </c>
      <c r="F54" s="17" t="s">
        <v>10</v>
      </c>
      <c r="G54" s="65" t="s">
        <v>82</v>
      </c>
      <c r="H54" s="66"/>
      <c r="I54" s="66"/>
      <c r="J54" s="67"/>
    </row>
    <row r="55" spans="1:10" ht="33.75" x14ac:dyDescent="0.2">
      <c r="A55" s="19" t="s">
        <v>8</v>
      </c>
      <c r="B55" s="20" t="s">
        <v>66</v>
      </c>
      <c r="C55" s="21" t="s">
        <v>67</v>
      </c>
      <c r="D55" s="20" t="s">
        <v>9</v>
      </c>
      <c r="E55" s="22" t="s">
        <v>9</v>
      </c>
      <c r="F55" s="23" t="s">
        <v>68</v>
      </c>
      <c r="G55" s="24">
        <f t="shared" si="10"/>
        <v>0</v>
      </c>
      <c r="H55" s="24">
        <v>500</v>
      </c>
      <c r="I55" s="25">
        <v>0</v>
      </c>
      <c r="J55" s="26">
        <f t="shared" ref="J55:J56" si="18">H55+I55</f>
        <v>500</v>
      </c>
    </row>
    <row r="56" spans="1:10" ht="23.25" thickBot="1" x14ac:dyDescent="0.25">
      <c r="A56" s="37"/>
      <c r="B56" s="38"/>
      <c r="C56" s="29"/>
      <c r="D56" s="30">
        <v>4357</v>
      </c>
      <c r="E56" s="31">
        <v>6351</v>
      </c>
      <c r="F56" s="32" t="s">
        <v>14</v>
      </c>
      <c r="G56" s="39">
        <v>0</v>
      </c>
      <c r="H56" s="40">
        <f>H55</f>
        <v>500</v>
      </c>
      <c r="I56" s="35">
        <v>0</v>
      </c>
      <c r="J56" s="36">
        <f t="shared" si="18"/>
        <v>500</v>
      </c>
    </row>
    <row r="57" spans="1:10" ht="33.75" x14ac:dyDescent="0.2">
      <c r="A57" s="19" t="s">
        <v>8</v>
      </c>
      <c r="B57" s="20" t="s">
        <v>69</v>
      </c>
      <c r="C57" s="21" t="s">
        <v>67</v>
      </c>
      <c r="D57" s="20" t="s">
        <v>9</v>
      </c>
      <c r="E57" s="22" t="s">
        <v>9</v>
      </c>
      <c r="F57" s="23" t="s">
        <v>70</v>
      </c>
      <c r="G57" s="24">
        <f t="shared" si="10"/>
        <v>0</v>
      </c>
      <c r="H57" s="24">
        <v>300</v>
      </c>
      <c r="I57" s="25">
        <v>0</v>
      </c>
      <c r="J57" s="26">
        <f t="shared" ref="J57:J58" si="19">H57+I57</f>
        <v>300</v>
      </c>
    </row>
    <row r="58" spans="1:10" ht="23.25" thickBot="1" x14ac:dyDescent="0.25">
      <c r="A58" s="37"/>
      <c r="B58" s="38"/>
      <c r="C58" s="29"/>
      <c r="D58" s="30">
        <v>4357</v>
      </c>
      <c r="E58" s="31">
        <v>5331</v>
      </c>
      <c r="F58" s="32" t="s">
        <v>42</v>
      </c>
      <c r="G58" s="39">
        <v>0</v>
      </c>
      <c r="H58" s="40">
        <f>H57</f>
        <v>300</v>
      </c>
      <c r="I58" s="35">
        <v>0</v>
      </c>
      <c r="J58" s="36">
        <f t="shared" si="19"/>
        <v>300</v>
      </c>
    </row>
    <row r="59" spans="1:10" ht="22.5" x14ac:dyDescent="0.2">
      <c r="A59" s="19" t="s">
        <v>8</v>
      </c>
      <c r="B59" s="20" t="s">
        <v>71</v>
      </c>
      <c r="C59" s="21" t="s">
        <v>22</v>
      </c>
      <c r="D59" s="20" t="s">
        <v>9</v>
      </c>
      <c r="E59" s="22" t="s">
        <v>9</v>
      </c>
      <c r="F59" s="23" t="s">
        <v>72</v>
      </c>
      <c r="G59" s="24">
        <f t="shared" si="10"/>
        <v>0</v>
      </c>
      <c r="H59" s="24">
        <v>200</v>
      </c>
      <c r="I59" s="25">
        <v>0</v>
      </c>
      <c r="J59" s="26">
        <f t="shared" ref="J59:J60" si="20">H59+I59</f>
        <v>200</v>
      </c>
    </row>
    <row r="60" spans="1:10" ht="23.25" thickBot="1" x14ac:dyDescent="0.25">
      <c r="A60" s="37"/>
      <c r="B60" s="38"/>
      <c r="C60" s="29"/>
      <c r="D60" s="30">
        <v>4357</v>
      </c>
      <c r="E60" s="31">
        <v>6351</v>
      </c>
      <c r="F60" s="32" t="s">
        <v>14</v>
      </c>
      <c r="G60" s="39">
        <v>0</v>
      </c>
      <c r="H60" s="40">
        <f>H59</f>
        <v>200</v>
      </c>
      <c r="I60" s="35">
        <v>0</v>
      </c>
      <c r="J60" s="36">
        <f t="shared" si="20"/>
        <v>200</v>
      </c>
    </row>
    <row r="61" spans="1:10" ht="33.75" x14ac:dyDescent="0.2">
      <c r="A61" s="19" t="s">
        <v>8</v>
      </c>
      <c r="B61" s="20" t="s">
        <v>73</v>
      </c>
      <c r="C61" s="21" t="s">
        <v>74</v>
      </c>
      <c r="D61" s="20" t="s">
        <v>9</v>
      </c>
      <c r="E61" s="22" t="s">
        <v>9</v>
      </c>
      <c r="F61" s="23" t="s">
        <v>75</v>
      </c>
      <c r="G61" s="24">
        <f t="shared" si="10"/>
        <v>0</v>
      </c>
      <c r="H61" s="24">
        <v>750</v>
      </c>
      <c r="I61" s="25">
        <v>0</v>
      </c>
      <c r="J61" s="26">
        <f t="shared" ref="J61:J62" si="21">H61+I61</f>
        <v>750</v>
      </c>
    </row>
    <row r="62" spans="1:10" ht="23.25" thickBot="1" x14ac:dyDescent="0.25">
      <c r="A62" s="37"/>
      <c r="B62" s="38"/>
      <c r="C62" s="29"/>
      <c r="D62" s="30">
        <v>4357</v>
      </c>
      <c r="E62" s="31">
        <v>6351</v>
      </c>
      <c r="F62" s="32" t="s">
        <v>14</v>
      </c>
      <c r="G62" s="39">
        <v>0</v>
      </c>
      <c r="H62" s="40">
        <f>H61</f>
        <v>750</v>
      </c>
      <c r="I62" s="35">
        <v>0</v>
      </c>
      <c r="J62" s="36">
        <f t="shared" si="21"/>
        <v>750</v>
      </c>
    </row>
    <row r="63" spans="1:10" ht="33.75" x14ac:dyDescent="0.2">
      <c r="A63" s="19" t="s">
        <v>8</v>
      </c>
      <c r="B63" s="20" t="s">
        <v>76</v>
      </c>
      <c r="C63" s="21" t="s">
        <v>74</v>
      </c>
      <c r="D63" s="20" t="s">
        <v>9</v>
      </c>
      <c r="E63" s="22" t="s">
        <v>9</v>
      </c>
      <c r="F63" s="23" t="s">
        <v>78</v>
      </c>
      <c r="G63" s="24">
        <f t="shared" si="10"/>
        <v>0</v>
      </c>
      <c r="H63" s="24">
        <v>500</v>
      </c>
      <c r="I63" s="25">
        <v>0</v>
      </c>
      <c r="J63" s="26">
        <f t="shared" ref="J63:J64" si="22">H63+I63</f>
        <v>500</v>
      </c>
    </row>
    <row r="64" spans="1:10" ht="23.25" thickBot="1" x14ac:dyDescent="0.25">
      <c r="A64" s="37"/>
      <c r="B64" s="38"/>
      <c r="C64" s="29"/>
      <c r="D64" s="30">
        <v>4357</v>
      </c>
      <c r="E64" s="31">
        <v>6351</v>
      </c>
      <c r="F64" s="32" t="s">
        <v>14</v>
      </c>
      <c r="G64" s="39">
        <v>0</v>
      </c>
      <c r="H64" s="40">
        <f>H63</f>
        <v>500</v>
      </c>
      <c r="I64" s="35">
        <v>0</v>
      </c>
      <c r="J64" s="36">
        <f t="shared" si="22"/>
        <v>500</v>
      </c>
    </row>
    <row r="65" spans="1:10" ht="33.75" x14ac:dyDescent="0.2">
      <c r="A65" s="19" t="s">
        <v>8</v>
      </c>
      <c r="B65" s="20" t="s">
        <v>77</v>
      </c>
      <c r="C65" s="21" t="s">
        <v>74</v>
      </c>
      <c r="D65" s="20" t="s">
        <v>9</v>
      </c>
      <c r="E65" s="22" t="s">
        <v>9</v>
      </c>
      <c r="F65" s="23" t="s">
        <v>79</v>
      </c>
      <c r="G65" s="24">
        <f t="shared" si="10"/>
        <v>0</v>
      </c>
      <c r="H65" s="24">
        <v>400</v>
      </c>
      <c r="I65" s="25">
        <v>0</v>
      </c>
      <c r="J65" s="26">
        <f t="shared" ref="J65:J66" si="23">H65+I65</f>
        <v>400</v>
      </c>
    </row>
    <row r="66" spans="1:10" ht="23.25" thickBot="1" x14ac:dyDescent="0.25">
      <c r="A66" s="37"/>
      <c r="B66" s="38"/>
      <c r="C66" s="29"/>
      <c r="D66" s="30">
        <v>4357</v>
      </c>
      <c r="E66" s="31">
        <v>6351</v>
      </c>
      <c r="F66" s="32" t="s">
        <v>14</v>
      </c>
      <c r="G66" s="39">
        <v>0</v>
      </c>
      <c r="H66" s="40">
        <f>H65</f>
        <v>400</v>
      </c>
      <c r="I66" s="35">
        <v>0</v>
      </c>
      <c r="J66" s="36">
        <f t="shared" si="23"/>
        <v>400</v>
      </c>
    </row>
    <row r="67" spans="1:10" ht="33.75" x14ac:dyDescent="0.2">
      <c r="A67" s="19" t="s">
        <v>8</v>
      </c>
      <c r="B67" s="20" t="s">
        <v>80</v>
      </c>
      <c r="C67" s="21" t="s">
        <v>74</v>
      </c>
      <c r="D67" s="20" t="s">
        <v>9</v>
      </c>
      <c r="E67" s="22" t="s">
        <v>9</v>
      </c>
      <c r="F67" s="23" t="s">
        <v>81</v>
      </c>
      <c r="G67" s="24">
        <f t="shared" si="10"/>
        <v>0</v>
      </c>
      <c r="H67" s="24">
        <v>150</v>
      </c>
      <c r="I67" s="25">
        <v>0</v>
      </c>
      <c r="J67" s="26">
        <f t="shared" ref="J67:J68" si="24">H67+I67</f>
        <v>150</v>
      </c>
    </row>
    <row r="68" spans="1:10" ht="23.25" thickBot="1" x14ac:dyDescent="0.25">
      <c r="A68" s="37"/>
      <c r="B68" s="38"/>
      <c r="C68" s="29"/>
      <c r="D68" s="30">
        <v>4357</v>
      </c>
      <c r="E68" s="31">
        <v>5331</v>
      </c>
      <c r="F68" s="32" t="s">
        <v>42</v>
      </c>
      <c r="G68" s="39">
        <v>0</v>
      </c>
      <c r="H68" s="40">
        <f>H67</f>
        <v>150</v>
      </c>
      <c r="I68" s="35">
        <v>0</v>
      </c>
      <c r="J68" s="36">
        <f t="shared" si="24"/>
        <v>150</v>
      </c>
    </row>
    <row r="69" spans="1:10" ht="22.5" x14ac:dyDescent="0.2">
      <c r="A69" s="19" t="s">
        <v>8</v>
      </c>
      <c r="B69" s="20" t="s">
        <v>83</v>
      </c>
      <c r="C69" s="21" t="s">
        <v>84</v>
      </c>
      <c r="D69" s="20" t="s">
        <v>9</v>
      </c>
      <c r="E69" s="22" t="s">
        <v>9</v>
      </c>
      <c r="F69" s="23" t="s">
        <v>85</v>
      </c>
      <c r="G69" s="24">
        <f t="shared" si="10"/>
        <v>0</v>
      </c>
      <c r="H69" s="24">
        <v>820</v>
      </c>
      <c r="I69" s="25">
        <v>0</v>
      </c>
      <c r="J69" s="26">
        <f t="shared" ref="J69:J70" si="25">H69+I69</f>
        <v>820</v>
      </c>
    </row>
    <row r="70" spans="1:10" ht="23.25" thickBot="1" x14ac:dyDescent="0.25">
      <c r="A70" s="37"/>
      <c r="B70" s="38"/>
      <c r="C70" s="29"/>
      <c r="D70" s="30">
        <v>4357</v>
      </c>
      <c r="E70" s="31">
        <v>5331</v>
      </c>
      <c r="F70" s="32" t="s">
        <v>42</v>
      </c>
      <c r="G70" s="39">
        <v>0</v>
      </c>
      <c r="H70" s="40">
        <f>H69</f>
        <v>820</v>
      </c>
      <c r="I70" s="35">
        <v>0</v>
      </c>
      <c r="J70" s="36">
        <f t="shared" si="25"/>
        <v>820</v>
      </c>
    </row>
    <row r="71" spans="1:10" ht="22.5" x14ac:dyDescent="0.2">
      <c r="A71" s="19" t="s">
        <v>8</v>
      </c>
      <c r="B71" s="20" t="s">
        <v>88</v>
      </c>
      <c r="C71" s="21" t="s">
        <v>89</v>
      </c>
      <c r="D71" s="20" t="s">
        <v>9</v>
      </c>
      <c r="E71" s="22" t="s">
        <v>9</v>
      </c>
      <c r="F71" s="23" t="s">
        <v>90</v>
      </c>
      <c r="G71" s="24">
        <f t="shared" si="10"/>
        <v>0</v>
      </c>
      <c r="H71" s="24">
        <v>0</v>
      </c>
      <c r="I71" s="25">
        <v>200</v>
      </c>
      <c r="J71" s="26">
        <f t="shared" ref="J71:J72" si="26">H71+I71</f>
        <v>200</v>
      </c>
    </row>
    <row r="72" spans="1:10" ht="23.25" thickBot="1" x14ac:dyDescent="0.25">
      <c r="A72" s="37"/>
      <c r="B72" s="38"/>
      <c r="C72" s="29"/>
      <c r="D72" s="30">
        <v>4357</v>
      </c>
      <c r="E72" s="31">
        <v>6351</v>
      </c>
      <c r="F72" s="32" t="s">
        <v>14</v>
      </c>
      <c r="G72" s="39">
        <v>0</v>
      </c>
      <c r="H72" s="40">
        <f>H71</f>
        <v>0</v>
      </c>
      <c r="I72" s="35">
        <v>200</v>
      </c>
      <c r="J72" s="36">
        <f t="shared" si="26"/>
        <v>200</v>
      </c>
    </row>
  </sheetData>
  <mergeCells count="5">
    <mergeCell ref="G54:J54"/>
    <mergeCell ref="A2:J2"/>
    <mergeCell ref="A4:J4"/>
    <mergeCell ref="A6:J6"/>
    <mergeCell ref="G27:J27"/>
  </mergeCells>
  <pageMargins left="0.25" right="0.25" top="0.75" bottom="0.75" header="0.3" footer="0.3"/>
  <pageSetup paperSize="9" orientation="portrait" r:id="rId1"/>
  <headerFooter>
    <oddHeader>&amp;R028_P01_Tabulkova_cast_ZR_RO_128_18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F23" sqref="F23"/>
    </sheetView>
  </sheetViews>
  <sheetFormatPr defaultRowHeight="12.75" x14ac:dyDescent="0.2"/>
  <cols>
    <col min="1" max="1" width="4" customWidth="1"/>
    <col min="2" max="2" width="7.42578125" customWidth="1"/>
    <col min="3" max="3" width="5.28515625" customWidth="1"/>
    <col min="4" max="5" width="6.42578125" customWidth="1"/>
    <col min="6" max="6" width="21.5703125" customWidth="1"/>
    <col min="7" max="7" width="9.140625" customWidth="1"/>
    <col min="8" max="8" width="10.28515625" customWidth="1"/>
    <col min="9" max="9" width="9.28515625" customWidth="1"/>
  </cols>
  <sheetData>
    <row r="1" spans="1:11" x14ac:dyDescent="0.2">
      <c r="F1" s="72" t="s">
        <v>105</v>
      </c>
      <c r="G1" s="72"/>
      <c r="H1" s="72"/>
      <c r="I1" s="72"/>
    </row>
    <row r="4" spans="1:11" ht="18" x14ac:dyDescent="0.25">
      <c r="A4" s="68" t="s">
        <v>86</v>
      </c>
      <c r="B4" s="69"/>
      <c r="C4" s="69"/>
      <c r="D4" s="69"/>
      <c r="E4" s="69"/>
      <c r="F4" s="69"/>
      <c r="G4" s="69"/>
      <c r="H4" s="69"/>
      <c r="I4" s="69"/>
      <c r="J4" s="69"/>
      <c r="K4" s="48"/>
    </row>
    <row r="5" spans="1:11" ht="18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3"/>
    </row>
    <row r="6" spans="1:11" ht="18" x14ac:dyDescent="0.25">
      <c r="A6" s="70" t="s">
        <v>0</v>
      </c>
      <c r="B6" s="70"/>
      <c r="C6" s="70"/>
      <c r="D6" s="70"/>
      <c r="E6" s="70"/>
      <c r="F6" s="70"/>
      <c r="G6" s="70"/>
      <c r="H6" s="70"/>
      <c r="I6" s="70"/>
      <c r="J6" s="4"/>
      <c r="K6" s="3"/>
    </row>
    <row r="7" spans="1:11" ht="18" x14ac:dyDescent="0.25">
      <c r="A7" s="4"/>
      <c r="B7" s="4"/>
      <c r="C7" s="4"/>
      <c r="D7" s="4"/>
      <c r="E7" s="4"/>
      <c r="F7" s="5"/>
      <c r="G7" s="4"/>
      <c r="H7" s="4"/>
      <c r="I7" s="4"/>
      <c r="J7" s="4"/>
      <c r="K7" s="3"/>
    </row>
    <row r="8" spans="1:11" ht="22.5" customHeight="1" x14ac:dyDescent="0.25">
      <c r="A8" s="71" t="s">
        <v>91</v>
      </c>
      <c r="B8" s="71"/>
      <c r="C8" s="71"/>
      <c r="D8" s="71"/>
      <c r="E8" s="71"/>
      <c r="F8" s="71"/>
      <c r="G8" s="71"/>
      <c r="H8" s="71"/>
      <c r="I8" s="71"/>
      <c r="J8" s="48"/>
      <c r="K8" s="48"/>
    </row>
    <row r="9" spans="1:11" ht="18" customHeight="1" thickBot="1" x14ac:dyDescent="0.25"/>
    <row r="10" spans="1:11" ht="27" customHeight="1" thickBot="1" x14ac:dyDescent="0.25">
      <c r="A10" s="7" t="s">
        <v>2</v>
      </c>
      <c r="B10" s="8" t="s">
        <v>3</v>
      </c>
      <c r="C10" s="49"/>
      <c r="D10" s="10" t="s">
        <v>4</v>
      </c>
      <c r="E10" s="8" t="s">
        <v>5</v>
      </c>
      <c r="F10" s="50" t="s">
        <v>92</v>
      </c>
      <c r="G10" s="12" t="s">
        <v>7</v>
      </c>
      <c r="H10" s="13" t="s">
        <v>87</v>
      </c>
      <c r="I10" s="51" t="s">
        <v>103</v>
      </c>
    </row>
    <row r="11" spans="1:11" ht="21.75" customHeight="1" thickBot="1" x14ac:dyDescent="0.25">
      <c r="A11" s="15" t="s">
        <v>93</v>
      </c>
      <c r="B11" s="11" t="s">
        <v>9</v>
      </c>
      <c r="C11" s="11"/>
      <c r="D11" s="11" t="s">
        <v>9</v>
      </c>
      <c r="E11" s="16" t="s">
        <v>9</v>
      </c>
      <c r="F11" s="17" t="s">
        <v>94</v>
      </c>
      <c r="G11" s="18">
        <f>G12+G14+G16</f>
        <v>10500</v>
      </c>
      <c r="H11" s="18">
        <f>H12+H14+H16</f>
        <v>-200</v>
      </c>
      <c r="I11" s="42">
        <v>10300</v>
      </c>
    </row>
    <row r="12" spans="1:11" ht="33" customHeight="1" x14ac:dyDescent="0.2">
      <c r="A12" s="19" t="s">
        <v>93</v>
      </c>
      <c r="B12" s="20" t="s">
        <v>95</v>
      </c>
      <c r="C12" s="21" t="s">
        <v>96</v>
      </c>
      <c r="D12" s="20" t="s">
        <v>9</v>
      </c>
      <c r="E12" s="22" t="s">
        <v>9</v>
      </c>
      <c r="F12" s="23" t="s">
        <v>97</v>
      </c>
      <c r="G12" s="24">
        <v>10000</v>
      </c>
      <c r="H12" s="24">
        <v>0</v>
      </c>
      <c r="I12" s="52">
        <v>10000</v>
      </c>
    </row>
    <row r="13" spans="1:11" ht="23.25" thickBot="1" x14ac:dyDescent="0.25">
      <c r="A13" s="53"/>
      <c r="B13" s="54"/>
      <c r="C13" s="55"/>
      <c r="D13" s="56">
        <v>4357</v>
      </c>
      <c r="E13" s="57">
        <v>6351</v>
      </c>
      <c r="F13" s="32" t="s">
        <v>14</v>
      </c>
      <c r="G13" s="33">
        <v>10000</v>
      </c>
      <c r="H13" s="34">
        <v>0</v>
      </c>
      <c r="I13" s="58">
        <v>10000</v>
      </c>
    </row>
    <row r="14" spans="1:11" ht="31.5" customHeight="1" x14ac:dyDescent="0.2">
      <c r="A14" s="19" t="s">
        <v>93</v>
      </c>
      <c r="B14" s="20" t="s">
        <v>98</v>
      </c>
      <c r="C14" s="21" t="s">
        <v>89</v>
      </c>
      <c r="D14" s="20" t="s">
        <v>9</v>
      </c>
      <c r="E14" s="22" t="s">
        <v>9</v>
      </c>
      <c r="F14" s="23" t="s">
        <v>99</v>
      </c>
      <c r="G14" s="24">
        <v>200</v>
      </c>
      <c r="H14" s="24">
        <v>-200</v>
      </c>
      <c r="I14" s="52">
        <f>G14+H14</f>
        <v>0</v>
      </c>
    </row>
    <row r="15" spans="1:11" ht="23.25" thickBot="1" x14ac:dyDescent="0.25">
      <c r="A15" s="53"/>
      <c r="B15" s="59"/>
      <c r="C15" s="55"/>
      <c r="D15" s="56">
        <v>4357</v>
      </c>
      <c r="E15" s="57">
        <v>6351</v>
      </c>
      <c r="F15" s="32" t="s">
        <v>14</v>
      </c>
      <c r="G15" s="39">
        <v>200</v>
      </c>
      <c r="H15" s="40">
        <v>-200</v>
      </c>
      <c r="I15" s="60">
        <f>G15+H15</f>
        <v>0</v>
      </c>
    </row>
    <row r="16" spans="1:11" ht="38.25" customHeight="1" thickBot="1" x14ac:dyDescent="0.25">
      <c r="A16" s="19" t="s">
        <v>93</v>
      </c>
      <c r="B16" s="20" t="s">
        <v>100</v>
      </c>
      <c r="C16" s="21" t="s">
        <v>67</v>
      </c>
      <c r="D16" s="20" t="s">
        <v>9</v>
      </c>
      <c r="E16" s="22" t="s">
        <v>9</v>
      </c>
      <c r="F16" s="23" t="s">
        <v>101</v>
      </c>
      <c r="G16" s="24">
        <v>300</v>
      </c>
      <c r="H16" s="24">
        <v>0</v>
      </c>
      <c r="I16" s="52">
        <v>300</v>
      </c>
    </row>
    <row r="17" spans="1:10" ht="23.25" thickBot="1" x14ac:dyDescent="0.25">
      <c r="A17" s="15"/>
      <c r="B17" s="16"/>
      <c r="C17" s="61"/>
      <c r="D17" s="62">
        <v>4357</v>
      </c>
      <c r="E17" s="62">
        <v>6351</v>
      </c>
      <c r="F17" s="32" t="s">
        <v>102</v>
      </c>
      <c r="G17" s="39">
        <v>300</v>
      </c>
      <c r="H17" s="39">
        <v>0</v>
      </c>
      <c r="I17" s="40">
        <v>300</v>
      </c>
      <c r="J17" s="63"/>
    </row>
  </sheetData>
  <mergeCells count="4">
    <mergeCell ref="A6:I6"/>
    <mergeCell ref="A8:I8"/>
    <mergeCell ref="A4:J4"/>
    <mergeCell ref="F1:I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91205</vt:lpstr>
      <vt:lpstr>92005</vt:lpstr>
      <vt:lpstr>List1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Hřebejková Veronika</dc:creator>
  <cp:lastModifiedBy>Hřebejková Veronika</cp:lastModifiedBy>
  <cp:lastPrinted>2018-03-26T14:18:45Z</cp:lastPrinted>
  <dcterms:created xsi:type="dcterms:W3CDTF">2018-02-22T13:41:58Z</dcterms:created>
  <dcterms:modified xsi:type="dcterms:W3CDTF">2018-04-06T07:32:06Z</dcterms:modified>
</cp:coreProperties>
</file>