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příjmy OD" sheetId="2" r:id="rId2"/>
    <sheet name="913 06" sheetId="3" r:id="rId3"/>
  </sheets>
  <definedNames/>
  <calcPr fullCalcOnLoad="1"/>
</workbook>
</file>

<file path=xl/sharedStrings.xml><?xml version="1.0" encoding="utf-8"?>
<sst xmlns="http://schemas.openxmlformats.org/spreadsheetml/2006/main" count="223" uniqueCount="119">
  <si>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</si>
  <si>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</si>
  <si>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</si>
  <si>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</si>
  <si>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</si>
  <si>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</si>
  <si>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</si>
  <si>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</si>
  <si>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</si>
  <si>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</si>
  <si>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1xxx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</si>
  <si>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</si>
  <si>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</si>
  <si>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</si>
  <si>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</si>
  <si>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</si>
  <si>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</si>
  <si>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</si>
  <si>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</si>
  <si>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</si>
  <si>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</si>
  <si>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</si>
  <si>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</si>
  <si>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</si>
  <si>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t>1-4xxx</t>
  </si>
  <si>
    <t>Ukazatel   (tis.Kč)</t>
  </si>
  <si>
    <t>5xxx</t>
  </si>
  <si>
    <t>6xxx</t>
  </si>
  <si>
    <t>5-6xxx</t>
  </si>
  <si>
    <t xml:space="preserve">V ý d a je   c e l k e m </t>
  </si>
  <si>
    <t>Bilance příjmů</t>
  </si>
  <si>
    <t>Bilance výdajů</t>
  </si>
  <si>
    <t>správce rozpočtových výdajů = odbor dopravy</t>
  </si>
  <si>
    <t>415x</t>
  </si>
  <si>
    <t>Odbor dopravy</t>
  </si>
  <si>
    <t>tis.Kč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</si>
  <si>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</si>
  <si>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</si>
  <si>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</si>
  <si>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</si>
  <si>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</si>
  <si>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</si>
  <si>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</si>
  <si>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</si>
  <si>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</si>
  <si>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</si>
  <si>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</si>
  <si>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</si>
  <si>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</si>
  <si>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</si>
  <si>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</si>
  <si>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</si>
  <si>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</si>
  <si>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1. Daňové příjmy</t>
  </si>
  <si>
    <t>2. Nedaňové příjmy</t>
  </si>
  <si>
    <t>3. Kapitáové příjmy</t>
  </si>
  <si>
    <t>B/ Dotace a příspěvky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</si>
  <si>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</si>
  <si>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 Resort. účelové dotace (ze SR, st.fondů)</t>
  </si>
  <si>
    <t xml:space="preserve">   Dotace ze zahraničí</t>
  </si>
  <si>
    <t xml:space="preserve">   Zákon o st.rozpočtu</t>
  </si>
  <si>
    <t xml:space="preserve">   Dotace od obcí</t>
  </si>
  <si>
    <t xml:space="preserve">    Dotace ze zahraničí</t>
  </si>
  <si>
    <t>423x</t>
  </si>
  <si>
    <t xml:space="preserve"> 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</si>
  <si>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</si>
  <si>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Resort. účelové dotace (ze SR, st.fondů)</t>
  </si>
  <si>
    <t xml:space="preserve">    Dotace od regionální rady</t>
  </si>
  <si>
    <t xml:space="preserve">   Dotace od regionální rady</t>
  </si>
  <si>
    <t>06</t>
  </si>
  <si>
    <t>ZDROJOVÁ  A VÝDAJOVÁ ČÁST ROZPOČTU LK 2018</t>
  </si>
  <si>
    <t>SR 2018</t>
  </si>
  <si>
    <t>UR I 2018</t>
  </si>
  <si>
    <t>UR II 2018</t>
  </si>
  <si>
    <t>1. Zapojení fondů z r. 2017</t>
  </si>
  <si>
    <t>2. Zapojení  zákl.běžného účtu z r. 2017</t>
  </si>
  <si>
    <t>3. Uhrazené splátky dlouhod.půjč.</t>
  </si>
  <si>
    <t>DU</t>
  </si>
  <si>
    <t>Příjmy a finanční zdroje odboru dopravy 2018</t>
  </si>
  <si>
    <t>Přijaté transfery (dotace a příspěvky) a zdroje (financování)</t>
  </si>
  <si>
    <t>ORJ</t>
  </si>
  <si>
    <t>ÚZ</t>
  </si>
  <si>
    <t>P Ř Í J M Y   A  T R A N S F E R Y   2 0 1 8</t>
  </si>
  <si>
    <t>příjmy celkem</t>
  </si>
  <si>
    <t>A1) vlastní příjmy - daňové příjmy</t>
  </si>
  <si>
    <t>0006</t>
  </si>
  <si>
    <t>příjmy z licencí pro kamionovou dopravu</t>
  </si>
  <si>
    <t>správní poplatky</t>
  </si>
  <si>
    <t>A2) vlastní příjmy - nedaňové příjmy</t>
  </si>
  <si>
    <t>věcná břemena</t>
  </si>
  <si>
    <t>kauce a sankční platby</t>
  </si>
  <si>
    <t>příspěvek na dopravní obslužnost od obchodních společností</t>
  </si>
  <si>
    <t>ostatní nedaňové příjmy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</si>
  <si>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</si>
  <si>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</si>
  <si>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</si>
  <si>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</si>
  <si>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</si>
  <si>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neinvestiční transfery přijaté od obcí</t>
  </si>
  <si>
    <t>42xx</t>
  </si>
  <si>
    <t>B2) Dotace a příspěvky - investiční</t>
  </si>
  <si>
    <t>1.změna-RO č. 112/18</t>
  </si>
  <si>
    <t>1306</t>
  </si>
  <si>
    <t>0689951601</t>
  </si>
  <si>
    <t>ostatní přijaté vratky transferů</t>
  </si>
  <si>
    <t>Krajská správa silnic LK p.o. - realizace příkazní smlouvy Silnice LK a.s. na ZIMNÍ ÚDRŽBU 2017</t>
  </si>
  <si>
    <t>Kapitola 913 06 - Příspěvkové organizace</t>
  </si>
  <si>
    <t>P Ř Í S P Ě V K O V É  O R G A N I Z A C E</t>
  </si>
  <si>
    <t>SR 2016</t>
  </si>
  <si>
    <t>UR I 2016</t>
  </si>
  <si>
    <t>UR II 2016</t>
  </si>
  <si>
    <t>provozní příspěvky PO v resortu celkem</t>
  </si>
  <si>
    <t>1601</t>
  </si>
  <si>
    <t>Krajská správa silnic Libereckého kraje</t>
  </si>
  <si>
    <t>provozní příspěvek</t>
  </si>
  <si>
    <t>provozní příspěvek celkem</t>
  </si>
  <si>
    <t>Změna rozpočtu - rozpočtové opatření č. 112/18</t>
  </si>
  <si>
    <t>Krajská správa silnic LK p.o. - realizace příkazní smlouvy Silnice LK a.s. na ZIMNÍ ÚDRŽBU 2018</t>
  </si>
  <si>
    <t>Krajská správa silnic LK p.o. - realizace příkazní smlouvy Silnice LK a.s. na BĚŽNOU ÚDRŽBU 2018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</si>
</sst>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10"/>
      <name val="Arial"/>
      <family val="2"/>
    </font>
    <font>
      <sz val="8"/>
      <color indexed="10"/>
      <name val="Arial CE"/>
      <family val="0"/>
    </font>
    <font>
      <sz val="8"/>
      <color indexed="62"/>
      <name val="Arial"/>
      <family val="2"/>
    </font>
    <font>
      <sz val="8"/>
      <name val="Arial CE"/>
      <family val="0"/>
    </font>
    <font>
      <b/>
      <sz val="8"/>
      <color indexed="18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 vertical="center" wrapText="1"/>
    </xf>
    <xf numFmtId="4" fontId="7" fillId="0" borderId="21" xfId="0" applyNumberFormat="1" applyFont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0" fontId="7" fillId="0" borderId="2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right" vertical="center" wrapText="1"/>
    </xf>
    <xf numFmtId="171" fontId="8" fillId="0" borderId="27" xfId="0" applyNumberFormat="1" applyFont="1" applyFill="1" applyBorder="1" applyAlignment="1">
      <alignment horizontal="right" vertical="center" wrapText="1"/>
    </xf>
    <xf numFmtId="4" fontId="1" fillId="0" borderId="29" xfId="51" applyNumberFormat="1" applyFont="1" applyFill="1" applyBorder="1" applyAlignment="1">
      <alignment vertical="center"/>
      <protection/>
    </xf>
    <xf numFmtId="0" fontId="1" fillId="0" borderId="30" xfId="5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8" fillId="0" borderId="31" xfId="0" applyFont="1" applyBorder="1" applyAlignment="1">
      <alignment vertical="center" wrapText="1"/>
    </xf>
    <xf numFmtId="171" fontId="8" fillId="0" borderId="27" xfId="0" applyNumberFormat="1" applyFont="1" applyBorder="1" applyAlignment="1">
      <alignment horizontal="right" vertical="center" wrapText="1"/>
    </xf>
    <xf numFmtId="0" fontId="7" fillId="0" borderId="26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30" fillId="0" borderId="0" xfId="52" applyFont="1" applyAlignment="1">
      <alignment vertical="center"/>
      <protection/>
    </xf>
    <xf numFmtId="49" fontId="32" fillId="0" borderId="0" xfId="49" applyNumberFormat="1" applyFont="1" applyBorder="1" applyAlignment="1">
      <alignment vertical="center" textRotation="90"/>
      <protection/>
    </xf>
    <xf numFmtId="0" fontId="1" fillId="0" borderId="0" xfId="52" applyFont="1" applyFill="1" applyBorder="1" applyAlignment="1">
      <alignment horizontal="center" vertical="center"/>
      <protection/>
    </xf>
    <xf numFmtId="49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left"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4" fontId="4" fillId="0" borderId="11" xfId="51" applyNumberFormat="1" applyFont="1" applyFill="1" applyBorder="1" applyAlignment="1">
      <alignment vertical="center"/>
      <protection/>
    </xf>
    <xf numFmtId="4" fontId="8" fillId="0" borderId="27" xfId="0" applyNumberFormat="1" applyFont="1" applyFill="1" applyBorder="1" applyAlignment="1">
      <alignment horizontal="right" vertical="center" wrapText="1"/>
    </xf>
    <xf numFmtId="171" fontId="7" fillId="0" borderId="32" xfId="0" applyNumberFormat="1" applyFont="1" applyBorder="1" applyAlignment="1">
      <alignment horizontal="right" vertical="center" wrapText="1"/>
    </xf>
    <xf numFmtId="171" fontId="8" fillId="0" borderId="19" xfId="0" applyNumberFormat="1" applyFont="1" applyFill="1" applyBorder="1" applyAlignment="1">
      <alignment horizontal="right" vertical="center" wrapText="1"/>
    </xf>
    <xf numFmtId="171" fontId="7" fillId="0" borderId="19" xfId="0" applyNumberFormat="1" applyFont="1" applyFill="1" applyBorder="1" applyAlignment="1">
      <alignment horizontal="right" vertical="center" wrapText="1"/>
    </xf>
    <xf numFmtId="171" fontId="8" fillId="0" borderId="19" xfId="0" applyNumberFormat="1" applyFont="1" applyBorder="1" applyAlignment="1">
      <alignment horizontal="right" vertical="center" wrapText="1"/>
    </xf>
    <xf numFmtId="171" fontId="8" fillId="0" borderId="19" xfId="0" applyNumberFormat="1" applyFont="1" applyFill="1" applyBorder="1" applyAlignment="1">
      <alignment horizontal="right" vertical="center" wrapText="1"/>
    </xf>
    <xf numFmtId="171" fontId="7" fillId="0" borderId="12" xfId="0" applyNumberFormat="1" applyFont="1" applyFill="1" applyBorder="1" applyAlignment="1">
      <alignment horizontal="right" vertical="center" wrapText="1"/>
    </xf>
    <xf numFmtId="171" fontId="7" fillId="0" borderId="24" xfId="0" applyNumberFormat="1" applyFont="1" applyBorder="1" applyAlignment="1">
      <alignment horizontal="right" vertical="center" wrapText="1"/>
    </xf>
    <xf numFmtId="0" fontId="4" fillId="0" borderId="33" xfId="50" applyFont="1" applyBorder="1" applyAlignment="1">
      <alignment horizontal="center" vertical="center"/>
      <protection/>
    </xf>
    <xf numFmtId="0" fontId="4" fillId="0" borderId="34" xfId="50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4" fillId="0" borderId="35" xfId="50" applyFont="1" applyBorder="1" applyAlignment="1">
      <alignment horizontal="center" vertical="center"/>
      <protection/>
    </xf>
    <xf numFmtId="4" fontId="1" fillId="0" borderId="17" xfId="51" applyNumberFormat="1" applyFont="1" applyFill="1" applyBorder="1" applyAlignment="1">
      <alignment vertical="center"/>
      <protection/>
    </xf>
    <xf numFmtId="0" fontId="0" fillId="0" borderId="0" xfId="50" applyAlignment="1">
      <alignment vertical="center"/>
      <protection/>
    </xf>
    <xf numFmtId="4" fontId="1" fillId="0" borderId="29" xfId="50" applyNumberFormat="1" applyFont="1" applyFill="1" applyBorder="1" applyAlignment="1">
      <alignment vertical="center"/>
      <protection/>
    </xf>
    <xf numFmtId="4" fontId="1" fillId="0" borderId="36" xfId="51" applyNumberFormat="1" applyFont="1" applyFill="1" applyBorder="1" applyAlignment="1">
      <alignment vertical="center"/>
      <protection/>
    </xf>
    <xf numFmtId="0" fontId="30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vertical="center"/>
      <protection/>
    </xf>
    <xf numFmtId="0" fontId="5" fillId="0" borderId="0" xfId="5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4" fillId="0" borderId="34" xfId="0" applyFont="1" applyFill="1" applyBorder="1" applyAlignment="1">
      <alignment horizontal="center" vertical="center"/>
    </xf>
    <xf numFmtId="0" fontId="4" fillId="0" borderId="11" xfId="51" applyFont="1" applyFill="1" applyBorder="1" applyAlignment="1">
      <alignment horizontal="center" vertical="center"/>
      <protection/>
    </xf>
    <xf numFmtId="49" fontId="4" fillId="0" borderId="25" xfId="51" applyNumberFormat="1" applyFont="1" applyFill="1" applyBorder="1" applyAlignment="1">
      <alignment horizontal="center" vertical="center"/>
      <protection/>
    </xf>
    <xf numFmtId="0" fontId="4" fillId="0" borderId="37" xfId="51" applyFont="1" applyFill="1" applyBorder="1" applyAlignment="1">
      <alignment horizontal="center" vertical="center"/>
      <protection/>
    </xf>
    <xf numFmtId="49" fontId="4" fillId="0" borderId="24" xfId="51" applyNumberFormat="1" applyFont="1" applyFill="1" applyBorder="1" applyAlignment="1">
      <alignment horizontal="center" vertical="center"/>
      <protection/>
    </xf>
    <xf numFmtId="0" fontId="4" fillId="0" borderId="24" xfId="51" applyFont="1" applyFill="1" applyBorder="1" applyAlignment="1">
      <alignment horizontal="center" vertical="center"/>
      <protection/>
    </xf>
    <xf numFmtId="49" fontId="4" fillId="0" borderId="12" xfId="51" applyNumberFormat="1" applyFont="1" applyFill="1" applyBorder="1" applyAlignment="1">
      <alignment horizontal="center" vertical="center"/>
      <protection/>
    </xf>
    <xf numFmtId="0" fontId="4" fillId="0" borderId="13" xfId="51" applyFont="1" applyFill="1" applyBorder="1" applyAlignment="1">
      <alignment horizontal="center" vertical="center"/>
      <protection/>
    </xf>
    <xf numFmtId="4" fontId="4" fillId="0" borderId="38" xfId="51" applyNumberFormat="1" applyFont="1" applyFill="1" applyBorder="1" applyAlignment="1">
      <alignment vertical="center"/>
      <protection/>
    </xf>
    <xf numFmtId="4" fontId="4" fillId="0" borderId="10" xfId="51" applyNumberFormat="1" applyFont="1" applyFill="1" applyBorder="1" applyAlignment="1">
      <alignment vertical="center"/>
      <protection/>
    </xf>
    <xf numFmtId="4" fontId="4" fillId="0" borderId="39" xfId="51" applyNumberFormat="1" applyFont="1" applyFill="1" applyBorder="1" applyAlignment="1">
      <alignment vertical="center"/>
      <protection/>
    </xf>
    <xf numFmtId="0" fontId="5" fillId="0" borderId="0" xfId="51" applyFont="1" applyFill="1" applyAlignment="1">
      <alignment vertical="center"/>
      <protection/>
    </xf>
    <xf numFmtId="49" fontId="4" fillId="24" borderId="25" xfId="51" applyNumberFormat="1" applyFont="1" applyFill="1" applyBorder="1" applyAlignment="1">
      <alignment horizontal="center" vertical="center"/>
      <protection/>
    </xf>
    <xf numFmtId="0" fontId="4" fillId="24" borderId="37" xfId="51" applyFont="1" applyFill="1" applyBorder="1" applyAlignment="1">
      <alignment horizontal="center" vertical="center"/>
      <protection/>
    </xf>
    <xf numFmtId="49" fontId="4" fillId="24" borderId="24" xfId="51" applyNumberFormat="1" applyFont="1" applyFill="1" applyBorder="1" applyAlignment="1">
      <alignment horizontal="center" vertical="center"/>
      <protection/>
    </xf>
    <xf numFmtId="0" fontId="4" fillId="24" borderId="24" xfId="51" applyFont="1" applyFill="1" applyBorder="1" applyAlignment="1">
      <alignment horizontal="center" vertical="center"/>
      <protection/>
    </xf>
    <xf numFmtId="49" fontId="4" fillId="24" borderId="12" xfId="51" applyNumberFormat="1" applyFont="1" applyFill="1" applyBorder="1" applyAlignment="1">
      <alignment horizontal="center" vertical="center"/>
      <protection/>
    </xf>
    <xf numFmtId="0" fontId="4" fillId="24" borderId="13" xfId="51" applyFont="1" applyFill="1" applyBorder="1" applyAlignment="1">
      <alignment horizontal="left" vertical="center"/>
      <protection/>
    </xf>
    <xf numFmtId="4" fontId="4" fillId="24" borderId="38" xfId="51" applyNumberFormat="1" applyFont="1" applyFill="1" applyBorder="1" applyAlignment="1">
      <alignment vertical="center"/>
      <protection/>
    </xf>
    <xf numFmtId="4" fontId="4" fillId="24" borderId="10" xfId="51" applyNumberFormat="1" applyFont="1" applyFill="1" applyBorder="1" applyAlignment="1">
      <alignment vertical="center"/>
      <protection/>
    </xf>
    <xf numFmtId="4" fontId="4" fillId="24" borderId="11" xfId="51" applyNumberFormat="1" applyFont="1" applyFill="1" applyBorder="1" applyAlignment="1">
      <alignment vertical="center"/>
      <protection/>
    </xf>
    <xf numFmtId="4" fontId="4" fillId="24" borderId="39" xfId="51" applyNumberFormat="1" applyFont="1" applyFill="1" applyBorder="1" applyAlignment="1">
      <alignment vertical="center"/>
      <protection/>
    </xf>
    <xf numFmtId="49" fontId="1" fillId="0" borderId="40" xfId="51" applyNumberFormat="1" applyFont="1" applyFill="1" applyBorder="1" applyAlignment="1">
      <alignment horizontal="center" vertical="center"/>
      <protection/>
    </xf>
    <xf numFmtId="0" fontId="1" fillId="0" borderId="27" xfId="49" applyFont="1" applyBorder="1" applyAlignment="1">
      <alignment horizontal="center" vertical="center"/>
      <protection/>
    </xf>
    <xf numFmtId="0" fontId="1" fillId="0" borderId="15" xfId="51" applyFont="1" applyFill="1" applyBorder="1" applyAlignment="1">
      <alignment horizontal="center" vertical="center"/>
      <protection/>
    </xf>
    <xf numFmtId="0" fontId="1" fillId="0" borderId="41" xfId="49" applyFont="1" applyBorder="1" applyAlignment="1">
      <alignment horizontal="center" vertical="center"/>
      <protection/>
    </xf>
    <xf numFmtId="0" fontId="0" fillId="0" borderId="27" xfId="51" applyFont="1" applyFill="1" applyBorder="1" applyAlignment="1">
      <alignment vertical="center"/>
      <protection/>
    </xf>
    <xf numFmtId="0" fontId="1" fillId="0" borderId="28" xfId="49" applyFont="1" applyBorder="1" applyAlignment="1">
      <alignment horizontal="left" vertical="center"/>
      <protection/>
    </xf>
    <xf numFmtId="4" fontId="1" fillId="0" borderId="41" xfId="49" applyNumberFormat="1" applyFont="1" applyBorder="1" applyAlignment="1">
      <alignment vertical="center"/>
      <protection/>
    </xf>
    <xf numFmtId="4" fontId="1" fillId="0" borderId="40" xfId="51" applyNumberFormat="1" applyFont="1" applyFill="1" applyBorder="1" applyAlignment="1">
      <alignment vertical="center"/>
      <protection/>
    </xf>
    <xf numFmtId="4" fontId="1" fillId="0" borderId="14" xfId="51" applyNumberFormat="1" applyFont="1" applyFill="1" applyBorder="1" applyAlignment="1">
      <alignment vertical="center"/>
      <protection/>
    </xf>
    <xf numFmtId="49" fontId="1" fillId="0" borderId="42" xfId="51" applyNumberFormat="1" applyFont="1" applyFill="1" applyBorder="1" applyAlignment="1">
      <alignment horizontal="center" vertical="center"/>
      <protection/>
    </xf>
    <xf numFmtId="0" fontId="1" fillId="0" borderId="30" xfId="49" applyFont="1" applyBorder="1" applyAlignment="1">
      <alignment horizontal="center" vertical="center"/>
      <protection/>
    </xf>
    <xf numFmtId="0" fontId="0" fillId="0" borderId="30" xfId="51" applyFont="1" applyFill="1" applyBorder="1" applyAlignment="1">
      <alignment vertical="center"/>
      <protection/>
    </xf>
    <xf numFmtId="0" fontId="1" fillId="0" borderId="43" xfId="49" applyFont="1" applyBorder="1" applyAlignment="1">
      <alignment horizontal="left" vertical="center"/>
      <protection/>
    </xf>
    <xf numFmtId="4" fontId="1" fillId="0" borderId="0" xfId="49" applyNumberFormat="1" applyFont="1" applyBorder="1" applyAlignment="1">
      <alignment vertical="center"/>
      <protection/>
    </xf>
    <xf numFmtId="4" fontId="1" fillId="0" borderId="42" xfId="49" applyNumberFormat="1" applyFont="1" applyBorder="1" applyAlignment="1">
      <alignment vertical="center"/>
      <protection/>
    </xf>
    <xf numFmtId="4" fontId="4" fillId="0" borderId="42" xfId="51" applyNumberFormat="1" applyFont="1" applyFill="1" applyBorder="1" applyAlignment="1">
      <alignment vertical="center"/>
      <protection/>
    </xf>
    <xf numFmtId="4" fontId="1" fillId="0" borderId="44" xfId="51" applyNumberFormat="1" applyFont="1" applyFill="1" applyBorder="1" applyAlignment="1">
      <alignment vertical="center"/>
      <protection/>
    </xf>
    <xf numFmtId="49" fontId="1" fillId="0" borderId="45" xfId="51" applyNumberFormat="1" applyFont="1" applyFill="1" applyBorder="1" applyAlignment="1">
      <alignment horizontal="center" vertical="center"/>
      <protection/>
    </xf>
    <xf numFmtId="0" fontId="1" fillId="0" borderId="19" xfId="49" applyFont="1" applyFill="1" applyBorder="1" applyAlignment="1">
      <alignment horizontal="center" vertical="center"/>
      <protection/>
    </xf>
    <xf numFmtId="0" fontId="1" fillId="0" borderId="46" xfId="51" applyFont="1" applyFill="1" applyBorder="1" applyAlignment="1">
      <alignment horizontal="center" vertical="center"/>
      <protection/>
    </xf>
    <xf numFmtId="0" fontId="1" fillId="0" borderId="46" xfId="51" applyFont="1" applyBorder="1" applyAlignment="1">
      <alignment horizontal="center" vertical="center"/>
      <protection/>
    </xf>
    <xf numFmtId="0" fontId="1" fillId="0" borderId="46" xfId="49" applyFont="1" applyBorder="1" applyAlignment="1">
      <alignment horizontal="center" vertical="center"/>
      <protection/>
    </xf>
    <xf numFmtId="0" fontId="0" fillId="0" borderId="46" xfId="51" applyFont="1" applyFill="1" applyBorder="1" applyAlignment="1">
      <alignment vertical="center"/>
      <protection/>
    </xf>
    <xf numFmtId="0" fontId="1" fillId="0" borderId="46" xfId="49" applyFont="1" applyBorder="1" applyAlignment="1">
      <alignment vertical="center"/>
      <protection/>
    </xf>
    <xf numFmtId="4" fontId="1" fillId="0" borderId="47" xfId="49" applyNumberFormat="1" applyFont="1" applyBorder="1" applyAlignment="1">
      <alignment vertical="center"/>
      <protection/>
    </xf>
    <xf numFmtId="171" fontId="4" fillId="0" borderId="48" xfId="51" applyNumberFormat="1" applyFont="1" applyFill="1" applyBorder="1" applyAlignment="1">
      <alignment vertical="center"/>
      <protection/>
    </xf>
    <xf numFmtId="4" fontId="1" fillId="0" borderId="47" xfId="51" applyNumberFormat="1" applyFont="1" applyFill="1" applyBorder="1" applyAlignment="1">
      <alignment vertical="center"/>
      <protection/>
    </xf>
    <xf numFmtId="0" fontId="1" fillId="0" borderId="30" xfId="49" applyFont="1" applyFill="1" applyBorder="1" applyAlignment="1">
      <alignment horizontal="center" vertical="center"/>
      <protection/>
    </xf>
    <xf numFmtId="0" fontId="1" fillId="0" borderId="49" xfId="51" applyFont="1" applyFill="1" applyBorder="1" applyAlignment="1">
      <alignment horizontal="center" vertical="center"/>
      <protection/>
    </xf>
    <xf numFmtId="0" fontId="1" fillId="0" borderId="30" xfId="51" applyFont="1" applyBorder="1" applyAlignment="1">
      <alignment horizontal="center" vertical="center"/>
      <protection/>
    </xf>
    <xf numFmtId="0" fontId="1" fillId="0" borderId="49" xfId="49" applyFont="1" applyBorder="1" applyAlignment="1">
      <alignment horizontal="center" vertical="center"/>
      <protection/>
    </xf>
    <xf numFmtId="0" fontId="0" fillId="0" borderId="49" xfId="51" applyFont="1" applyFill="1" applyBorder="1" applyAlignment="1">
      <alignment vertical="center"/>
      <protection/>
    </xf>
    <xf numFmtId="0" fontId="1" fillId="0" borderId="49" xfId="49" applyFont="1" applyBorder="1" applyAlignment="1">
      <alignment vertical="center"/>
      <protection/>
    </xf>
    <xf numFmtId="4" fontId="1" fillId="0" borderId="29" xfId="49" applyNumberFormat="1" applyFont="1" applyBorder="1" applyAlignment="1">
      <alignment vertical="center"/>
      <protection/>
    </xf>
    <xf numFmtId="171" fontId="4" fillId="0" borderId="0" xfId="51" applyNumberFormat="1" applyFont="1" applyFill="1" applyBorder="1" applyAlignment="1">
      <alignment vertical="center"/>
      <protection/>
    </xf>
    <xf numFmtId="49" fontId="33" fillId="0" borderId="45" xfId="51" applyNumberFormat="1" applyFont="1" applyFill="1" applyBorder="1" applyAlignment="1">
      <alignment horizontal="center" vertical="center" wrapText="1"/>
      <protection/>
    </xf>
    <xf numFmtId="0" fontId="33" fillId="0" borderId="50" xfId="51" applyFont="1" applyFill="1" applyBorder="1" applyAlignment="1">
      <alignment horizontal="center" vertical="center" wrapText="1"/>
      <protection/>
    </xf>
    <xf numFmtId="49" fontId="33" fillId="0" borderId="32" xfId="51" applyNumberFormat="1" applyFont="1" applyFill="1" applyBorder="1" applyAlignment="1">
      <alignment horizontal="center" vertical="center" wrapText="1"/>
      <protection/>
    </xf>
    <xf numFmtId="0" fontId="33" fillId="0" borderId="32" xfId="51" applyFont="1" applyFill="1" applyBorder="1" applyAlignment="1">
      <alignment horizontal="center" vertical="center" wrapText="1"/>
      <protection/>
    </xf>
    <xf numFmtId="0" fontId="33" fillId="0" borderId="46" xfId="48" applyFont="1" applyFill="1" applyBorder="1" applyAlignment="1">
      <alignment vertical="center" wrapText="1"/>
      <protection/>
    </xf>
    <xf numFmtId="4" fontId="33" fillId="0" borderId="47" xfId="51" applyNumberFormat="1" applyFont="1" applyFill="1" applyBorder="1" applyAlignment="1">
      <alignment vertical="center" wrapText="1"/>
      <protection/>
    </xf>
    <xf numFmtId="4" fontId="33" fillId="0" borderId="51" xfId="51" applyNumberFormat="1" applyFont="1" applyFill="1" applyBorder="1" applyAlignment="1">
      <alignment vertical="center" wrapText="1"/>
      <protection/>
    </xf>
    <xf numFmtId="49" fontId="1" fillId="0" borderId="52" xfId="51" applyNumberFormat="1" applyFont="1" applyFill="1" applyBorder="1" applyAlignment="1">
      <alignment horizontal="center" vertical="center"/>
      <protection/>
    </xf>
    <xf numFmtId="0" fontId="1" fillId="0" borderId="53" xfId="51" applyFont="1" applyFill="1" applyBorder="1" applyAlignment="1">
      <alignment horizontal="center" vertical="center"/>
      <protection/>
    </xf>
    <xf numFmtId="49" fontId="1" fillId="0" borderId="54" xfId="51" applyNumberFormat="1" applyFont="1" applyFill="1" applyBorder="1" applyAlignment="1">
      <alignment horizontal="center" vertical="center"/>
      <protection/>
    </xf>
    <xf numFmtId="0" fontId="1" fillId="0" borderId="54" xfId="51" applyFont="1" applyFill="1" applyBorder="1" applyAlignment="1">
      <alignment horizontal="center" vertical="center"/>
      <protection/>
    </xf>
    <xf numFmtId="49" fontId="1" fillId="0" borderId="55" xfId="51" applyNumberFormat="1" applyFont="1" applyFill="1" applyBorder="1" applyAlignment="1">
      <alignment horizontal="center" vertical="center"/>
      <protection/>
    </xf>
    <xf numFmtId="0" fontId="1" fillId="0" borderId="55" xfId="48" applyFont="1" applyFill="1" applyBorder="1" applyAlignment="1">
      <alignment vertical="center"/>
      <protection/>
    </xf>
    <xf numFmtId="4" fontId="1" fillId="0" borderId="56" xfId="51" applyNumberFormat="1" applyFont="1" applyFill="1" applyBorder="1" applyAlignment="1">
      <alignment vertical="center"/>
      <protection/>
    </xf>
    <xf numFmtId="0" fontId="1" fillId="0" borderId="32" xfId="49" applyFont="1" applyFill="1" applyBorder="1" applyAlignment="1">
      <alignment horizontal="center" vertical="center"/>
      <protection/>
    </xf>
    <xf numFmtId="0" fontId="1" fillId="0" borderId="32" xfId="51" applyFont="1" applyFill="1" applyBorder="1" applyAlignment="1">
      <alignment horizontal="center" vertical="center"/>
      <protection/>
    </xf>
    <xf numFmtId="49" fontId="1" fillId="0" borderId="46" xfId="51" applyNumberFormat="1" applyFont="1" applyFill="1" applyBorder="1" applyAlignment="1">
      <alignment horizontal="center" vertical="center"/>
      <protection/>
    </xf>
    <xf numFmtId="0" fontId="1" fillId="0" borderId="16" xfId="51" applyFont="1" applyFill="1" applyBorder="1" applyAlignment="1">
      <alignment vertical="center"/>
      <protection/>
    </xf>
    <xf numFmtId="4" fontId="1" fillId="0" borderId="48" xfId="51" applyNumberFormat="1" applyFont="1" applyFill="1" applyBorder="1" applyAlignment="1">
      <alignment vertical="center"/>
      <protection/>
    </xf>
    <xf numFmtId="4" fontId="1" fillId="0" borderId="57" xfId="51" applyNumberFormat="1" applyFont="1" applyFill="1" applyBorder="1" applyAlignment="1">
      <alignment vertical="center"/>
      <protection/>
    </xf>
    <xf numFmtId="171" fontId="1" fillId="0" borderId="57" xfId="51" applyNumberFormat="1" applyFont="1" applyFill="1" applyBorder="1" applyAlignment="1">
      <alignment vertical="center"/>
      <protection/>
    </xf>
    <xf numFmtId="0" fontId="1" fillId="0" borderId="58" xfId="51" applyFont="1" applyFill="1" applyBorder="1" applyAlignment="1">
      <alignment horizontal="center" vertical="center"/>
      <protection/>
    </xf>
    <xf numFmtId="49" fontId="1" fillId="0" borderId="59" xfId="51" applyNumberFormat="1" applyFont="1" applyFill="1" applyBorder="1" applyAlignment="1">
      <alignment horizontal="center" vertical="center"/>
      <protection/>
    </xf>
    <xf numFmtId="0" fontId="1" fillId="0" borderId="60" xfId="51" applyFont="1" applyFill="1" applyBorder="1" applyAlignment="1">
      <alignment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4" fontId="1" fillId="0" borderId="42" xfId="51" applyNumberFormat="1" applyFont="1" applyFill="1" applyBorder="1" applyAlignment="1">
      <alignment vertical="center"/>
      <protection/>
    </xf>
    <xf numFmtId="49" fontId="1" fillId="0" borderId="10" xfId="51" applyNumberFormat="1" applyFont="1" applyFill="1" applyBorder="1" applyAlignment="1">
      <alignment horizontal="center" vertical="center"/>
      <protection/>
    </xf>
    <xf numFmtId="0" fontId="1" fillId="0" borderId="24" xfId="49" applyFont="1" applyFill="1" applyBorder="1" applyAlignment="1">
      <alignment horizontal="center" vertical="center"/>
      <protection/>
    </xf>
    <xf numFmtId="0" fontId="1" fillId="0" borderId="43" xfId="49" applyFont="1" applyBorder="1" applyAlignment="1">
      <alignment vertical="center"/>
      <protection/>
    </xf>
    <xf numFmtId="4" fontId="1" fillId="0" borderId="61" xfId="49" applyNumberFormat="1" applyFont="1" applyBorder="1" applyAlignment="1">
      <alignment vertical="center"/>
      <protection/>
    </xf>
    <xf numFmtId="4" fontId="1" fillId="0" borderId="11" xfId="49" applyNumberFormat="1" applyFont="1" applyBorder="1" applyAlignment="1">
      <alignment vertical="center"/>
      <protection/>
    </xf>
    <xf numFmtId="49" fontId="33" fillId="0" borderId="57" xfId="51" applyNumberFormat="1" applyFont="1" applyFill="1" applyBorder="1" applyAlignment="1">
      <alignment horizontal="center" vertical="center"/>
      <protection/>
    </xf>
    <xf numFmtId="0" fontId="33" fillId="0" borderId="32" xfId="51" applyFont="1" applyFill="1" applyBorder="1" applyAlignment="1">
      <alignment horizontal="center" vertical="center"/>
      <protection/>
    </xf>
    <xf numFmtId="49" fontId="33" fillId="0" borderId="32" xfId="51" applyNumberFormat="1" applyFont="1" applyFill="1" applyBorder="1" applyAlignment="1">
      <alignment horizontal="center" vertical="center"/>
      <protection/>
    </xf>
    <xf numFmtId="0" fontId="33" fillId="0" borderId="16" xfId="48" applyFont="1" applyFill="1" applyBorder="1" applyAlignment="1">
      <alignment vertical="center"/>
      <protection/>
    </xf>
    <xf numFmtId="4" fontId="33" fillId="0" borderId="48" xfId="51" applyNumberFormat="1" applyFont="1" applyFill="1" applyBorder="1" applyAlignment="1">
      <alignment vertical="center"/>
      <protection/>
    </xf>
    <xf numFmtId="4" fontId="33" fillId="0" borderId="57" xfId="51" applyNumberFormat="1" applyFont="1" applyFill="1" applyBorder="1" applyAlignment="1">
      <alignment vertical="center" wrapText="1"/>
      <protection/>
    </xf>
    <xf numFmtId="4" fontId="33" fillId="0" borderId="47" xfId="51" applyNumberFormat="1" applyFont="1" applyFill="1" applyBorder="1" applyAlignment="1">
      <alignment vertical="center"/>
      <protection/>
    </xf>
    <xf numFmtId="49" fontId="1" fillId="0" borderId="34" xfId="51" applyNumberFormat="1" applyFont="1" applyFill="1" applyBorder="1" applyAlignment="1">
      <alignment horizontal="center" vertical="center"/>
      <protection/>
    </xf>
    <xf numFmtId="0" fontId="1" fillId="0" borderId="62" xfId="48" applyFont="1" applyFill="1" applyBorder="1" applyAlignment="1">
      <alignment vertical="center"/>
      <protection/>
    </xf>
    <xf numFmtId="4" fontId="1" fillId="0" borderId="61" xfId="51" applyNumberFormat="1" applyFont="1" applyFill="1" applyBorder="1" applyAlignment="1">
      <alignment vertical="center"/>
      <protection/>
    </xf>
    <xf numFmtId="4" fontId="1" fillId="0" borderId="36" xfId="50" applyNumberFormat="1" applyFont="1" applyFill="1" applyBorder="1" applyAlignment="1">
      <alignment vertical="center"/>
      <protection/>
    </xf>
    <xf numFmtId="4" fontId="1" fillId="0" borderId="63" xfId="51" applyNumberFormat="1" applyFont="1" applyFill="1" applyBorder="1" applyAlignment="1">
      <alignment vertical="center"/>
      <protection/>
    </xf>
    <xf numFmtId="49" fontId="38" fillId="0" borderId="57" xfId="51" applyNumberFormat="1" applyFont="1" applyFill="1" applyBorder="1" applyAlignment="1">
      <alignment horizontal="center" vertical="center"/>
      <protection/>
    </xf>
    <xf numFmtId="49" fontId="38" fillId="0" borderId="46" xfId="51" applyNumberFormat="1" applyFont="1" applyBorder="1" applyAlignment="1">
      <alignment horizontal="center" vertical="center" wrapText="1"/>
      <protection/>
    </xf>
    <xf numFmtId="49" fontId="38" fillId="0" borderId="32" xfId="49" applyNumberFormat="1" applyFont="1" applyFill="1" applyBorder="1" applyAlignment="1">
      <alignment horizontal="center" vertical="center" wrapText="1"/>
      <protection/>
    </xf>
    <xf numFmtId="0" fontId="38" fillId="0" borderId="32" xfId="51" applyFont="1" applyFill="1" applyBorder="1" applyAlignment="1">
      <alignment horizontal="center" vertical="center" wrapText="1"/>
      <protection/>
    </xf>
    <xf numFmtId="2" fontId="39" fillId="0" borderId="16" xfId="53" applyNumberFormat="1" applyFont="1" applyFill="1" applyBorder="1" applyAlignment="1">
      <alignment horizontal="left" vertical="center" wrapText="1"/>
      <protection/>
    </xf>
    <xf numFmtId="4" fontId="38" fillId="0" borderId="47" xfId="49" applyNumberFormat="1" applyFont="1" applyFill="1" applyBorder="1" applyAlignment="1">
      <alignment vertical="center" wrapText="1"/>
      <protection/>
    </xf>
    <xf numFmtId="4" fontId="38" fillId="0" borderId="51" xfId="49" applyNumberFormat="1" applyFont="1" applyFill="1" applyBorder="1" applyAlignment="1">
      <alignment vertical="center" wrapText="1"/>
      <protection/>
    </xf>
    <xf numFmtId="0" fontId="33" fillId="0" borderId="52" xfId="49" applyFont="1" applyFill="1" applyBorder="1" applyAlignment="1">
      <alignment horizontal="center" vertical="center" wrapText="1"/>
      <protection/>
    </xf>
    <xf numFmtId="49" fontId="33" fillId="0" borderId="54" xfId="49" applyNumberFormat="1" applyFont="1" applyFill="1" applyBorder="1" applyAlignment="1">
      <alignment horizontal="center" vertical="center" wrapText="1"/>
      <protection/>
    </xf>
    <xf numFmtId="49" fontId="33" fillId="0" borderId="53" xfId="49" applyNumberFormat="1" applyFont="1" applyFill="1" applyBorder="1" applyAlignment="1">
      <alignment horizontal="center" vertical="center" wrapText="1"/>
      <protection/>
    </xf>
    <xf numFmtId="4" fontId="1" fillId="0" borderId="64" xfId="51" applyNumberFormat="1" applyFont="1" applyFill="1" applyBorder="1" applyAlignment="1">
      <alignment vertical="center"/>
      <protection/>
    </xf>
    <xf numFmtId="2" fontId="4" fillId="0" borderId="12" xfId="50" applyNumberFormat="1" applyFont="1" applyBorder="1" applyAlignment="1">
      <alignment horizontal="center" vertical="center"/>
      <protection/>
    </xf>
    <xf numFmtId="4" fontId="4" fillId="0" borderId="11" xfId="50" applyNumberFormat="1" applyFont="1" applyBorder="1" applyAlignment="1">
      <alignment vertical="center"/>
      <protection/>
    </xf>
    <xf numFmtId="2" fontId="33" fillId="0" borderId="25" xfId="50" applyNumberFormat="1" applyFont="1" applyBorder="1" applyAlignment="1">
      <alignment horizontal="center" vertical="center"/>
      <protection/>
    </xf>
    <xf numFmtId="2" fontId="33" fillId="0" borderId="24" xfId="50" applyNumberFormat="1" applyFont="1" applyBorder="1" applyAlignment="1">
      <alignment horizontal="center" vertical="center"/>
      <protection/>
    </xf>
    <xf numFmtId="2" fontId="34" fillId="0" borderId="55" xfId="53" applyNumberFormat="1" applyFont="1" applyFill="1" applyBorder="1" applyAlignment="1">
      <alignment horizontal="left" vertical="center"/>
      <protection/>
    </xf>
    <xf numFmtId="4" fontId="33" fillId="0" borderId="11" xfId="50" applyNumberFormat="1" applyFont="1" applyBorder="1" applyAlignment="1">
      <alignment vertical="center"/>
      <protection/>
    </xf>
    <xf numFmtId="2" fontId="0" fillId="0" borderId="0" xfId="50" applyNumberFormat="1" applyAlignment="1">
      <alignment vertical="center"/>
      <protection/>
    </xf>
    <xf numFmtId="2" fontId="35" fillId="0" borderId="45" xfId="50" applyNumberFormat="1" applyFont="1" applyBorder="1" applyAlignment="1">
      <alignment horizontal="center" vertical="center"/>
      <protection/>
    </xf>
    <xf numFmtId="2" fontId="1" fillId="0" borderId="32" xfId="50" applyNumberFormat="1" applyFont="1" applyBorder="1" applyAlignment="1">
      <alignment horizontal="center" vertical="center"/>
      <protection/>
    </xf>
    <xf numFmtId="1" fontId="1" fillId="0" borderId="32" xfId="50" applyNumberFormat="1" applyFont="1" applyBorder="1" applyAlignment="1">
      <alignment horizontal="center" vertical="center"/>
      <protection/>
    </xf>
    <xf numFmtId="2" fontId="36" fillId="0" borderId="46" xfId="53" applyNumberFormat="1" applyFont="1" applyBorder="1" applyAlignment="1">
      <alignment horizontal="left" vertical="center"/>
      <protection/>
    </xf>
    <xf numFmtId="4" fontId="1" fillId="0" borderId="47" xfId="50" applyNumberFormat="1" applyFont="1" applyBorder="1" applyAlignment="1">
      <alignment vertical="center"/>
      <protection/>
    </xf>
    <xf numFmtId="4" fontId="1" fillId="0" borderId="47" xfId="50" applyNumberFormat="1" applyFont="1" applyFill="1" applyBorder="1" applyAlignment="1">
      <alignment vertical="center"/>
      <protection/>
    </xf>
    <xf numFmtId="0" fontId="37" fillId="0" borderId="57" xfId="51" applyFont="1" applyBorder="1" applyAlignment="1">
      <alignment horizontal="center" vertical="center"/>
      <protection/>
    </xf>
    <xf numFmtId="0" fontId="37" fillId="0" borderId="32" xfId="51" applyFont="1" applyBorder="1" applyAlignment="1">
      <alignment horizontal="center" vertical="center"/>
      <protection/>
    </xf>
    <xf numFmtId="2" fontId="37" fillId="0" borderId="33" xfId="51" applyNumberFormat="1" applyFont="1" applyBorder="1" applyAlignment="1">
      <alignment horizontal="center" vertical="center"/>
      <protection/>
    </xf>
    <xf numFmtId="2" fontId="37" fillId="0" borderId="65" xfId="51" applyNumberFormat="1" applyFont="1" applyBorder="1" applyAlignment="1">
      <alignment horizontal="center" vertical="center"/>
      <protection/>
    </xf>
    <xf numFmtId="0" fontId="37" fillId="0" borderId="32" xfId="51" applyFont="1" applyFill="1" applyBorder="1" applyAlignment="1">
      <alignment vertical="center" wrapText="1"/>
      <protection/>
    </xf>
    <xf numFmtId="4" fontId="37" fillId="0" borderId="66" xfId="51" applyNumberFormat="1" applyFont="1" applyBorder="1" applyAlignment="1">
      <alignment vertical="center"/>
      <protection/>
    </xf>
    <xf numFmtId="0" fontId="35" fillId="0" borderId="52" xfId="51" applyFont="1" applyBorder="1" applyAlignment="1">
      <alignment horizontal="center" vertical="center"/>
      <protection/>
    </xf>
    <xf numFmtId="49" fontId="37" fillId="0" borderId="55" xfId="50" applyNumberFormat="1" applyFont="1" applyBorder="1" applyAlignment="1">
      <alignment vertical="center" wrapText="1"/>
      <protection/>
    </xf>
    <xf numFmtId="1" fontId="1" fillId="0" borderId="19" xfId="51" applyNumberFormat="1" applyFont="1" applyBorder="1" applyAlignment="1">
      <alignment horizontal="center" vertical="center"/>
      <protection/>
    </xf>
    <xf numFmtId="1" fontId="1" fillId="0" borderId="18" xfId="51" applyNumberFormat="1" applyFont="1" applyBorder="1" applyAlignment="1">
      <alignment horizontal="center" vertical="center"/>
      <protection/>
    </xf>
    <xf numFmtId="2" fontId="36" fillId="0" borderId="18" xfId="54" applyNumberFormat="1" applyFont="1" applyBorder="1" applyAlignment="1">
      <alignment horizontal="left" vertical="center"/>
      <protection/>
    </xf>
    <xf numFmtId="4" fontId="1" fillId="0" borderId="17" xfId="51" applyNumberFormat="1" applyFont="1" applyBorder="1" applyAlignment="1">
      <alignment vertical="center"/>
      <protection/>
    </xf>
    <xf numFmtId="0" fontId="37" fillId="0" borderId="45" xfId="51" applyFont="1" applyBorder="1" applyAlignment="1">
      <alignment horizontal="center" vertical="center"/>
      <protection/>
    </xf>
    <xf numFmtId="1" fontId="1" fillId="0" borderId="54" xfId="51" applyNumberFormat="1" applyFont="1" applyBorder="1" applyAlignment="1">
      <alignment horizontal="center" vertical="center"/>
      <protection/>
    </xf>
    <xf numFmtId="1" fontId="1" fillId="0" borderId="55" xfId="51" applyNumberFormat="1" applyFont="1" applyBorder="1" applyAlignment="1">
      <alignment horizontal="center" vertical="center"/>
      <protection/>
    </xf>
    <xf numFmtId="2" fontId="36" fillId="0" borderId="55" xfId="54" applyNumberFormat="1" applyFont="1" applyBorder="1" applyAlignment="1">
      <alignment horizontal="left" vertical="center"/>
      <protection/>
    </xf>
    <xf numFmtId="4" fontId="1" fillId="0" borderId="36" xfId="51" applyNumberFormat="1" applyFont="1" applyBorder="1" applyAlignment="1">
      <alignment vertical="center"/>
      <protection/>
    </xf>
    <xf numFmtId="4" fontId="37" fillId="0" borderId="47" xfId="51" applyNumberFormat="1" applyFont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67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66" xfId="51" applyFont="1" applyFill="1" applyBorder="1" applyAlignment="1">
      <alignment horizontal="center" vertical="center"/>
      <protection/>
    </xf>
    <xf numFmtId="0" fontId="4" fillId="0" borderId="29" xfId="5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3" xfId="51" applyFont="1" applyFill="1" applyBorder="1" applyAlignment="1">
      <alignment horizontal="center" vertical="center"/>
      <protection/>
    </xf>
    <xf numFmtId="0" fontId="4" fillId="0" borderId="30" xfId="51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4" fillId="0" borderId="68" xfId="51" applyFont="1" applyFill="1" applyBorder="1" applyAlignment="1">
      <alignment horizontal="center" vertical="center"/>
      <protection/>
    </xf>
    <xf numFmtId="0" fontId="4" fillId="0" borderId="56" xfId="51" applyFont="1" applyFill="1" applyBorder="1" applyAlignment="1">
      <alignment horizontal="center" vertical="center"/>
      <protection/>
    </xf>
    <xf numFmtId="0" fontId="30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horizontal="center" vertical="center"/>
      <protection/>
    </xf>
    <xf numFmtId="49" fontId="4" fillId="0" borderId="69" xfId="51" applyNumberFormat="1" applyFont="1" applyFill="1" applyBorder="1" applyAlignment="1">
      <alignment horizontal="center" vertical="center"/>
      <protection/>
    </xf>
    <xf numFmtId="49" fontId="4" fillId="0" borderId="34" xfId="51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31" fillId="0" borderId="0" xfId="49" applyFont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49" fontId="4" fillId="0" borderId="70" xfId="50" applyNumberFormat="1" applyFont="1" applyBorder="1" applyAlignment="1">
      <alignment horizontal="center" vertical="center"/>
      <protection/>
    </xf>
    <xf numFmtId="49" fontId="4" fillId="0" borderId="71" xfId="50" applyNumberFormat="1" applyFont="1" applyBorder="1" applyAlignment="1">
      <alignment horizontal="center" vertical="center"/>
      <protection/>
    </xf>
    <xf numFmtId="0" fontId="4" fillId="0" borderId="70" xfId="50" applyFont="1" applyBorder="1" applyAlignment="1">
      <alignment horizontal="center" vertical="center"/>
      <protection/>
    </xf>
    <xf numFmtId="0" fontId="4" fillId="0" borderId="72" xfId="50" applyFont="1" applyBorder="1" applyAlignment="1">
      <alignment horizontal="center" vertical="center"/>
      <protection/>
    </xf>
    <xf numFmtId="0" fontId="4" fillId="0" borderId="33" xfId="50" applyFont="1" applyBorder="1" applyAlignment="1">
      <alignment horizontal="center" vertical="center"/>
      <protection/>
    </xf>
    <xf numFmtId="0" fontId="4" fillId="0" borderId="58" xfId="50" applyFont="1" applyBorder="1" applyAlignment="1">
      <alignment horizontal="center" vertical="center"/>
      <protection/>
    </xf>
    <xf numFmtId="2" fontId="4" fillId="0" borderId="65" xfId="50" applyNumberFormat="1" applyFont="1" applyBorder="1" applyAlignment="1">
      <alignment horizontal="center" vertical="center"/>
      <protection/>
    </xf>
    <xf numFmtId="2" fontId="4" fillId="0" borderId="59" xfId="50" applyNumberFormat="1" applyFont="1" applyBorder="1" applyAlignment="1">
      <alignment horizontal="center" vertical="center"/>
      <protection/>
    </xf>
    <xf numFmtId="0" fontId="4" fillId="0" borderId="69" xfId="50" applyFont="1" applyBorder="1" applyAlignment="1">
      <alignment horizontal="center" vertical="center"/>
      <protection/>
    </xf>
    <xf numFmtId="0" fontId="4" fillId="0" borderId="34" xfId="50" applyFont="1" applyBorder="1" applyAlignment="1">
      <alignment horizontal="center" vertical="center"/>
      <protection/>
    </xf>
    <xf numFmtId="0" fontId="4" fillId="0" borderId="66" xfId="50" applyFont="1" applyBorder="1" applyAlignment="1">
      <alignment horizontal="center" vertical="center"/>
      <protection/>
    </xf>
    <xf numFmtId="0" fontId="4" fillId="0" borderId="29" xfId="50" applyFont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4" fillId="0" borderId="39" xfId="50" applyFont="1" applyFill="1" applyBorder="1" applyAlignment="1">
      <alignment horizontal="center" vertical="center"/>
      <protection/>
    </xf>
    <xf numFmtId="0" fontId="1" fillId="0" borderId="66" xfId="52" applyFont="1" applyBorder="1" applyAlignment="1">
      <alignment horizontal="center" vertical="center" textRotation="90" wrapText="1"/>
      <protection/>
    </xf>
    <xf numFmtId="0" fontId="1" fillId="0" borderId="44" xfId="52" applyFont="1" applyBorder="1" applyAlignment="1">
      <alignment horizontal="center" vertical="center" textRotation="90" wrapText="1"/>
      <protection/>
    </xf>
    <xf numFmtId="0" fontId="1" fillId="0" borderId="29" xfId="52" applyFont="1" applyBorder="1" applyAlignment="1">
      <alignment horizontal="center" vertical="center" textRotation="90" wrapText="1"/>
      <protection/>
    </xf>
    <xf numFmtId="4" fontId="7" fillId="0" borderId="32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8" fillId="0" borderId="54" xfId="0" applyNumberFormat="1" applyFont="1" applyBorder="1" applyAlignment="1">
      <alignment horizontal="right" vertical="center"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 2" xfId="50"/>
    <cellStyle name="normální_Rozpis výdajů 03 bez PO 2 2" xfId="51"/>
    <cellStyle name="normální_Rozpis výdajů 03 bez PO 3" xfId="52"/>
    <cellStyle name="normální_Rozpočet 2005 (ZK)" xfId="53"/>
    <cellStyle name="normální_Rozpočet 2005 (ZK) 2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0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37.8515625" style="2" customWidth="1"/>
    <col min="2" max="2" width="7.421875" style="2" customWidth="1"/>
    <col min="3" max="4" width="12.8515625" style="2" customWidth="1"/>
    <col min="5" max="6" width="13.140625" style="2" bestFit="1" customWidth="1"/>
    <col min="7" max="16384" width="9.140625" style="2" customWidth="1"/>
  </cols>
  <sheetData>
    <row r="1" spans="1:6" ht="20.25">
      <c r="A1" s="220" t="s">
        <v>70</v>
      </c>
      <c r="B1" s="220"/>
      <c r="C1" s="220"/>
      <c r="D1" s="220"/>
      <c r="E1" s="220"/>
      <c r="F1" s="220"/>
    </row>
    <row r="2" ht="18" customHeight="1"/>
    <row r="3" spans="1:6" ht="16.5" customHeight="1">
      <c r="A3" s="221" t="s">
        <v>30</v>
      </c>
      <c r="B3" s="221"/>
      <c r="C3" s="221"/>
      <c r="D3" s="221"/>
      <c r="E3" s="221"/>
      <c r="F3" s="221"/>
    </row>
    <row r="4" ht="12.75" customHeight="1" thickBot="1"/>
    <row r="5" spans="1:6" ht="15" customHeight="1" thickBot="1">
      <c r="A5" s="3" t="s">
        <v>1</v>
      </c>
      <c r="B5" s="4" t="s">
        <v>2</v>
      </c>
      <c r="C5" s="5" t="s">
        <v>71</v>
      </c>
      <c r="D5" s="28" t="s">
        <v>72</v>
      </c>
      <c r="E5" s="5" t="s">
        <v>0</v>
      </c>
      <c r="F5" s="6" t="s">
        <v>73</v>
      </c>
    </row>
    <row r="6" spans="1:6" ht="15" customHeight="1">
      <c r="A6" s="44" t="s">
        <v>9</v>
      </c>
      <c r="B6" s="7" t="s">
        <v>23</v>
      </c>
      <c r="C6" s="8">
        <f>C7+C8+C9</f>
        <v>3035587.23</v>
      </c>
      <c r="D6" s="257">
        <f>D7+D8+D9</f>
        <v>3038332.66</v>
      </c>
      <c r="E6" s="59">
        <f>SUM(E7:E9)</f>
        <v>5500</v>
      </c>
      <c r="F6" s="9">
        <f>SUM(F7:F9)</f>
        <v>3043832.66</v>
      </c>
    </row>
    <row r="7" spans="1:6" ht="15" customHeight="1">
      <c r="A7" s="17" t="s">
        <v>53</v>
      </c>
      <c r="B7" s="10" t="s">
        <v>10</v>
      </c>
      <c r="C7" s="11">
        <v>2960700</v>
      </c>
      <c r="D7" s="12">
        <v>2960700</v>
      </c>
      <c r="E7" s="60"/>
      <c r="F7" s="13">
        <f aca="true" t="shared" si="0" ref="F7:F25">D7+E7</f>
        <v>2960700</v>
      </c>
    </row>
    <row r="8" spans="1:6" ht="15" customHeight="1">
      <c r="A8" s="17" t="s">
        <v>54</v>
      </c>
      <c r="B8" s="10" t="s">
        <v>11</v>
      </c>
      <c r="C8" s="11">
        <v>74887.23</v>
      </c>
      <c r="D8" s="12">
        <v>77632.66</v>
      </c>
      <c r="E8" s="60">
        <f>'příjmy OD'!J11</f>
        <v>5500</v>
      </c>
      <c r="F8" s="13">
        <f t="shared" si="0"/>
        <v>83132.66</v>
      </c>
    </row>
    <row r="9" spans="1:6" ht="15" customHeight="1">
      <c r="A9" s="17" t="s">
        <v>55</v>
      </c>
      <c r="B9" s="10" t="s">
        <v>12</v>
      </c>
      <c r="C9" s="11">
        <v>0</v>
      </c>
      <c r="D9" s="12">
        <v>0</v>
      </c>
      <c r="E9" s="60"/>
      <c r="F9" s="13">
        <f t="shared" si="0"/>
        <v>0</v>
      </c>
    </row>
    <row r="10" spans="1:6" ht="15" customHeight="1">
      <c r="A10" s="45" t="s">
        <v>56</v>
      </c>
      <c r="B10" s="10" t="s">
        <v>13</v>
      </c>
      <c r="C10" s="15">
        <f>C11+C17</f>
        <v>97103.26999999999</v>
      </c>
      <c r="D10" s="258">
        <f>D11+D17</f>
        <v>5331081.529999999</v>
      </c>
      <c r="E10" s="61">
        <f>E11+E17</f>
        <v>0</v>
      </c>
      <c r="F10" s="16">
        <f>F11+F17</f>
        <v>5331081.529999999</v>
      </c>
    </row>
    <row r="11" spans="1:6" ht="15" customHeight="1">
      <c r="A11" s="17" t="s">
        <v>57</v>
      </c>
      <c r="B11" s="10" t="s">
        <v>14</v>
      </c>
      <c r="C11" s="11">
        <f>SUM(C12:C16)</f>
        <v>97103.26999999999</v>
      </c>
      <c r="D11" s="12">
        <f>SUM(D12:D16)</f>
        <v>5331081.529999999</v>
      </c>
      <c r="E11" s="62">
        <f>SUM(E12:E16)</f>
        <v>0</v>
      </c>
      <c r="F11" s="13">
        <f>SUM(F12:F16)</f>
        <v>5331081.529999999</v>
      </c>
    </row>
    <row r="12" spans="1:6" ht="15" customHeight="1">
      <c r="A12" s="17" t="s">
        <v>60</v>
      </c>
      <c r="B12" s="10" t="s">
        <v>15</v>
      </c>
      <c r="C12" s="11">
        <v>70970.2</v>
      </c>
      <c r="D12" s="12">
        <v>70970.2</v>
      </c>
      <c r="E12" s="19"/>
      <c r="F12" s="13">
        <f t="shared" si="0"/>
        <v>70970.2</v>
      </c>
    </row>
    <row r="13" spans="1:6" ht="15" customHeight="1">
      <c r="A13" s="17" t="s">
        <v>58</v>
      </c>
      <c r="B13" s="10" t="s">
        <v>14</v>
      </c>
      <c r="C13" s="18">
        <v>0</v>
      </c>
      <c r="D13" s="12">
        <v>5233602.25</v>
      </c>
      <c r="E13" s="19"/>
      <c r="F13" s="13">
        <f>D13+E13</f>
        <v>5233602.25</v>
      </c>
    </row>
    <row r="14" spans="1:6" ht="15" customHeight="1">
      <c r="A14" s="17" t="s">
        <v>59</v>
      </c>
      <c r="B14" s="10" t="s">
        <v>33</v>
      </c>
      <c r="C14" s="18">
        <v>0</v>
      </c>
      <c r="D14" s="12">
        <v>353.31</v>
      </c>
      <c r="E14" s="19"/>
      <c r="F14" s="13">
        <f>D14+E14</f>
        <v>353.31</v>
      </c>
    </row>
    <row r="15" spans="1:6" ht="15" customHeight="1">
      <c r="A15" s="17" t="s">
        <v>61</v>
      </c>
      <c r="B15" s="10">
        <v>4121</v>
      </c>
      <c r="C15" s="18">
        <v>26133.07</v>
      </c>
      <c r="D15" s="12">
        <v>26155.77</v>
      </c>
      <c r="E15" s="19"/>
      <c r="F15" s="13">
        <f t="shared" si="0"/>
        <v>26155.77</v>
      </c>
    </row>
    <row r="16" spans="1:6" ht="15" customHeight="1">
      <c r="A16" s="17" t="s">
        <v>68</v>
      </c>
      <c r="B16" s="10">
        <v>4123</v>
      </c>
      <c r="C16" s="18">
        <v>0</v>
      </c>
      <c r="D16" s="12">
        <v>0</v>
      </c>
      <c r="E16" s="19"/>
      <c r="F16" s="13">
        <f t="shared" si="0"/>
        <v>0</v>
      </c>
    </row>
    <row r="17" spans="1:6" ht="15" customHeight="1">
      <c r="A17" s="17" t="s">
        <v>65</v>
      </c>
      <c r="B17" s="10" t="s">
        <v>16</v>
      </c>
      <c r="C17" s="18">
        <f>SUM(C18:C21)</f>
        <v>0</v>
      </c>
      <c r="D17" s="12">
        <f>SUM(D18:D21)</f>
        <v>0</v>
      </c>
      <c r="E17" s="63">
        <f>SUM(E18:E21)</f>
        <v>0</v>
      </c>
      <c r="F17" s="13">
        <f>SUM(F18:F21)</f>
        <v>0</v>
      </c>
    </row>
    <row r="18" spans="1:6" ht="15" customHeight="1">
      <c r="A18" s="17" t="s">
        <v>66</v>
      </c>
      <c r="B18" s="10" t="s">
        <v>16</v>
      </c>
      <c r="C18" s="18">
        <v>0</v>
      </c>
      <c r="D18" s="12">
        <v>0</v>
      </c>
      <c r="E18" s="63"/>
      <c r="F18" s="13">
        <f t="shared" si="0"/>
        <v>0</v>
      </c>
    </row>
    <row r="19" spans="1:6" ht="15" customHeight="1">
      <c r="A19" s="17" t="s">
        <v>64</v>
      </c>
      <c r="B19" s="10">
        <v>4221</v>
      </c>
      <c r="C19" s="18">
        <v>0</v>
      </c>
      <c r="D19" s="12">
        <v>0</v>
      </c>
      <c r="E19" s="63"/>
      <c r="F19" s="13">
        <f>D19+E19</f>
        <v>0</v>
      </c>
    </row>
    <row r="20" spans="1:6" ht="15" customHeight="1">
      <c r="A20" s="17" t="s">
        <v>67</v>
      </c>
      <c r="B20" s="10">
        <v>4223</v>
      </c>
      <c r="C20" s="18">
        <v>0</v>
      </c>
      <c r="D20" s="12">
        <v>0</v>
      </c>
      <c r="E20" s="63"/>
      <c r="F20" s="13">
        <f>D20+E20</f>
        <v>0</v>
      </c>
    </row>
    <row r="21" spans="1:6" ht="15" customHeight="1">
      <c r="A21" s="17" t="s">
        <v>62</v>
      </c>
      <c r="B21" s="10" t="s">
        <v>63</v>
      </c>
      <c r="C21" s="18">
        <v>0</v>
      </c>
      <c r="D21" s="12">
        <v>0</v>
      </c>
      <c r="E21" s="63"/>
      <c r="F21" s="13">
        <f>D21+E21</f>
        <v>0</v>
      </c>
    </row>
    <row r="22" spans="1:6" ht="15" customHeight="1">
      <c r="A22" s="14" t="s">
        <v>17</v>
      </c>
      <c r="B22" s="20" t="s">
        <v>24</v>
      </c>
      <c r="C22" s="15">
        <f>C6+C10</f>
        <v>3132690.5</v>
      </c>
      <c r="D22" s="258">
        <f>D6+D10</f>
        <v>8369414.1899999995</v>
      </c>
      <c r="E22" s="61">
        <f>E6+E10</f>
        <v>5500</v>
      </c>
      <c r="F22" s="16">
        <f>F6+F10</f>
        <v>8374914.1899999995</v>
      </c>
    </row>
    <row r="23" spans="1:6" ht="15" customHeight="1">
      <c r="A23" s="14" t="s">
        <v>18</v>
      </c>
      <c r="B23" s="20" t="s">
        <v>19</v>
      </c>
      <c r="C23" s="15">
        <f>SUM(C24:C26)</f>
        <v>-96875</v>
      </c>
      <c r="D23" s="258">
        <f>SUM(D24:D26)</f>
        <v>1828801.93</v>
      </c>
      <c r="E23" s="61">
        <f>SUM(E24:E26)</f>
        <v>0</v>
      </c>
      <c r="F23" s="21">
        <f>SUM(F24:F26)</f>
        <v>1828801.93</v>
      </c>
    </row>
    <row r="24" spans="1:6" ht="15" customHeight="1">
      <c r="A24" s="17" t="s">
        <v>74</v>
      </c>
      <c r="B24" s="10" t="s">
        <v>20</v>
      </c>
      <c r="C24" s="18">
        <v>0</v>
      </c>
      <c r="D24" s="12">
        <v>111779.24</v>
      </c>
      <c r="E24" s="63"/>
      <c r="F24" s="13">
        <f t="shared" si="0"/>
        <v>111779.24</v>
      </c>
    </row>
    <row r="25" spans="1:7" ht="15" customHeight="1">
      <c r="A25" s="17" t="s">
        <v>75</v>
      </c>
      <c r="B25" s="10" t="s">
        <v>20</v>
      </c>
      <c r="C25" s="18">
        <v>0</v>
      </c>
      <c r="D25" s="12">
        <v>1813897.69</v>
      </c>
      <c r="E25" s="63"/>
      <c r="F25" s="13">
        <f t="shared" si="0"/>
        <v>1813897.69</v>
      </c>
      <c r="G25" s="41"/>
    </row>
    <row r="26" spans="1:6" ht="15" customHeight="1" thickBot="1">
      <c r="A26" s="42" t="s">
        <v>76</v>
      </c>
      <c r="B26" s="10">
        <v>-8124</v>
      </c>
      <c r="C26" s="18">
        <v>-96875</v>
      </c>
      <c r="D26" s="259">
        <v>-96875</v>
      </c>
      <c r="E26" s="63"/>
      <c r="F26" s="13">
        <f>D26+E26</f>
        <v>-96875</v>
      </c>
    </row>
    <row r="27" spans="1:6" ht="15" customHeight="1" thickBot="1">
      <c r="A27" s="22" t="s">
        <v>21</v>
      </c>
      <c r="B27" s="23"/>
      <c r="C27" s="24">
        <f>C23+C10+C6</f>
        <v>3035815.5</v>
      </c>
      <c r="D27" s="25">
        <f>D23+D10+D6</f>
        <v>10198216.12</v>
      </c>
      <c r="E27" s="64">
        <f>E6+E10+E23</f>
        <v>5500</v>
      </c>
      <c r="F27" s="26">
        <f>D27+E27</f>
        <v>10203716.12</v>
      </c>
    </row>
    <row r="29" ht="9.75">
      <c r="E29" s="35"/>
    </row>
    <row r="30" spans="1:6" ht="17.25">
      <c r="A30" s="221" t="s">
        <v>31</v>
      </c>
      <c r="B30" s="221"/>
      <c r="C30" s="221"/>
      <c r="D30" s="221"/>
      <c r="E30" s="221"/>
      <c r="F30" s="221"/>
    </row>
    <row r="31" spans="1:6" ht="12" customHeight="1" thickBot="1">
      <c r="A31" s="1"/>
      <c r="B31" s="1"/>
      <c r="C31" s="1"/>
      <c r="D31" s="1"/>
      <c r="E31" s="1"/>
      <c r="F31" s="1"/>
    </row>
    <row r="32" spans="1:6" ht="15" customHeight="1" thickBot="1">
      <c r="A32" s="27" t="s">
        <v>25</v>
      </c>
      <c r="B32" s="28" t="s">
        <v>2</v>
      </c>
      <c r="C32" s="5" t="s">
        <v>71</v>
      </c>
      <c r="D32" s="28" t="s">
        <v>72</v>
      </c>
      <c r="E32" s="5" t="s">
        <v>0</v>
      </c>
      <c r="F32" s="6" t="s">
        <v>73</v>
      </c>
    </row>
    <row r="33" spans="1:6" ht="15" customHeight="1">
      <c r="A33" s="29" t="s">
        <v>36</v>
      </c>
      <c r="B33" s="30" t="s">
        <v>26</v>
      </c>
      <c r="C33" s="31">
        <v>31838.7</v>
      </c>
      <c r="D33" s="31">
        <v>31838.7</v>
      </c>
      <c r="E33" s="31"/>
      <c r="F33" s="32">
        <f>D33+E33</f>
        <v>31838.7</v>
      </c>
    </row>
    <row r="34" spans="1:6" ht="15" customHeight="1">
      <c r="A34" s="33" t="s">
        <v>37</v>
      </c>
      <c r="B34" s="34" t="s">
        <v>26</v>
      </c>
      <c r="C34" s="12">
        <v>293544.42</v>
      </c>
      <c r="D34" s="12">
        <v>294212.42</v>
      </c>
      <c r="E34" s="31"/>
      <c r="F34" s="32">
        <f>D34+E34</f>
        <v>294212.42</v>
      </c>
    </row>
    <row r="35" spans="1:6" ht="15" customHeight="1">
      <c r="A35" s="33" t="s">
        <v>38</v>
      </c>
      <c r="B35" s="34" t="s">
        <v>28</v>
      </c>
      <c r="C35" s="12">
        <v>39850</v>
      </c>
      <c r="D35" s="12">
        <v>183546.78</v>
      </c>
      <c r="E35" s="43"/>
      <c r="F35" s="32">
        <f>D35+E35</f>
        <v>183546.78</v>
      </c>
    </row>
    <row r="36" spans="1:6" ht="15" customHeight="1">
      <c r="A36" s="33" t="s">
        <v>39</v>
      </c>
      <c r="B36" s="34" t="s">
        <v>26</v>
      </c>
      <c r="C36" s="12">
        <v>1043445.62</v>
      </c>
      <c r="D36" s="12">
        <v>1025471.3</v>
      </c>
      <c r="E36" s="31">
        <f>'913 06'!I9</f>
        <v>5500</v>
      </c>
      <c r="F36" s="32">
        <f aca="true" t="shared" si="1" ref="F36:F49">D36+E36</f>
        <v>1030971.3</v>
      </c>
    </row>
    <row r="37" spans="1:6" ht="15" customHeight="1">
      <c r="A37" s="33" t="s">
        <v>40</v>
      </c>
      <c r="B37" s="34" t="s">
        <v>26</v>
      </c>
      <c r="C37" s="12">
        <v>750740.06</v>
      </c>
      <c r="D37" s="12">
        <v>795733.7100000001</v>
      </c>
      <c r="E37" s="38"/>
      <c r="F37" s="32">
        <f>D37+E37</f>
        <v>795733.7100000001</v>
      </c>
    </row>
    <row r="38" spans="1:6" ht="15" customHeight="1">
      <c r="A38" s="33" t="s">
        <v>41</v>
      </c>
      <c r="B38" s="34" t="s">
        <v>26</v>
      </c>
      <c r="C38" s="12">
        <v>0</v>
      </c>
      <c r="D38" s="12">
        <v>4627926.840000001</v>
      </c>
      <c r="E38" s="38"/>
      <c r="F38" s="32">
        <f>D38+E38</f>
        <v>4627926.840000001</v>
      </c>
    </row>
    <row r="39" spans="1:6" ht="15" customHeight="1">
      <c r="A39" s="33" t="s">
        <v>42</v>
      </c>
      <c r="B39" s="34" t="s">
        <v>28</v>
      </c>
      <c r="C39" s="12">
        <v>119012.32</v>
      </c>
      <c r="D39" s="12">
        <v>777796.6700000002</v>
      </c>
      <c r="E39" s="38"/>
      <c r="F39" s="32">
        <f>D39+E39</f>
        <v>777796.6700000002</v>
      </c>
    </row>
    <row r="40" spans="1:6" ht="15" customHeight="1">
      <c r="A40" s="33" t="s">
        <v>43</v>
      </c>
      <c r="B40" s="34" t="s">
        <v>26</v>
      </c>
      <c r="C40" s="12">
        <v>58150</v>
      </c>
      <c r="D40" s="12">
        <v>138919</v>
      </c>
      <c r="E40" s="58"/>
      <c r="F40" s="32">
        <f>D40+E40</f>
        <v>138919</v>
      </c>
    </row>
    <row r="41" spans="1:6" ht="15" customHeight="1">
      <c r="A41" s="33" t="s">
        <v>44</v>
      </c>
      <c r="B41" s="34" t="s">
        <v>27</v>
      </c>
      <c r="C41" s="12">
        <v>236397.78</v>
      </c>
      <c r="D41" s="12">
        <v>802089.05</v>
      </c>
      <c r="E41" s="38"/>
      <c r="F41" s="32">
        <f>D41+E41</f>
        <v>802089.05</v>
      </c>
    </row>
    <row r="42" spans="1:6" ht="15" customHeight="1">
      <c r="A42" s="33" t="s">
        <v>45</v>
      </c>
      <c r="B42" s="34" t="s">
        <v>27</v>
      </c>
      <c r="C42" s="12">
        <v>0</v>
      </c>
      <c r="D42" s="12">
        <v>0</v>
      </c>
      <c r="E42" s="38"/>
      <c r="F42" s="32">
        <f t="shared" si="1"/>
        <v>0</v>
      </c>
    </row>
    <row r="43" spans="1:6" ht="15" customHeight="1">
      <c r="A43" s="33" t="s">
        <v>46</v>
      </c>
      <c r="B43" s="34" t="s">
        <v>28</v>
      </c>
      <c r="C43" s="12">
        <v>300946.4</v>
      </c>
      <c r="D43" s="12">
        <v>1237986.59</v>
      </c>
      <c r="E43" s="38"/>
      <c r="F43" s="32">
        <f t="shared" si="1"/>
        <v>1237986.59</v>
      </c>
    </row>
    <row r="44" spans="1:8" ht="15" customHeight="1">
      <c r="A44" s="33" t="s">
        <v>47</v>
      </c>
      <c r="B44" s="34" t="s">
        <v>28</v>
      </c>
      <c r="C44" s="12">
        <v>15500</v>
      </c>
      <c r="D44" s="12">
        <v>15500</v>
      </c>
      <c r="E44" s="43"/>
      <c r="F44" s="32">
        <f t="shared" si="1"/>
        <v>15500</v>
      </c>
      <c r="H44" s="35"/>
    </row>
    <row r="45" spans="1:6" ht="15" customHeight="1">
      <c r="A45" s="33" t="s">
        <v>48</v>
      </c>
      <c r="B45" s="34" t="s">
        <v>26</v>
      </c>
      <c r="C45" s="12">
        <v>7390.2</v>
      </c>
      <c r="D45" s="12">
        <v>11008.82</v>
      </c>
      <c r="E45" s="43"/>
      <c r="F45" s="32">
        <f t="shared" si="1"/>
        <v>11008.82</v>
      </c>
    </row>
    <row r="46" spans="1:6" ht="15" customHeight="1">
      <c r="A46" s="33" t="s">
        <v>49</v>
      </c>
      <c r="B46" s="34" t="s">
        <v>28</v>
      </c>
      <c r="C46" s="12">
        <v>100000</v>
      </c>
      <c r="D46" s="12">
        <v>154513.18</v>
      </c>
      <c r="E46" s="43"/>
      <c r="F46" s="32">
        <f t="shared" si="1"/>
        <v>154513.18</v>
      </c>
    </row>
    <row r="47" spans="1:6" ht="15" customHeight="1">
      <c r="A47" s="33" t="s">
        <v>50</v>
      </c>
      <c r="B47" s="34" t="s">
        <v>28</v>
      </c>
      <c r="C47" s="12">
        <v>5000</v>
      </c>
      <c r="D47" s="12">
        <v>15293.36</v>
      </c>
      <c r="E47" s="43"/>
      <c r="F47" s="32">
        <f t="shared" si="1"/>
        <v>15293.36</v>
      </c>
    </row>
    <row r="48" spans="1:6" ht="15" customHeight="1">
      <c r="A48" s="33" t="s">
        <v>51</v>
      </c>
      <c r="B48" s="34" t="s">
        <v>28</v>
      </c>
      <c r="C48" s="12">
        <v>30000</v>
      </c>
      <c r="D48" s="12">
        <v>81065.55</v>
      </c>
      <c r="E48" s="43"/>
      <c r="F48" s="32">
        <f t="shared" si="1"/>
        <v>81065.55</v>
      </c>
    </row>
    <row r="49" spans="1:6" ht="15" customHeight="1" thickBot="1">
      <c r="A49" s="33" t="s">
        <v>52</v>
      </c>
      <c r="B49" s="34" t="s">
        <v>28</v>
      </c>
      <c r="C49" s="12">
        <v>4000</v>
      </c>
      <c r="D49" s="12">
        <v>5314.15</v>
      </c>
      <c r="E49" s="43"/>
      <c r="F49" s="32">
        <f t="shared" si="1"/>
        <v>5314.15</v>
      </c>
    </row>
    <row r="50" spans="1:6" ht="15" customHeight="1" thickBot="1">
      <c r="A50" s="36" t="s">
        <v>29</v>
      </c>
      <c r="B50" s="37"/>
      <c r="C50" s="25">
        <f>SUM(C33:C49)</f>
        <v>3035815.4999999995</v>
      </c>
      <c r="D50" s="25">
        <f>SUM(D33:D49)</f>
        <v>10198216.120000001</v>
      </c>
      <c r="E50" s="65">
        <f>SUM(E33:E49)</f>
        <v>5500</v>
      </c>
      <c r="F50" s="26">
        <f>SUM(F33:F49)</f>
        <v>10203716.120000001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5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4.7109375" style="75" customWidth="1"/>
    <col min="2" max="2" width="3.00390625" style="75" customWidth="1"/>
    <col min="3" max="3" width="8.8515625" style="75" customWidth="1"/>
    <col min="4" max="4" width="4.28125" style="75" customWidth="1"/>
    <col min="5" max="5" width="5.28125" style="75" customWidth="1"/>
    <col min="6" max="6" width="7.8515625" style="75" bestFit="1" customWidth="1"/>
    <col min="7" max="7" width="43.7109375" style="75" customWidth="1"/>
    <col min="8" max="9" width="8.7109375" style="75" customWidth="1"/>
    <col min="10" max="10" width="9.28125" style="75" customWidth="1"/>
    <col min="11" max="11" width="9.00390625" style="75" customWidth="1"/>
    <col min="12" max="16384" width="8.8515625" style="75" customWidth="1"/>
  </cols>
  <sheetData>
    <row r="1" spans="1:11" ht="17.25">
      <c r="A1" s="233" t="s">
        <v>78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7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2.75">
      <c r="A3" s="234" t="s">
        <v>79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 ht="13.5" thickBot="1">
      <c r="A4" s="76"/>
      <c r="B4" s="76"/>
      <c r="C4" s="76"/>
      <c r="D4" s="76"/>
      <c r="E4" s="76"/>
      <c r="F4" s="76"/>
      <c r="G4" s="76"/>
      <c r="H4" s="76"/>
      <c r="I4" s="77"/>
      <c r="K4" s="77" t="s">
        <v>35</v>
      </c>
    </row>
    <row r="5" spans="1:11" ht="13.5" thickBot="1">
      <c r="A5" s="235" t="s">
        <v>80</v>
      </c>
      <c r="B5" s="228" t="s">
        <v>4</v>
      </c>
      <c r="C5" s="228" t="s">
        <v>6</v>
      </c>
      <c r="D5" s="228" t="s">
        <v>7</v>
      </c>
      <c r="E5" s="228" t="s">
        <v>8</v>
      </c>
      <c r="F5" s="228" t="s">
        <v>81</v>
      </c>
      <c r="G5" s="231" t="s">
        <v>82</v>
      </c>
      <c r="H5" s="222" t="s">
        <v>71</v>
      </c>
      <c r="I5" s="224" t="s">
        <v>72</v>
      </c>
      <c r="J5" s="226" t="s">
        <v>101</v>
      </c>
      <c r="K5" s="227"/>
    </row>
    <row r="6" spans="1:11" ht="12" customHeight="1" thickBot="1">
      <c r="A6" s="236"/>
      <c r="B6" s="229"/>
      <c r="C6" s="229"/>
      <c r="D6" s="229"/>
      <c r="E6" s="229"/>
      <c r="F6" s="230"/>
      <c r="G6" s="232"/>
      <c r="H6" s="223"/>
      <c r="I6" s="225"/>
      <c r="J6" s="78" t="s">
        <v>22</v>
      </c>
      <c r="K6" s="79" t="s">
        <v>73</v>
      </c>
    </row>
    <row r="7" spans="1:256" ht="12.75" customHeight="1" thickBot="1">
      <c r="A7" s="80" t="s">
        <v>3</v>
      </c>
      <c r="B7" s="81" t="s">
        <v>5</v>
      </c>
      <c r="C7" s="82" t="s">
        <v>3</v>
      </c>
      <c r="D7" s="83" t="s">
        <v>3</v>
      </c>
      <c r="E7" s="83" t="s">
        <v>3</v>
      </c>
      <c r="F7" s="84"/>
      <c r="G7" s="85" t="s">
        <v>83</v>
      </c>
      <c r="H7" s="86">
        <f>H8+H11+H18+H21+H23</f>
        <v>41180</v>
      </c>
      <c r="I7" s="87">
        <f>I8+I11+I18+I21+I23</f>
        <v>41180</v>
      </c>
      <c r="J7" s="57">
        <f>J8+J11+J18+J21+J23</f>
        <v>5500</v>
      </c>
      <c r="K7" s="88">
        <f>K8+K11+K18+K21+K23</f>
        <v>46680</v>
      </c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2.75" customHeight="1" thickBot="1">
      <c r="A8" s="90" t="s">
        <v>3</v>
      </c>
      <c r="B8" s="91" t="s">
        <v>5</v>
      </c>
      <c r="C8" s="92" t="s">
        <v>3</v>
      </c>
      <c r="D8" s="93" t="s">
        <v>3</v>
      </c>
      <c r="E8" s="93" t="s">
        <v>10</v>
      </c>
      <c r="F8" s="94"/>
      <c r="G8" s="95" t="s">
        <v>84</v>
      </c>
      <c r="H8" s="96">
        <f>H9+H10</f>
        <v>210</v>
      </c>
      <c r="I8" s="97">
        <f>I9+I10</f>
        <v>210</v>
      </c>
      <c r="J8" s="98">
        <f>J9+J10</f>
        <v>0</v>
      </c>
      <c r="K8" s="99">
        <f>K9+K10</f>
        <v>210</v>
      </c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2.75" customHeight="1">
      <c r="A9" s="100" t="s">
        <v>85</v>
      </c>
      <c r="B9" s="101" t="s">
        <v>77</v>
      </c>
      <c r="C9" s="102" t="s">
        <v>3</v>
      </c>
      <c r="D9" s="101" t="s">
        <v>3</v>
      </c>
      <c r="E9" s="103">
        <v>1354</v>
      </c>
      <c r="F9" s="104"/>
      <c r="G9" s="105" t="s">
        <v>86</v>
      </c>
      <c r="H9" s="106">
        <v>0</v>
      </c>
      <c r="I9" s="107">
        <v>0</v>
      </c>
      <c r="J9" s="107"/>
      <c r="K9" s="108">
        <f>I9+J9</f>
        <v>0</v>
      </c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2.75" customHeight="1" thickBot="1">
      <c r="A10" s="109" t="s">
        <v>85</v>
      </c>
      <c r="B10" s="110" t="s">
        <v>77</v>
      </c>
      <c r="C10" s="102" t="s">
        <v>3</v>
      </c>
      <c r="D10" s="101" t="s">
        <v>3</v>
      </c>
      <c r="E10" s="103">
        <v>1361</v>
      </c>
      <c r="F10" s="111"/>
      <c r="G10" s="112" t="s">
        <v>87</v>
      </c>
      <c r="H10" s="113">
        <v>210</v>
      </c>
      <c r="I10" s="114">
        <v>210</v>
      </c>
      <c r="J10" s="115"/>
      <c r="K10" s="116">
        <f>I10+J10</f>
        <v>210</v>
      </c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2.75" customHeight="1" thickBot="1">
      <c r="A11" s="90" t="s">
        <v>3</v>
      </c>
      <c r="B11" s="91" t="s">
        <v>5</v>
      </c>
      <c r="C11" s="92" t="s">
        <v>3</v>
      </c>
      <c r="D11" s="93" t="s">
        <v>3</v>
      </c>
      <c r="E11" s="93" t="s">
        <v>11</v>
      </c>
      <c r="F11" s="94"/>
      <c r="G11" s="95" t="s">
        <v>88</v>
      </c>
      <c r="H11" s="96">
        <f>H12+H13+H14+H16</f>
        <v>14814.23</v>
      </c>
      <c r="I11" s="97">
        <f>I12+I13+I14+I16</f>
        <v>14814.23</v>
      </c>
      <c r="J11" s="98">
        <f>J12+J13+J14+J16</f>
        <v>5500</v>
      </c>
      <c r="K11" s="99">
        <f>K12+K13+K14+K16</f>
        <v>20314.23</v>
      </c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2.75" customHeight="1">
      <c r="A12" s="117" t="s">
        <v>85</v>
      </c>
      <c r="B12" s="118" t="s">
        <v>77</v>
      </c>
      <c r="C12" s="119" t="s">
        <v>3</v>
      </c>
      <c r="D12" s="120">
        <v>2229</v>
      </c>
      <c r="E12" s="121">
        <v>2119</v>
      </c>
      <c r="F12" s="122"/>
      <c r="G12" s="123" t="s">
        <v>89</v>
      </c>
      <c r="H12" s="124">
        <v>7600</v>
      </c>
      <c r="I12" s="124">
        <v>7600</v>
      </c>
      <c r="J12" s="125"/>
      <c r="K12" s="126">
        <f>I12+J12</f>
        <v>7600</v>
      </c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2.75" customHeight="1" thickBot="1">
      <c r="A13" s="109" t="s">
        <v>85</v>
      </c>
      <c r="B13" s="127" t="s">
        <v>77</v>
      </c>
      <c r="C13" s="128" t="s">
        <v>3</v>
      </c>
      <c r="D13" s="129">
        <v>2299</v>
      </c>
      <c r="E13" s="130">
        <v>2212</v>
      </c>
      <c r="F13" s="131"/>
      <c r="G13" s="132" t="s">
        <v>90</v>
      </c>
      <c r="H13" s="133">
        <v>2000</v>
      </c>
      <c r="I13" s="133">
        <v>2000</v>
      </c>
      <c r="J13" s="134"/>
      <c r="K13" s="116">
        <f>I13+J13</f>
        <v>2000</v>
      </c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20.25">
      <c r="A14" s="178" t="s">
        <v>102</v>
      </c>
      <c r="B14" s="138" t="s">
        <v>5</v>
      </c>
      <c r="C14" s="179" t="s">
        <v>103</v>
      </c>
      <c r="D14" s="180" t="s">
        <v>3</v>
      </c>
      <c r="E14" s="181" t="s">
        <v>3</v>
      </c>
      <c r="F14" s="180" t="s">
        <v>3</v>
      </c>
      <c r="G14" s="182" t="s">
        <v>105</v>
      </c>
      <c r="H14" s="183">
        <f>SUM(H15:H15)</f>
        <v>0</v>
      </c>
      <c r="I14" s="183">
        <f>SUM(I15:I15)</f>
        <v>0</v>
      </c>
      <c r="J14" s="183">
        <f>SUM(J15:J15)</f>
        <v>5500</v>
      </c>
      <c r="K14" s="184">
        <f>SUM(K15:K15)</f>
        <v>5500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2.75" customHeight="1" thickBot="1">
      <c r="A15" s="185"/>
      <c r="B15" s="186"/>
      <c r="C15" s="187"/>
      <c r="D15" s="129">
        <v>2212</v>
      </c>
      <c r="E15" s="130">
        <v>2229</v>
      </c>
      <c r="F15" s="131"/>
      <c r="G15" s="132" t="s">
        <v>104</v>
      </c>
      <c r="H15" s="133">
        <v>0</v>
      </c>
      <c r="I15" s="188">
        <v>0</v>
      </c>
      <c r="J15" s="39">
        <v>5500</v>
      </c>
      <c r="K15" s="188">
        <f>I15+J15</f>
        <v>5500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</row>
    <row r="16" spans="1:256" ht="12.75" customHeight="1">
      <c r="A16" s="135" t="s">
        <v>85</v>
      </c>
      <c r="B16" s="136" t="s">
        <v>5</v>
      </c>
      <c r="C16" s="137" t="s">
        <v>3</v>
      </c>
      <c r="D16" s="138" t="s">
        <v>3</v>
      </c>
      <c r="E16" s="138" t="s">
        <v>3</v>
      </c>
      <c r="F16" s="138" t="s">
        <v>3</v>
      </c>
      <c r="G16" s="139" t="s">
        <v>91</v>
      </c>
      <c r="H16" s="140">
        <f>SUM(H17:H17)</f>
        <v>5214.23</v>
      </c>
      <c r="I16" s="140">
        <f>SUM(I17:I17)</f>
        <v>5214.23</v>
      </c>
      <c r="J16" s="141">
        <f>SUM(J17:J17)</f>
        <v>0</v>
      </c>
      <c r="K16" s="140">
        <f>SUM(K17:K17)</f>
        <v>5214.23</v>
      </c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2.75" customHeight="1" thickBot="1">
      <c r="A17" s="142"/>
      <c r="B17" s="143"/>
      <c r="C17" s="144"/>
      <c r="D17" s="145">
        <v>2292</v>
      </c>
      <c r="E17" s="145">
        <v>2329</v>
      </c>
      <c r="F17" s="146"/>
      <c r="G17" s="147" t="s">
        <v>92</v>
      </c>
      <c r="H17" s="73">
        <v>5214.23</v>
      </c>
      <c r="I17" s="148">
        <v>5214.23</v>
      </c>
      <c r="J17" s="148"/>
      <c r="K17" s="73">
        <f>I17+J17</f>
        <v>5214.23</v>
      </c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</row>
    <row r="18" spans="1:256" ht="12.75" customHeight="1" thickBot="1">
      <c r="A18" s="90" t="s">
        <v>3</v>
      </c>
      <c r="B18" s="91" t="s">
        <v>5</v>
      </c>
      <c r="C18" s="92" t="s">
        <v>3</v>
      </c>
      <c r="D18" s="93" t="s">
        <v>3</v>
      </c>
      <c r="E18" s="93" t="s">
        <v>12</v>
      </c>
      <c r="F18" s="94"/>
      <c r="G18" s="95" t="s">
        <v>93</v>
      </c>
      <c r="H18" s="96">
        <f>H19+H20</f>
        <v>0</v>
      </c>
      <c r="I18" s="97">
        <f>I19+I20</f>
        <v>0</v>
      </c>
      <c r="J18" s="98">
        <f>J19+J20</f>
        <v>0</v>
      </c>
      <c r="K18" s="99">
        <f>K19+K20</f>
        <v>0</v>
      </c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2.75" customHeight="1">
      <c r="A19" s="117" t="s">
        <v>85</v>
      </c>
      <c r="B19" s="149" t="s">
        <v>77</v>
      </c>
      <c r="C19" s="119" t="s">
        <v>3</v>
      </c>
      <c r="D19" s="150">
        <v>6172</v>
      </c>
      <c r="E19" s="150">
        <v>3111</v>
      </c>
      <c r="F19" s="151"/>
      <c r="G19" s="152" t="s">
        <v>94</v>
      </c>
      <c r="H19" s="153">
        <v>0</v>
      </c>
      <c r="I19" s="154">
        <v>0</v>
      </c>
      <c r="J19" s="155"/>
      <c r="K19" s="70">
        <f>I19+J19</f>
        <v>0</v>
      </c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  <c r="IV19" s="89"/>
    </row>
    <row r="20" spans="1:256" ht="12.75" customHeight="1" thickBot="1">
      <c r="A20" s="109" t="s">
        <v>85</v>
      </c>
      <c r="B20" s="127" t="s">
        <v>77</v>
      </c>
      <c r="C20" s="128" t="s">
        <v>3</v>
      </c>
      <c r="D20" s="156">
        <v>6172</v>
      </c>
      <c r="E20" s="156">
        <v>3112</v>
      </c>
      <c r="F20" s="157"/>
      <c r="G20" s="158" t="s">
        <v>95</v>
      </c>
      <c r="H20" s="159">
        <v>0</v>
      </c>
      <c r="I20" s="160">
        <v>0</v>
      </c>
      <c r="J20" s="160"/>
      <c r="K20" s="116">
        <f>I20+J20</f>
        <v>0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  <c r="IV20" s="89"/>
    </row>
    <row r="21" spans="1:256" ht="12.75" customHeight="1" thickBot="1">
      <c r="A21" s="90" t="s">
        <v>3</v>
      </c>
      <c r="B21" s="91" t="s">
        <v>5</v>
      </c>
      <c r="C21" s="92" t="s">
        <v>3</v>
      </c>
      <c r="D21" s="93" t="s">
        <v>3</v>
      </c>
      <c r="E21" s="93" t="s">
        <v>96</v>
      </c>
      <c r="F21" s="94"/>
      <c r="G21" s="95" t="s">
        <v>97</v>
      </c>
      <c r="H21" s="96">
        <f>H22</f>
        <v>26155.77</v>
      </c>
      <c r="I21" s="97">
        <f>I22</f>
        <v>26155.77</v>
      </c>
      <c r="J21" s="98">
        <f>J22</f>
        <v>0</v>
      </c>
      <c r="K21" s="99">
        <f>K22</f>
        <v>26155.77</v>
      </c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  <c r="IV21" s="89"/>
    </row>
    <row r="22" spans="1:256" ht="12.75" customHeight="1" thickBot="1">
      <c r="A22" s="161" t="s">
        <v>85</v>
      </c>
      <c r="B22" s="162" t="s">
        <v>77</v>
      </c>
      <c r="C22" s="128" t="s">
        <v>3</v>
      </c>
      <c r="D22" s="110" t="s">
        <v>3</v>
      </c>
      <c r="E22" s="130">
        <v>4121</v>
      </c>
      <c r="F22" s="111"/>
      <c r="G22" s="163" t="s">
        <v>98</v>
      </c>
      <c r="H22" s="164">
        <v>26155.77</v>
      </c>
      <c r="I22" s="165">
        <v>26155.77</v>
      </c>
      <c r="J22" s="57"/>
      <c r="K22" s="39">
        <f>I22+J22</f>
        <v>26155.77</v>
      </c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  <c r="IV22" s="89"/>
    </row>
    <row r="23" spans="1:12" ht="12.75" customHeight="1" thickBot="1">
      <c r="A23" s="90" t="s">
        <v>3</v>
      </c>
      <c r="B23" s="91" t="s">
        <v>5</v>
      </c>
      <c r="C23" s="92" t="s">
        <v>3</v>
      </c>
      <c r="D23" s="93" t="s">
        <v>3</v>
      </c>
      <c r="E23" s="93" t="s">
        <v>99</v>
      </c>
      <c r="F23" s="94"/>
      <c r="G23" s="95" t="s">
        <v>100</v>
      </c>
      <c r="H23" s="96">
        <f>H24</f>
        <v>0</v>
      </c>
      <c r="I23" s="97">
        <f>I24</f>
        <v>0</v>
      </c>
      <c r="J23" s="98">
        <f>J24</f>
        <v>0</v>
      </c>
      <c r="K23" s="99">
        <f>K24</f>
        <v>0</v>
      </c>
      <c r="L23" s="89"/>
    </row>
    <row r="24" spans="1:11" ht="12.75" customHeight="1">
      <c r="A24" s="166"/>
      <c r="B24" s="167"/>
      <c r="C24" s="168"/>
      <c r="D24" s="167"/>
      <c r="E24" s="167"/>
      <c r="F24" s="138"/>
      <c r="G24" s="169"/>
      <c r="H24" s="170"/>
      <c r="I24" s="171"/>
      <c r="J24" s="171"/>
      <c r="K24" s="172"/>
    </row>
    <row r="25" spans="1:11" ht="12.75" customHeight="1" thickBot="1">
      <c r="A25" s="173"/>
      <c r="B25" s="40"/>
      <c r="C25" s="144"/>
      <c r="D25" s="145"/>
      <c r="E25" s="145"/>
      <c r="F25" s="146"/>
      <c r="G25" s="174"/>
      <c r="H25" s="175"/>
      <c r="I25" s="176"/>
      <c r="J25" s="177"/>
      <c r="K25" s="73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spans="1:256" s="71" customFormat="1" ht="12.7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</row>
    <row r="34" spans="1:256" s="71" customFormat="1" ht="12.7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</row>
    <row r="35" spans="1:256" s="71" customFormat="1" ht="12.7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  <c r="IU35" s="75"/>
      <c r="IV35" s="75"/>
    </row>
    <row r="36" spans="1:256" s="71" customFormat="1" ht="12.7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  <c r="IU36" s="75"/>
      <c r="IV36" s="75"/>
    </row>
    <row r="37" spans="1:256" s="71" customFormat="1" ht="12.7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</row>
    <row r="38" spans="1:256" s="71" customFormat="1" ht="12.7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</row>
    <row r="39" ht="12.75" customHeight="1"/>
    <row r="40" ht="12.75" customHeight="1"/>
    <row r="41" ht="12.75" customHeight="1"/>
    <row r="42" ht="12.75" customHeight="1"/>
    <row r="43" ht="12.75" customHeight="1"/>
    <row r="44" spans="1:256" s="71" customFormat="1" ht="12.7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</row>
    <row r="45" spans="1:256" s="71" customFormat="1" ht="12.7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  <c r="IT45" s="75"/>
      <c r="IU45" s="75"/>
      <c r="IV45" s="75"/>
    </row>
    <row r="46" ht="12.75" customHeight="1"/>
    <row r="47" ht="12.75" customHeight="1"/>
    <row r="48" ht="12.75" customHeight="1"/>
    <row r="49" spans="1:256" s="71" customFormat="1" ht="12.7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</row>
    <row r="50" spans="1:256" s="71" customFormat="1" ht="12.7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</row>
    <row r="51" spans="1:256" s="71" customFormat="1" ht="12.7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  <c r="IT51" s="75"/>
      <c r="IU51" s="75"/>
      <c r="IV51" s="75"/>
    </row>
    <row r="52" spans="1:256" s="71" customFormat="1" ht="12.7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  <c r="IV52" s="75"/>
    </row>
    <row r="53" spans="1:256" s="71" customFormat="1" ht="12.7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  <c r="IV53" s="75"/>
    </row>
    <row r="54" ht="12.75" customHeight="1"/>
    <row r="55" ht="12.75" customHeight="1"/>
  </sheetData>
  <sheetProtection/>
  <mergeCells count="12">
    <mergeCell ref="A1:K1"/>
    <mergeCell ref="A3:K3"/>
    <mergeCell ref="A5:A6"/>
    <mergeCell ref="H5:H6"/>
    <mergeCell ref="I5:I6"/>
    <mergeCell ref="J5:K5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7874015748031497" bottom="0.3937007874015748" header="0.1968503937007874" footer="0"/>
  <pageSetup fitToHeight="1" fitToWidth="1" horizontalDpi="600" verticalDpi="600" orientation="portrait" paperSize="9" scale="90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5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3.8515625" style="56" customWidth="1"/>
    <col min="2" max="2" width="3.00390625" style="56" customWidth="1"/>
    <col min="3" max="3" width="10.140625" style="56" customWidth="1"/>
    <col min="4" max="4" width="4.28125" style="56" customWidth="1"/>
    <col min="5" max="5" width="5.28125" style="56" customWidth="1"/>
    <col min="6" max="6" width="40.57421875" style="56" customWidth="1"/>
    <col min="7" max="7" width="8.140625" style="56" customWidth="1"/>
    <col min="8" max="8" width="8.7109375" style="56" customWidth="1"/>
    <col min="9" max="9" width="9.00390625" style="56" customWidth="1"/>
    <col min="10" max="10" width="9.421875" style="56" customWidth="1"/>
    <col min="11" max="16384" width="9.140625" style="56" customWidth="1"/>
  </cols>
  <sheetData>
    <row r="1" spans="1:10" s="1" customFormat="1" ht="17.25">
      <c r="A1" s="237" t="s">
        <v>116</v>
      </c>
      <c r="B1" s="237"/>
      <c r="C1" s="237"/>
      <c r="D1" s="237"/>
      <c r="E1" s="237"/>
      <c r="F1" s="237"/>
      <c r="G1" s="237"/>
      <c r="H1" s="237"/>
      <c r="I1" s="237"/>
      <c r="J1" s="237"/>
    </row>
    <row r="2" s="1" customFormat="1" ht="12.75"/>
    <row r="3" spans="1:10" s="46" customFormat="1" ht="17.25">
      <c r="A3" s="238" t="s">
        <v>106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s="53" customFormat="1" ht="12.75">
      <c r="A4" s="47"/>
      <c r="B4" s="48"/>
      <c r="C4" s="49"/>
      <c r="D4" s="48"/>
      <c r="E4" s="48"/>
      <c r="F4" s="50"/>
      <c r="G4" s="51"/>
      <c r="H4" s="51"/>
      <c r="I4" s="51"/>
      <c r="J4" s="52"/>
    </row>
    <row r="5" spans="1:10" s="53" customFormat="1" ht="15.75" customHeight="1">
      <c r="A5" s="239" t="s">
        <v>34</v>
      </c>
      <c r="B5" s="239"/>
      <c r="C5" s="239"/>
      <c r="D5" s="239"/>
      <c r="E5" s="239"/>
      <c r="F5" s="239"/>
      <c r="G5" s="239"/>
      <c r="H5" s="239"/>
      <c r="I5" s="239"/>
      <c r="J5" s="239"/>
    </row>
    <row r="6" spans="1:10" ht="13.5" thickBot="1">
      <c r="A6" s="54"/>
      <c r="B6" s="54"/>
      <c r="C6" s="54"/>
      <c r="D6" s="54"/>
      <c r="E6" s="54"/>
      <c r="F6" s="54"/>
      <c r="G6" s="54"/>
      <c r="H6" s="55"/>
      <c r="J6" s="55" t="s">
        <v>35</v>
      </c>
    </row>
    <row r="7" spans="1:10" s="1" customFormat="1" ht="12.75" customHeight="1" thickBot="1">
      <c r="A7" s="240" t="s">
        <v>69</v>
      </c>
      <c r="B7" s="242" t="s">
        <v>4</v>
      </c>
      <c r="C7" s="244" t="s">
        <v>6</v>
      </c>
      <c r="D7" s="244" t="s">
        <v>7</v>
      </c>
      <c r="E7" s="244" t="s">
        <v>8</v>
      </c>
      <c r="F7" s="246" t="s">
        <v>107</v>
      </c>
      <c r="G7" s="248" t="s">
        <v>108</v>
      </c>
      <c r="H7" s="250" t="s">
        <v>109</v>
      </c>
      <c r="I7" s="252" t="s">
        <v>101</v>
      </c>
      <c r="J7" s="253"/>
    </row>
    <row r="8" spans="1:10" s="1" customFormat="1" ht="12.75" customHeight="1" thickBot="1">
      <c r="A8" s="241"/>
      <c r="B8" s="243"/>
      <c r="C8" s="245"/>
      <c r="D8" s="245"/>
      <c r="E8" s="245"/>
      <c r="F8" s="247"/>
      <c r="G8" s="249"/>
      <c r="H8" s="251"/>
      <c r="I8" s="67" t="s">
        <v>22</v>
      </c>
      <c r="J8" s="68" t="s">
        <v>110</v>
      </c>
    </row>
    <row r="9" spans="1:10" s="1" customFormat="1" ht="12.75" customHeight="1" thickBot="1">
      <c r="A9" s="254" t="s">
        <v>32</v>
      </c>
      <c r="B9" s="69" t="s">
        <v>5</v>
      </c>
      <c r="C9" s="66" t="s">
        <v>6</v>
      </c>
      <c r="D9" s="66" t="s">
        <v>7</v>
      </c>
      <c r="E9" s="66" t="s">
        <v>8</v>
      </c>
      <c r="F9" s="189" t="s">
        <v>111</v>
      </c>
      <c r="G9" s="190">
        <f>G10+G12+G14</f>
        <v>298613</v>
      </c>
      <c r="H9" s="190">
        <f>H10+H12+H14</f>
        <v>298613</v>
      </c>
      <c r="I9" s="190">
        <f>I10+I12+I14</f>
        <v>5500</v>
      </c>
      <c r="J9" s="190">
        <f>J10+J12+J14</f>
        <v>304113</v>
      </c>
    </row>
    <row r="10" spans="1:10" s="195" customFormat="1" ht="13.5" thickBot="1">
      <c r="A10" s="255"/>
      <c r="B10" s="191" t="s">
        <v>77</v>
      </c>
      <c r="C10" s="192" t="s">
        <v>112</v>
      </c>
      <c r="D10" s="192" t="s">
        <v>3</v>
      </c>
      <c r="E10" s="192" t="s">
        <v>3</v>
      </c>
      <c r="F10" s="193" t="s">
        <v>113</v>
      </c>
      <c r="G10" s="194">
        <f>SUM(G11:G11)</f>
        <v>33613</v>
      </c>
      <c r="H10" s="194">
        <f>SUM(H11:H11)</f>
        <v>33613</v>
      </c>
      <c r="I10" s="194">
        <f>SUM(I11:I11)</f>
        <v>0</v>
      </c>
      <c r="J10" s="194">
        <f>SUM(J11:J11)</f>
        <v>33613</v>
      </c>
    </row>
    <row r="11" spans="1:10" s="195" customFormat="1" ht="12.75" customHeight="1" thickBot="1">
      <c r="A11" s="255"/>
      <c r="B11" s="196"/>
      <c r="C11" s="197"/>
      <c r="D11" s="198">
        <v>2212</v>
      </c>
      <c r="E11" s="198">
        <v>5331</v>
      </c>
      <c r="F11" s="199" t="s">
        <v>114</v>
      </c>
      <c r="G11" s="200">
        <v>33613</v>
      </c>
      <c r="H11" s="200">
        <v>33613</v>
      </c>
      <c r="I11" s="201"/>
      <c r="J11" s="201">
        <f>H11+I11</f>
        <v>33613</v>
      </c>
    </row>
    <row r="12" spans="1:10" s="195" customFormat="1" ht="26.25" customHeight="1">
      <c r="A12" s="255"/>
      <c r="B12" s="202" t="s">
        <v>77</v>
      </c>
      <c r="C12" s="203">
        <v>689951601</v>
      </c>
      <c r="D12" s="204" t="s">
        <v>3</v>
      </c>
      <c r="E12" s="205" t="s">
        <v>3</v>
      </c>
      <c r="F12" s="206" t="s">
        <v>117</v>
      </c>
      <c r="G12" s="207">
        <f>SUM(G13)</f>
        <v>125000</v>
      </c>
      <c r="H12" s="207">
        <f>SUM(H13)</f>
        <v>125000</v>
      </c>
      <c r="I12" s="219">
        <f>SUM(I13)</f>
        <v>0</v>
      </c>
      <c r="J12" s="219">
        <f>SUM(J13)</f>
        <v>125000</v>
      </c>
    </row>
    <row r="13" spans="1:10" s="195" customFormat="1" ht="13.5" thickBot="1">
      <c r="A13" s="255"/>
      <c r="B13" s="208"/>
      <c r="C13" s="209"/>
      <c r="D13" s="210">
        <v>2212</v>
      </c>
      <c r="E13" s="211">
        <v>5331</v>
      </c>
      <c r="F13" s="212" t="s">
        <v>115</v>
      </c>
      <c r="G13" s="213">
        <v>125000</v>
      </c>
      <c r="H13" s="213">
        <v>125000</v>
      </c>
      <c r="I13" s="72"/>
      <c r="J13" s="72">
        <f>H13+I13</f>
        <v>125000</v>
      </c>
    </row>
    <row r="14" spans="1:10" s="195" customFormat="1" ht="26.25" customHeight="1">
      <c r="A14" s="255"/>
      <c r="B14" s="214" t="s">
        <v>77</v>
      </c>
      <c r="C14" s="203">
        <v>689961601</v>
      </c>
      <c r="D14" s="204" t="s">
        <v>3</v>
      </c>
      <c r="E14" s="205" t="s">
        <v>3</v>
      </c>
      <c r="F14" s="206" t="s">
        <v>118</v>
      </c>
      <c r="G14" s="207">
        <f>SUM(G15)</f>
        <v>140000</v>
      </c>
      <c r="H14" s="207">
        <f>SUM(H15)</f>
        <v>140000</v>
      </c>
      <c r="I14" s="219">
        <f>SUM(I15)</f>
        <v>5500</v>
      </c>
      <c r="J14" s="219">
        <f>SUM(J15)</f>
        <v>145500</v>
      </c>
    </row>
    <row r="15" spans="1:10" s="195" customFormat="1" ht="13.5" thickBot="1">
      <c r="A15" s="256"/>
      <c r="B15" s="208"/>
      <c r="C15" s="209"/>
      <c r="D15" s="215">
        <v>2212</v>
      </c>
      <c r="E15" s="216">
        <v>5331</v>
      </c>
      <c r="F15" s="217" t="s">
        <v>115</v>
      </c>
      <c r="G15" s="218">
        <v>140000</v>
      </c>
      <c r="H15" s="218">
        <v>140000</v>
      </c>
      <c r="I15" s="72">
        <v>5500</v>
      </c>
      <c r="J15" s="72">
        <f>H15+I15</f>
        <v>145500</v>
      </c>
    </row>
  </sheetData>
  <sheetProtection/>
  <mergeCells count="13">
    <mergeCell ref="H7:H8"/>
    <mergeCell ref="I7:J7"/>
    <mergeCell ref="A9:A15"/>
    <mergeCell ref="A1:J1"/>
    <mergeCell ref="A3:J3"/>
    <mergeCell ref="A5:J5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1968503937007874" right="0.1968503937007874" top="0.984251968503937" bottom="0.7874015748031497" header="0.31496062992125984" footer="0.31496062992125984"/>
  <pageSetup fitToHeight="1" fitToWidth="1" horizontalDpi="600" verticalDpi="600" orientation="portrait" paperSize="9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2018-03-19T09:22:22Z</cp:lastPrinted>
  <dcterms:created xsi:type="dcterms:W3CDTF">2006-09-25T08:49:57Z</dcterms:created>
  <dcterms:modified xsi:type="dcterms:W3CDTF">2018-03-22T10:12:51Z</dcterms:modified>
  <cp:category/>
  <cp:version/>
  <cp:contentType/>
  <cp:contentStatus/>
</cp:coreProperties>
</file>