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710" yWindow="170" windowWidth="12500" windowHeight="11610"/>
  </bookViews>
  <sheets>
    <sheet name="1_3_ZRRO_139_17" sheetId="6" r:id="rId1"/>
    <sheet name="Bilance PaV" sheetId="7" r:id="rId2"/>
  </sheets>
  <definedNames>
    <definedName name="_xlnm._FilterDatabase" localSheetId="0" hidden="1">'1_3_ZRRO_139_17'!#REF!</definedName>
    <definedName name="Excel_BuiltIn__FilterDatabase_3" localSheetId="0">#REF!</definedName>
    <definedName name="Excel_BuiltIn__FilterDatabase_3">#REF!</definedName>
  </definedNames>
  <calcPr calcId="145621"/>
</workbook>
</file>

<file path=xl/calcChain.xml><?xml version="1.0" encoding="utf-8"?>
<calcChain xmlns="http://schemas.openxmlformats.org/spreadsheetml/2006/main">
  <c r="D44" i="7" l="1"/>
  <c r="C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44" i="7" s="1"/>
  <c r="E23" i="7"/>
  <c r="E22" i="7"/>
  <c r="E21" i="7"/>
  <c r="D20" i="7"/>
  <c r="C20" i="7"/>
  <c r="E20" i="7" s="1"/>
  <c r="E18" i="7"/>
  <c r="E17" i="7"/>
  <c r="E16" i="7"/>
  <c r="E15" i="7"/>
  <c r="D14" i="7"/>
  <c r="C14" i="7"/>
  <c r="E14" i="7" s="1"/>
  <c r="E13" i="7"/>
  <c r="E12" i="7"/>
  <c r="E11" i="7"/>
  <c r="E10" i="7"/>
  <c r="E9" i="7"/>
  <c r="D8" i="7"/>
  <c r="C8" i="7"/>
  <c r="E8" i="7" s="1"/>
  <c r="D7" i="7"/>
  <c r="E6" i="7"/>
  <c r="E5" i="7"/>
  <c r="E4" i="7"/>
  <c r="D3" i="7"/>
  <c r="D19" i="7" s="1"/>
  <c r="D24" i="7" s="1"/>
  <c r="C3" i="7"/>
  <c r="E3" i="7" l="1"/>
  <c r="C7" i="7"/>
  <c r="E7" i="7" s="1"/>
  <c r="H11" i="6"/>
  <c r="G10" i="6"/>
  <c r="C24" i="7" l="1"/>
  <c r="E24" i="7" s="1"/>
  <c r="C19" i="7"/>
  <c r="E19" i="7" s="1"/>
  <c r="H15" i="6"/>
  <c r="I15" i="6" s="1"/>
  <c r="I14" i="6"/>
  <c r="H13" i="6"/>
  <c r="I13" i="6" s="1"/>
  <c r="I12" i="6"/>
  <c r="I11" i="6"/>
  <c r="I10" i="6" l="1"/>
</calcChain>
</file>

<file path=xl/sharedStrings.xml><?xml version="1.0" encoding="utf-8"?>
<sst xmlns="http://schemas.openxmlformats.org/spreadsheetml/2006/main" count="121" uniqueCount="94">
  <si>
    <t>§</t>
  </si>
  <si>
    <t>SU</t>
  </si>
  <si>
    <t>x</t>
  </si>
  <si>
    <t>0000</t>
  </si>
  <si>
    <t>kapitola 926 01</t>
  </si>
  <si>
    <t>nespecifikované rezervy</t>
  </si>
  <si>
    <t>v Kč</t>
  </si>
  <si>
    <t>1030000</t>
  </si>
  <si>
    <t>Odbor kancelář hejtmana</t>
  </si>
  <si>
    <t>uk.</t>
  </si>
  <si>
    <t>č.a.</t>
  </si>
  <si>
    <t>pol.</t>
  </si>
  <si>
    <t>92601 - D O T A Č N Í   F O N D</t>
  </si>
  <si>
    <t>1.3 Dotace obcí na činnosti JPO II k programu MV ČR</t>
  </si>
  <si>
    <t>neinvestiční transfery obcím</t>
  </si>
  <si>
    <t>4004</t>
  </si>
  <si>
    <t>Dubá - Pracovní místa v jednotce SDH-JPO II</t>
  </si>
  <si>
    <t>Harrachov - Pracovní místa v jednotce SDH-JPO II</t>
  </si>
  <si>
    <t>5002</t>
  </si>
  <si>
    <t>Příloha č. 3</t>
  </si>
  <si>
    <t>SR 2018</t>
  </si>
  <si>
    <t>ZR-RO č. 149/18</t>
  </si>
  <si>
    <t>ZMĚNA ROZPOČTU - ROZPOČTOVÉ OPATŘENÍ č. 149/18</t>
  </si>
  <si>
    <t>dotační fond 2018</t>
  </si>
  <si>
    <t>1030003</t>
  </si>
  <si>
    <t>1030004</t>
  </si>
  <si>
    <t>UR I. 2018</t>
  </si>
  <si>
    <t>UR II. 2018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</si>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</sst>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sz val="8"/>
      <color rgb="FF00B0F0"/>
      <name val="Arial"/>
      <family val="2"/>
      <charset val="238"/>
    </font>
    <font>
      <sz val="10"/>
      <name val="Arial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6">
    <xf numFmtId="0" fontId="0" fillId="0" borderId="0"/>
    <xf numFmtId="0" fontId="2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16" borderId="6" applyNumberFormat="0" applyAlignment="0" applyProtection="0"/>
    <xf numFmtId="0" fontId="11" fillId="16" borderId="6" applyNumberFormat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7" fillId="18" borderId="10" applyNumberFormat="0" applyFont="0" applyAlignment="0" applyProtection="0"/>
    <xf numFmtId="0" fontId="7" fillId="18" borderId="10" applyNumberFormat="0" applyFont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8" fillId="19" borderId="0">
      <alignment horizontal="left" vertical="center"/>
    </xf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12" applyNumberFormat="0" applyAlignment="0" applyProtection="0"/>
    <xf numFmtId="0" fontId="21" fillId="7" borderId="12" applyNumberFormat="0" applyAlignment="0" applyProtection="0"/>
    <xf numFmtId="0" fontId="22" fillId="20" borderId="12" applyNumberFormat="0" applyAlignment="0" applyProtection="0"/>
    <xf numFmtId="0" fontId="22" fillId="20" borderId="12" applyNumberFormat="0" applyAlignment="0" applyProtection="0"/>
    <xf numFmtId="0" fontId="23" fillId="20" borderId="13" applyNumberFormat="0" applyAlignment="0" applyProtection="0"/>
    <xf numFmtId="0" fontId="23" fillId="20" borderId="13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25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9" fillId="0" borderId="0"/>
  </cellStyleXfs>
  <cellXfs count="97">
    <xf numFmtId="0" fontId="0" fillId="0" borderId="0" xfId="0"/>
    <xf numFmtId="0" fontId="2" fillId="0" borderId="0" xfId="1" applyAlignment="1">
      <alignment wrapText="1"/>
    </xf>
    <xf numFmtId="0" fontId="3" fillId="0" borderId="0" xfId="2" applyBorder="1" applyAlignment="1">
      <alignment wrapText="1"/>
    </xf>
    <xf numFmtId="0" fontId="5" fillId="0" borderId="0" xfId="2" applyFont="1" applyAlignment="1">
      <alignment horizont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49" fontId="6" fillId="0" borderId="0" xfId="3" applyNumberFormat="1" applyFont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9" fontId="6" fillId="0" borderId="0" xfId="3" applyNumberFormat="1" applyFont="1" applyFill="1" applyBorder="1" applyAlignment="1">
      <alignment horizontal="center" vertical="center" wrapText="1"/>
    </xf>
    <xf numFmtId="0" fontId="6" fillId="0" borderId="0" xfId="111" applyFont="1" applyFill="1" applyBorder="1" applyAlignment="1">
      <alignment vertical="center" wrapText="1"/>
    </xf>
    <xf numFmtId="4" fontId="6" fillId="0" borderId="0" xfId="111" applyNumberFormat="1" applyFont="1" applyFill="1" applyBorder="1" applyAlignment="1">
      <alignment vertical="center" wrapText="1"/>
    </xf>
    <xf numFmtId="4" fontId="6" fillId="0" borderId="0" xfId="2" applyNumberFormat="1" applyFont="1" applyFill="1" applyBorder="1" applyAlignment="1" applyProtection="1">
      <alignment vertical="center" wrapText="1"/>
      <protection locked="0"/>
    </xf>
    <xf numFmtId="0" fontId="5" fillId="0" borderId="2" xfId="110" applyFont="1" applyBorder="1" applyAlignment="1">
      <alignment horizontal="center" vertical="center" wrapText="1"/>
    </xf>
    <xf numFmtId="0" fontId="5" fillId="0" borderId="3" xfId="110" applyFont="1" applyFill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 wrapText="1"/>
    </xf>
    <xf numFmtId="0" fontId="3" fillId="0" borderId="0" xfId="109" applyFont="1" applyBorder="1" applyAlignment="1">
      <alignment vertical="center" wrapText="1"/>
    </xf>
    <xf numFmtId="0" fontId="5" fillId="26" borderId="22" xfId="3" applyFont="1" applyFill="1" applyBorder="1" applyAlignment="1">
      <alignment horizontal="center" vertical="center" wrapText="1"/>
    </xf>
    <xf numFmtId="49" fontId="5" fillId="26" borderId="27" xfId="3" applyNumberFormat="1" applyFont="1" applyFill="1" applyBorder="1" applyAlignment="1">
      <alignment horizontal="center" vertical="center" wrapText="1"/>
    </xf>
    <xf numFmtId="49" fontId="5" fillId="26" borderId="24" xfId="3" applyNumberFormat="1" applyFont="1" applyFill="1" applyBorder="1" applyAlignment="1">
      <alignment horizontal="center" vertical="center" wrapText="1"/>
    </xf>
    <xf numFmtId="0" fontId="5" fillId="26" borderId="25" xfId="3" applyFont="1" applyFill="1" applyBorder="1" applyAlignment="1">
      <alignment horizontal="center" vertical="center" wrapText="1"/>
    </xf>
    <xf numFmtId="0" fontId="5" fillId="26" borderId="27" xfId="3" applyFont="1" applyFill="1" applyBorder="1" applyAlignment="1">
      <alignment horizontal="center" vertical="center" wrapText="1"/>
    </xf>
    <xf numFmtId="4" fontId="5" fillId="26" borderId="27" xfId="2" applyNumberFormat="1" applyFont="1" applyFill="1" applyBorder="1" applyAlignment="1">
      <alignment vertical="center" wrapText="1"/>
    </xf>
    <xf numFmtId="4" fontId="5" fillId="26" borderId="25" xfId="2" applyNumberFormat="1" applyFont="1" applyFill="1" applyBorder="1" applyAlignment="1">
      <alignment vertical="center" wrapText="1"/>
    </xf>
    <xf numFmtId="0" fontId="6" fillId="26" borderId="15" xfId="3" applyFont="1" applyFill="1" applyBorder="1" applyAlignment="1">
      <alignment horizontal="center" vertical="center" wrapText="1"/>
    </xf>
    <xf numFmtId="49" fontId="6" fillId="26" borderId="16" xfId="3" applyNumberFormat="1" applyFont="1" applyFill="1" applyBorder="1" applyAlignment="1">
      <alignment horizontal="center" vertical="center" wrapText="1"/>
    </xf>
    <xf numFmtId="49" fontId="6" fillId="26" borderId="17" xfId="3" applyNumberFormat="1" applyFont="1" applyFill="1" applyBorder="1" applyAlignment="1">
      <alignment horizontal="center" vertical="center" wrapText="1"/>
    </xf>
    <xf numFmtId="0" fontId="28" fillId="26" borderId="16" xfId="3" applyFont="1" applyFill="1" applyBorder="1" applyAlignment="1">
      <alignment horizontal="center" vertical="center" wrapText="1"/>
    </xf>
    <xf numFmtId="0" fontId="28" fillId="26" borderId="18" xfId="3" applyFont="1" applyFill="1" applyBorder="1" applyAlignment="1">
      <alignment vertical="center" wrapText="1"/>
    </xf>
    <xf numFmtId="4" fontId="28" fillId="26" borderId="16" xfId="2" applyNumberFormat="1" applyFont="1" applyFill="1" applyBorder="1" applyAlignment="1">
      <alignment vertical="center" wrapText="1"/>
    </xf>
    <xf numFmtId="4" fontId="28" fillId="0" borderId="18" xfId="2" applyNumberFormat="1" applyFont="1" applyFill="1" applyBorder="1" applyAlignment="1" applyProtection="1">
      <alignment vertical="center" wrapText="1"/>
      <protection locked="0"/>
    </xf>
    <xf numFmtId="0" fontId="5" fillId="25" borderId="25" xfId="3" applyFont="1" applyFill="1" applyBorder="1" applyAlignment="1">
      <alignment vertical="center" wrapText="1"/>
    </xf>
    <xf numFmtId="0" fontId="5" fillId="0" borderId="25" xfId="110" applyFont="1" applyBorder="1" applyAlignment="1">
      <alignment horizontal="center" vertical="center"/>
    </xf>
    <xf numFmtId="0" fontId="5" fillId="0" borderId="25" xfId="65" applyFont="1" applyFill="1" applyBorder="1" applyAlignment="1" applyProtection="1">
      <alignment vertical="center" wrapText="1"/>
      <protection locked="0"/>
    </xf>
    <xf numFmtId="4" fontId="5" fillId="0" borderId="23" xfId="65" applyNumberFormat="1" applyFont="1" applyFill="1" applyBorder="1" applyAlignment="1" applyProtection="1">
      <alignment horizontal="right" vertical="center" wrapText="1"/>
      <protection locked="0"/>
    </xf>
    <xf numFmtId="49" fontId="5" fillId="0" borderId="19" xfId="110" applyNumberFormat="1" applyFont="1" applyFill="1" applyBorder="1" applyAlignment="1">
      <alignment horizontal="center" vertical="center"/>
    </xf>
    <xf numFmtId="49" fontId="5" fillId="0" borderId="17" xfId="110" applyNumberFormat="1" applyFont="1" applyFill="1" applyBorder="1" applyAlignment="1">
      <alignment horizontal="center" vertical="center"/>
    </xf>
    <xf numFmtId="1" fontId="6" fillId="0" borderId="18" xfId="110" applyNumberFormat="1" applyFont="1" applyBorder="1" applyAlignment="1">
      <alignment horizontal="center" vertical="center"/>
    </xf>
    <xf numFmtId="1" fontId="6" fillId="0" borderId="18" xfId="110" applyNumberFormat="1" applyFont="1" applyFill="1" applyBorder="1" applyAlignment="1">
      <alignment horizontal="center" vertical="center"/>
    </xf>
    <xf numFmtId="4" fontId="6" fillId="0" borderId="19" xfId="65" applyNumberFormat="1" applyFont="1" applyFill="1" applyBorder="1" applyAlignment="1" applyProtection="1">
      <alignment horizontal="right" vertical="center" wrapText="1"/>
      <protection locked="0"/>
    </xf>
    <xf numFmtId="0" fontId="6" fillId="0" borderId="18" xfId="110" applyFont="1" applyFill="1" applyBorder="1" applyAlignment="1">
      <alignment horizontal="left"/>
    </xf>
    <xf numFmtId="49" fontId="5" fillId="0" borderId="24" xfId="110" applyNumberFormat="1" applyFont="1" applyFill="1" applyBorder="1" applyAlignment="1" applyProtection="1">
      <alignment horizontal="left" vertical="center"/>
      <protection locked="0"/>
    </xf>
    <xf numFmtId="0" fontId="5" fillId="0" borderId="25" xfId="110" applyFont="1" applyFill="1" applyBorder="1" applyAlignment="1">
      <alignment horizontal="center" vertical="center"/>
    </xf>
    <xf numFmtId="0" fontId="28" fillId="0" borderId="18" xfId="3" applyFont="1" applyFill="1" applyBorder="1" applyAlignment="1">
      <alignment horizontal="center" vertical="center" wrapText="1"/>
    </xf>
    <xf numFmtId="4" fontId="28" fillId="26" borderId="20" xfId="2" applyNumberFormat="1" applyFont="1" applyFill="1" applyBorder="1" applyAlignment="1">
      <alignment vertical="center" wrapText="1"/>
    </xf>
    <xf numFmtId="4" fontId="5" fillId="26" borderId="26" xfId="2" applyNumberFormat="1" applyFont="1" applyFill="1" applyBorder="1" applyAlignment="1">
      <alignment vertical="center" wrapText="1"/>
    </xf>
    <xf numFmtId="0" fontId="5" fillId="0" borderId="22" xfId="65" applyFont="1" applyFill="1" applyBorder="1" applyAlignment="1" applyProtection="1">
      <alignment horizontal="center" vertical="center"/>
      <protection locked="0"/>
    </xf>
    <xf numFmtId="4" fontId="5" fillId="26" borderId="21" xfId="2" applyNumberFormat="1" applyFont="1" applyFill="1" applyBorder="1" applyAlignment="1">
      <alignment vertical="center" wrapText="1"/>
    </xf>
    <xf numFmtId="4" fontId="6" fillId="26" borderId="20" xfId="2" applyNumberFormat="1" applyFont="1" applyFill="1" applyBorder="1" applyAlignment="1">
      <alignment vertical="center" wrapText="1"/>
    </xf>
    <xf numFmtId="0" fontId="3" fillId="0" borderId="0" xfId="2" applyAlignment="1">
      <alignment wrapText="1"/>
    </xf>
    <xf numFmtId="0" fontId="5" fillId="0" borderId="1" xfId="110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0" fontId="6" fillId="0" borderId="15" xfId="110" applyFont="1" applyBorder="1" applyAlignment="1">
      <alignment horizontal="center" vertical="center"/>
    </xf>
    <xf numFmtId="0" fontId="26" fillId="0" borderId="0" xfId="108" applyFont="1" applyAlignment="1"/>
    <xf numFmtId="0" fontId="5" fillId="0" borderId="3" xfId="110" applyFont="1" applyFill="1" applyBorder="1" applyAlignment="1">
      <alignment horizontal="center" vertical="center" wrapText="1"/>
    </xf>
    <xf numFmtId="0" fontId="3" fillId="0" borderId="4" xfId="67" applyFont="1" applyFill="1" applyBorder="1" applyAlignment="1">
      <alignment horizontal="center" vertical="center" wrapText="1"/>
    </xf>
    <xf numFmtId="0" fontId="27" fillId="0" borderId="0" xfId="1" applyFont="1" applyAlignment="1">
      <alignment horizontal="center" wrapText="1"/>
    </xf>
    <xf numFmtId="0" fontId="4" fillId="0" borderId="0" xfId="2" applyFont="1" applyFill="1" applyAlignment="1">
      <alignment horizontal="center" wrapText="1"/>
    </xf>
    <xf numFmtId="0" fontId="3" fillId="0" borderId="0" xfId="2" applyAlignment="1">
      <alignment wrapText="1"/>
    </xf>
    <xf numFmtId="0" fontId="30" fillId="27" borderId="28" xfId="115" applyFont="1" applyFill="1" applyBorder="1" applyAlignment="1">
      <alignment horizontal="center"/>
    </xf>
    <xf numFmtId="0" fontId="31" fillId="0" borderId="0" xfId="115" applyFont="1" applyFill="1"/>
    <xf numFmtId="0" fontId="31" fillId="0" borderId="0" xfId="115" applyFont="1" applyFill="1" applyAlignment="1">
      <alignment horizontal="right"/>
    </xf>
    <xf numFmtId="0" fontId="29" fillId="0" borderId="0" xfId="115"/>
    <xf numFmtId="0" fontId="32" fillId="27" borderId="2" xfId="115" applyFont="1" applyFill="1" applyBorder="1" applyAlignment="1">
      <alignment horizontal="center" vertical="center" wrapText="1"/>
    </xf>
    <xf numFmtId="0" fontId="32" fillId="27" borderId="1" xfId="115" applyFont="1" applyFill="1" applyBorder="1" applyAlignment="1">
      <alignment horizontal="center" vertical="center" wrapText="1"/>
    </xf>
    <xf numFmtId="0" fontId="32" fillId="27" borderId="14" xfId="115" applyFont="1" applyFill="1" applyBorder="1" applyAlignment="1">
      <alignment horizontal="center" vertical="center" wrapText="1"/>
    </xf>
    <xf numFmtId="0" fontId="33" fillId="0" borderId="22" xfId="115" applyFont="1" applyBorder="1" applyAlignment="1">
      <alignment vertical="center" wrapText="1"/>
    </xf>
    <xf numFmtId="0" fontId="33" fillId="0" borderId="25" xfId="115" applyFont="1" applyBorder="1" applyAlignment="1">
      <alignment horizontal="right" vertical="center" wrapText="1"/>
    </xf>
    <xf numFmtId="4" fontId="33" fillId="0" borderId="25" xfId="115" applyNumberFormat="1" applyFont="1" applyBorder="1" applyAlignment="1">
      <alignment horizontal="right" vertical="center" wrapText="1"/>
    </xf>
    <xf numFmtId="4" fontId="33" fillId="0" borderId="26" xfId="115" applyNumberFormat="1" applyFont="1" applyBorder="1" applyAlignment="1">
      <alignment horizontal="right" vertical="center" wrapText="1"/>
    </xf>
    <xf numFmtId="0" fontId="34" fillId="0" borderId="29" xfId="115" applyFont="1" applyBorder="1" applyAlignment="1">
      <alignment vertical="center" wrapText="1"/>
    </xf>
    <xf numFmtId="0" fontId="34" fillId="0" borderId="30" xfId="115" applyFont="1" applyBorder="1" applyAlignment="1">
      <alignment horizontal="right" vertical="center" wrapText="1"/>
    </xf>
    <xf numFmtId="4" fontId="34" fillId="0" borderId="30" xfId="115" applyNumberFormat="1" applyFont="1" applyBorder="1" applyAlignment="1">
      <alignment horizontal="right" vertical="center" wrapText="1"/>
    </xf>
    <xf numFmtId="4" fontId="34" fillId="0" borderId="30" xfId="115" applyNumberFormat="1" applyFont="1" applyBorder="1" applyAlignment="1">
      <alignment vertical="center"/>
    </xf>
    <xf numFmtId="4" fontId="34" fillId="0" borderId="31" xfId="115" applyNumberFormat="1" applyFont="1" applyBorder="1" applyAlignment="1">
      <alignment vertical="center"/>
    </xf>
    <xf numFmtId="4" fontId="29" fillId="0" borderId="0" xfId="115" applyNumberFormat="1"/>
    <xf numFmtId="4" fontId="34" fillId="0" borderId="25" xfId="115" applyNumberFormat="1" applyFont="1" applyBorder="1" applyAlignment="1">
      <alignment horizontal="right" vertical="center" wrapText="1"/>
    </xf>
    <xf numFmtId="0" fontId="33" fillId="0" borderId="29" xfId="115" applyFont="1" applyBorder="1" applyAlignment="1">
      <alignment vertical="center" wrapText="1"/>
    </xf>
    <xf numFmtId="4" fontId="33" fillId="0" borderId="30" xfId="115" applyNumberFormat="1" applyFont="1" applyBorder="1" applyAlignment="1">
      <alignment horizontal="right" vertical="center" wrapText="1"/>
    </xf>
    <xf numFmtId="4" fontId="33" fillId="0" borderId="31" xfId="115" applyNumberFormat="1" applyFont="1" applyBorder="1" applyAlignment="1">
      <alignment horizontal="right" vertical="center" wrapText="1"/>
    </xf>
    <xf numFmtId="4" fontId="34" fillId="0" borderId="31" xfId="115" applyNumberFormat="1" applyFont="1" applyBorder="1" applyAlignment="1">
      <alignment horizontal="right" vertical="center" wrapText="1"/>
    </xf>
    <xf numFmtId="0" fontId="33" fillId="0" borderId="30" xfId="115" applyFont="1" applyBorder="1" applyAlignment="1">
      <alignment horizontal="right" vertical="center" wrapText="1"/>
    </xf>
    <xf numFmtId="0" fontId="34" fillId="0" borderId="32" xfId="115" applyFont="1" applyBorder="1" applyAlignment="1">
      <alignment vertical="center" wrapText="1"/>
    </xf>
    <xf numFmtId="0" fontId="34" fillId="0" borderId="33" xfId="115" applyFont="1" applyBorder="1" applyAlignment="1">
      <alignment horizontal="right" vertical="center" wrapText="1"/>
    </xf>
    <xf numFmtId="4" fontId="34" fillId="0" borderId="33" xfId="115" applyNumberFormat="1" applyFont="1" applyBorder="1" applyAlignment="1">
      <alignment horizontal="right" vertical="center" wrapText="1"/>
    </xf>
    <xf numFmtId="4" fontId="34" fillId="0" borderId="34" xfId="115" applyNumberFormat="1" applyFont="1" applyBorder="1" applyAlignment="1">
      <alignment horizontal="right" vertical="center" wrapText="1"/>
    </xf>
    <xf numFmtId="0" fontId="33" fillId="0" borderId="2" xfId="115" applyFont="1" applyBorder="1" applyAlignment="1">
      <alignment vertical="center" wrapText="1"/>
    </xf>
    <xf numFmtId="0" fontId="33" fillId="0" borderId="1" xfId="115" applyFont="1" applyBorder="1" applyAlignment="1">
      <alignment horizontal="right" vertical="center" wrapText="1"/>
    </xf>
    <xf numFmtId="4" fontId="33" fillId="0" borderId="1" xfId="115" applyNumberFormat="1" applyFont="1" applyBorder="1" applyAlignment="1">
      <alignment horizontal="right" vertical="center" wrapText="1"/>
    </xf>
    <xf numFmtId="4" fontId="33" fillId="0" borderId="14" xfId="115" applyNumberFormat="1" applyFont="1" applyBorder="1" applyAlignment="1">
      <alignment horizontal="right" vertical="center" wrapText="1"/>
    </xf>
    <xf numFmtId="0" fontId="31" fillId="0" borderId="0" xfId="115" applyFont="1" applyFill="1" applyBorder="1"/>
    <xf numFmtId="164" fontId="31" fillId="0" borderId="28" xfId="115" applyNumberFormat="1" applyFont="1" applyFill="1" applyBorder="1" applyAlignment="1">
      <alignment horizontal="right"/>
    </xf>
    <xf numFmtId="0" fontId="34" fillId="0" borderId="22" xfId="115" applyFont="1" applyBorder="1" applyAlignment="1">
      <alignment horizontal="left" vertical="center" wrapText="1"/>
    </xf>
    <xf numFmtId="0" fontId="34" fillId="0" borderId="25" xfId="115" applyFont="1" applyBorder="1" applyAlignment="1">
      <alignment horizontal="right" vertical="center" wrapText="1"/>
    </xf>
    <xf numFmtId="4" fontId="34" fillId="0" borderId="26" xfId="115" applyNumberFormat="1" applyFont="1" applyBorder="1" applyAlignment="1">
      <alignment horizontal="right" vertical="center" wrapText="1"/>
    </xf>
    <xf numFmtId="0" fontId="34" fillId="0" borderId="29" xfId="115" applyFont="1" applyBorder="1" applyAlignment="1">
      <alignment horizontal="left" vertical="center" wrapText="1"/>
    </xf>
    <xf numFmtId="0" fontId="33" fillId="0" borderId="2" xfId="115" applyFont="1" applyBorder="1" applyAlignment="1">
      <alignment horizontal="left" vertical="center" wrapText="1"/>
    </xf>
  </cellXfs>
  <cellStyles count="116">
    <cellStyle name="20 % – Zvýraznění1 2" xfId="5"/>
    <cellStyle name="20 % – Zvýraznění1 3" xfId="6"/>
    <cellStyle name="20 % – Zvýraznění2 2" xfId="7"/>
    <cellStyle name="20 % – Zvýraznění2 3" xfId="8"/>
    <cellStyle name="20 % – Zvýraznění3 2" xfId="9"/>
    <cellStyle name="20 % – Zvýraznění3 3" xfId="10"/>
    <cellStyle name="20 % – Zvýraznění4 2" xfId="11"/>
    <cellStyle name="20 % – Zvýraznění4 3" xfId="12"/>
    <cellStyle name="20 % – Zvýraznění5 2" xfId="13"/>
    <cellStyle name="20 % – Zvýraznění5 3" xfId="14"/>
    <cellStyle name="20 % – Zvýraznění6 2" xfId="15"/>
    <cellStyle name="20 % – Zvýraznění6 3" xfId="16"/>
    <cellStyle name="40 % – Zvýraznění1 2" xfId="17"/>
    <cellStyle name="40 % – Zvýraznění1 3" xfId="18"/>
    <cellStyle name="40 % – Zvýraznění2 2" xfId="19"/>
    <cellStyle name="40 % – Zvýraznění2 3" xfId="20"/>
    <cellStyle name="40 % – Zvýraznění3 2" xfId="21"/>
    <cellStyle name="40 % – Zvýraznění3 3" xfId="22"/>
    <cellStyle name="40 % – Zvýraznění4 2" xfId="23"/>
    <cellStyle name="40 % – Zvýraznění4 3" xfId="24"/>
    <cellStyle name="40 % – Zvýraznění5 2" xfId="25"/>
    <cellStyle name="40 % – Zvýraznění5 3" xfId="26"/>
    <cellStyle name="40 % – Zvýraznění6 2" xfId="27"/>
    <cellStyle name="40 % – Zvýraznění6 3" xfId="28"/>
    <cellStyle name="60 % – Zvýraznění1 2" xfId="29"/>
    <cellStyle name="60 % – Zvýraznění1 3" xfId="30"/>
    <cellStyle name="60 % – Zvýraznění2 2" xfId="31"/>
    <cellStyle name="60 % – Zvýraznění2 3" xfId="32"/>
    <cellStyle name="60 % – Zvýraznění3 2" xfId="33"/>
    <cellStyle name="60 % – Zvýraznění3 3" xfId="34"/>
    <cellStyle name="60 % – Zvýraznění4 2" xfId="35"/>
    <cellStyle name="60 % – Zvýraznění4 3" xfId="36"/>
    <cellStyle name="60 % – Zvýraznění5 2" xfId="37"/>
    <cellStyle name="60 % – Zvýraznění5 3" xfId="38"/>
    <cellStyle name="60 % – Zvýraznění6 2" xfId="39"/>
    <cellStyle name="60 % – Zvýraznění6 3" xfId="40"/>
    <cellStyle name="Celkem 2" xfId="41"/>
    <cellStyle name="Celkem 3" xfId="42"/>
    <cellStyle name="Čárka 2" xfId="43"/>
    <cellStyle name="čárky 2" xfId="44"/>
    <cellStyle name="čárky 2 2" xfId="45"/>
    <cellStyle name="čárky 3" xfId="46"/>
    <cellStyle name="čárky 3 2" xfId="4"/>
    <cellStyle name="čárky 3 3" xfId="47"/>
    <cellStyle name="Chybně 2" xfId="48"/>
    <cellStyle name="Chybně 3" xfId="49"/>
    <cellStyle name="Kontrolní buňka 2" xfId="50"/>
    <cellStyle name="Kontrolní buňka 3" xfId="51"/>
    <cellStyle name="Nadpis 1 2" xfId="52"/>
    <cellStyle name="Nadpis 1 3" xfId="53"/>
    <cellStyle name="Nadpis 2 2" xfId="54"/>
    <cellStyle name="Nadpis 2 3" xfId="55"/>
    <cellStyle name="Nadpis 3 2" xfId="56"/>
    <cellStyle name="Nadpis 3 3" xfId="57"/>
    <cellStyle name="Nadpis 4 2" xfId="58"/>
    <cellStyle name="Nadpis 4 3" xfId="59"/>
    <cellStyle name="Název 2" xfId="60"/>
    <cellStyle name="Název 3" xfId="61"/>
    <cellStyle name="Neutrální 2" xfId="62"/>
    <cellStyle name="Neutrální 3" xfId="63"/>
    <cellStyle name="Normální" xfId="0" builtinId="0"/>
    <cellStyle name="Normální 10" xfId="64"/>
    <cellStyle name="Normální 11" xfId="65"/>
    <cellStyle name="Normální 12" xfId="66"/>
    <cellStyle name="Normální 13" xfId="107"/>
    <cellStyle name="Normální 14" xfId="115"/>
    <cellStyle name="normální 2" xfId="67"/>
    <cellStyle name="normální 2 2" xfId="68"/>
    <cellStyle name="Normální 22" xfId="112"/>
    <cellStyle name="Normální 3" xfId="69"/>
    <cellStyle name="Normální 3 2" xfId="70"/>
    <cellStyle name="Normální 4" xfId="2"/>
    <cellStyle name="Normální 4 2" xfId="71"/>
    <cellStyle name="Normální 4 2 2" xfId="72"/>
    <cellStyle name="Normální 5" xfId="73"/>
    <cellStyle name="Normální 5 2" xfId="113"/>
    <cellStyle name="Normální 5 3" xfId="114"/>
    <cellStyle name="Normální 6" xfId="74"/>
    <cellStyle name="Normální 7" xfId="75"/>
    <cellStyle name="Normální 8" xfId="76"/>
    <cellStyle name="Normální 9" xfId="77"/>
    <cellStyle name="normální_03 Podrobny_rozpis_rozpoctu_2010_Klíma" xfId="109"/>
    <cellStyle name="normální_2. Rozpočet 2007 - tabulky" xfId="1"/>
    <cellStyle name="normální_Rozpis výdajů 03 bez PO 2 2" xfId="110"/>
    <cellStyle name="normální_Rozpis výdajů 03 bez PO_03. Ekonomický" xfId="111"/>
    <cellStyle name="normální_Rozpis výdajů 03 bez PO_UR 2008 1-168 tisk" xfId="3"/>
    <cellStyle name="normální_Rozpočet 2004 (ZK)" xfId="108"/>
    <cellStyle name="Poznámka 2" xfId="78"/>
    <cellStyle name="Poznámka 3" xfId="79"/>
    <cellStyle name="Propojená buňka 2" xfId="80"/>
    <cellStyle name="Propojená buňka 3" xfId="81"/>
    <cellStyle name="S8M1" xfId="82"/>
    <cellStyle name="Správně 2" xfId="83"/>
    <cellStyle name="Správně 3" xfId="84"/>
    <cellStyle name="Text upozornění 2" xfId="85"/>
    <cellStyle name="Text upozornění 3" xfId="86"/>
    <cellStyle name="Vstup 2" xfId="87"/>
    <cellStyle name="Vstup 3" xfId="88"/>
    <cellStyle name="Výpočet 2" xfId="89"/>
    <cellStyle name="Výpočet 3" xfId="90"/>
    <cellStyle name="Výstup 2" xfId="91"/>
    <cellStyle name="Výstup 3" xfId="92"/>
    <cellStyle name="Vysvětlující text 2" xfId="93"/>
    <cellStyle name="Vysvětlující text 3" xfId="94"/>
    <cellStyle name="Zvýraznění 1 2" xfId="95"/>
    <cellStyle name="Zvýraznění 1 3" xfId="96"/>
    <cellStyle name="Zvýraznění 2 2" xfId="97"/>
    <cellStyle name="Zvýraznění 2 3" xfId="98"/>
    <cellStyle name="Zvýraznění 3 2" xfId="99"/>
    <cellStyle name="Zvýraznění 3 3" xfId="100"/>
    <cellStyle name="Zvýraznění 4 2" xfId="101"/>
    <cellStyle name="Zvýraznění 4 3" xfId="102"/>
    <cellStyle name="Zvýraznění 5 2" xfId="103"/>
    <cellStyle name="Zvýraznění 5 3" xfId="104"/>
    <cellStyle name="Zvýraznění 6 2" xfId="105"/>
    <cellStyle name="Zvýraznění 6 3" xfId="106"/>
  </cellStyles>
  <dxfs count="0"/>
  <tableStyles count="0" defaultTableStyle="TableStyleMedium2" defaultPivotStyle="PivotStyleLight16"/>
  <colors>
    <mruColors>
      <color rgb="FF0033CC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3"/>
  <sheetViews>
    <sheetView tabSelected="1" topLeftCell="B1" zoomScale="130" zoomScaleNormal="130" workbookViewId="0">
      <selection activeCell="I9" sqref="I9"/>
    </sheetView>
  </sheetViews>
  <sheetFormatPr defaultColWidth="3.1796875" defaultRowHeight="12.5" x14ac:dyDescent="0.25"/>
  <cols>
    <col min="1" max="1" width="3.453125" style="51" bestFit="1" customWidth="1"/>
    <col min="2" max="2" width="7" style="48" bestFit="1" customWidth="1"/>
    <col min="3" max="3" width="4.453125" style="48" bestFit="1" customWidth="1"/>
    <col min="4" max="5" width="5.81640625" style="48" customWidth="1"/>
    <col min="6" max="6" width="38" style="48" customWidth="1"/>
    <col min="7" max="8" width="10" style="48" bestFit="1" customWidth="1"/>
    <col min="9" max="9" width="10.81640625" style="48" bestFit="1" customWidth="1"/>
    <col min="10" max="10" width="10.81640625" style="2" bestFit="1" customWidth="1"/>
    <col min="11" max="13" width="9.1796875" style="48" customWidth="1"/>
    <col min="14" max="14" width="10.81640625" style="48" bestFit="1" customWidth="1"/>
    <col min="15" max="254" width="9.1796875" style="48" customWidth="1"/>
    <col min="255" max="16384" width="3.1796875" style="48"/>
  </cols>
  <sheetData>
    <row r="1" spans="1:10" x14ac:dyDescent="0.25">
      <c r="A1" s="50"/>
      <c r="B1" s="1"/>
      <c r="C1" s="1"/>
      <c r="D1" s="1"/>
      <c r="E1" s="1"/>
      <c r="F1" s="1"/>
      <c r="I1" s="53" t="s">
        <v>19</v>
      </c>
    </row>
    <row r="2" spans="1:10" ht="18" x14ac:dyDescent="0.4">
      <c r="A2" s="56" t="s">
        <v>22</v>
      </c>
      <c r="B2" s="56"/>
      <c r="C2" s="56"/>
      <c r="D2" s="56"/>
      <c r="E2" s="56"/>
      <c r="F2" s="56"/>
      <c r="G2" s="56"/>
      <c r="H2" s="56"/>
      <c r="I2" s="56"/>
    </row>
    <row r="3" spans="1:10" ht="12.75" x14ac:dyDescent="0.2">
      <c r="A3" s="50"/>
      <c r="B3" s="1"/>
      <c r="C3" s="1"/>
      <c r="D3" s="1"/>
      <c r="E3" s="1"/>
      <c r="F3" s="1"/>
      <c r="G3" s="1"/>
    </row>
    <row r="4" spans="1:10" ht="15.5" x14ac:dyDescent="0.35">
      <c r="A4" s="57" t="s">
        <v>8</v>
      </c>
      <c r="B4" s="57"/>
      <c r="C4" s="57"/>
      <c r="D4" s="57"/>
      <c r="E4" s="57"/>
      <c r="F4" s="57"/>
      <c r="G4" s="57"/>
      <c r="H4" s="58"/>
      <c r="I4" s="58"/>
    </row>
    <row r="5" spans="1:10" ht="15.75" x14ac:dyDescent="0.25">
      <c r="A5" s="57" t="s">
        <v>4</v>
      </c>
      <c r="B5" s="57"/>
      <c r="C5" s="57"/>
      <c r="D5" s="57"/>
      <c r="E5" s="57"/>
      <c r="F5" s="57"/>
      <c r="G5" s="57"/>
      <c r="H5" s="58"/>
      <c r="I5" s="58"/>
    </row>
    <row r="6" spans="1:10" ht="15.5" x14ac:dyDescent="0.35">
      <c r="A6" s="57" t="s">
        <v>23</v>
      </c>
      <c r="B6" s="57"/>
      <c r="C6" s="57"/>
      <c r="D6" s="57"/>
      <c r="E6" s="57"/>
      <c r="F6" s="57"/>
      <c r="G6" s="57"/>
      <c r="H6" s="58"/>
      <c r="I6" s="58"/>
    </row>
    <row r="7" spans="1:10" ht="12.75" x14ac:dyDescent="0.2">
      <c r="A7" s="7"/>
      <c r="B7" s="8"/>
      <c r="C7" s="8"/>
      <c r="D7" s="7"/>
      <c r="E7" s="7"/>
      <c r="F7" s="9"/>
      <c r="G7" s="10"/>
      <c r="H7" s="11"/>
      <c r="I7" s="10"/>
      <c r="J7" s="48"/>
    </row>
    <row r="8" spans="1:10" ht="13" thickBot="1" x14ac:dyDescent="0.3">
      <c r="G8" s="3"/>
      <c r="I8" s="3" t="s">
        <v>6</v>
      </c>
    </row>
    <row r="9" spans="1:10" ht="21.5" thickBot="1" x14ac:dyDescent="0.3">
      <c r="A9" s="12" t="s">
        <v>9</v>
      </c>
      <c r="B9" s="54" t="s">
        <v>10</v>
      </c>
      <c r="C9" s="55"/>
      <c r="D9" s="49" t="s">
        <v>0</v>
      </c>
      <c r="E9" s="13" t="s">
        <v>11</v>
      </c>
      <c r="F9" s="49" t="s">
        <v>12</v>
      </c>
      <c r="G9" s="4" t="s">
        <v>26</v>
      </c>
      <c r="H9" s="4" t="s">
        <v>21</v>
      </c>
      <c r="I9" s="5" t="s">
        <v>27</v>
      </c>
      <c r="J9" s="48"/>
    </row>
    <row r="10" spans="1:10" x14ac:dyDescent="0.25">
      <c r="A10" s="16" t="s">
        <v>1</v>
      </c>
      <c r="B10" s="17" t="s">
        <v>7</v>
      </c>
      <c r="C10" s="18" t="s">
        <v>3</v>
      </c>
      <c r="D10" s="19" t="s">
        <v>2</v>
      </c>
      <c r="E10" s="20" t="s">
        <v>2</v>
      </c>
      <c r="F10" s="30" t="s">
        <v>13</v>
      </c>
      <c r="G10" s="21">
        <f>G11</f>
        <v>1000000</v>
      </c>
      <c r="H10" s="22">
        <v>0</v>
      </c>
      <c r="I10" s="44">
        <f>I11+I12+I14</f>
        <v>1000000</v>
      </c>
      <c r="J10" s="48"/>
    </row>
    <row r="11" spans="1:10" ht="13" thickBot="1" x14ac:dyDescent="0.3">
      <c r="A11" s="23"/>
      <c r="B11" s="24"/>
      <c r="C11" s="25"/>
      <c r="D11" s="42">
        <v>5512</v>
      </c>
      <c r="E11" s="26">
        <v>5901</v>
      </c>
      <c r="F11" s="27" t="s">
        <v>5</v>
      </c>
      <c r="G11" s="28">
        <v>1000000</v>
      </c>
      <c r="H11" s="29">
        <f>-(H12+H14)</f>
        <v>-600000</v>
      </c>
      <c r="I11" s="43">
        <f>G11+H11</f>
        <v>400000</v>
      </c>
      <c r="J11" s="48"/>
    </row>
    <row r="12" spans="1:10" x14ac:dyDescent="0.25">
      <c r="A12" s="45" t="s">
        <v>1</v>
      </c>
      <c r="B12" s="17" t="s">
        <v>24</v>
      </c>
      <c r="C12" s="40" t="s">
        <v>15</v>
      </c>
      <c r="D12" s="31" t="s">
        <v>2</v>
      </c>
      <c r="E12" s="41" t="s">
        <v>2</v>
      </c>
      <c r="F12" s="32" t="s">
        <v>16</v>
      </c>
      <c r="G12" s="33"/>
      <c r="H12" s="33">
        <v>400000</v>
      </c>
      <c r="I12" s="46">
        <f t="shared" ref="I12:I15" si="0">G12+H12</f>
        <v>400000</v>
      </c>
      <c r="J12" s="48"/>
    </row>
    <row r="13" spans="1:10" ht="13" thickBot="1" x14ac:dyDescent="0.3">
      <c r="A13" s="52"/>
      <c r="B13" s="34"/>
      <c r="C13" s="35"/>
      <c r="D13" s="36">
        <v>5512</v>
      </c>
      <c r="E13" s="37">
        <v>5901</v>
      </c>
      <c r="F13" s="39" t="s">
        <v>14</v>
      </c>
      <c r="G13" s="38"/>
      <c r="H13" s="38">
        <f>H12</f>
        <v>400000</v>
      </c>
      <c r="I13" s="47">
        <f t="shared" si="0"/>
        <v>400000</v>
      </c>
      <c r="J13" s="48"/>
    </row>
    <row r="14" spans="1:10" x14ac:dyDescent="0.25">
      <c r="A14" s="45" t="s">
        <v>1</v>
      </c>
      <c r="B14" s="17" t="s">
        <v>25</v>
      </c>
      <c r="C14" s="40" t="s">
        <v>18</v>
      </c>
      <c r="D14" s="31" t="s">
        <v>2</v>
      </c>
      <c r="E14" s="41" t="s">
        <v>2</v>
      </c>
      <c r="F14" s="32" t="s">
        <v>17</v>
      </c>
      <c r="G14" s="33"/>
      <c r="H14" s="33">
        <v>200000</v>
      </c>
      <c r="I14" s="46">
        <f t="shared" si="0"/>
        <v>200000</v>
      </c>
      <c r="J14" s="48"/>
    </row>
    <row r="15" spans="1:10" ht="13" thickBot="1" x14ac:dyDescent="0.3">
      <c r="A15" s="52"/>
      <c r="B15" s="34"/>
      <c r="C15" s="35"/>
      <c r="D15" s="36">
        <v>5512</v>
      </c>
      <c r="E15" s="37">
        <v>5901</v>
      </c>
      <c r="F15" s="39" t="s">
        <v>14</v>
      </c>
      <c r="G15" s="38"/>
      <c r="H15" s="38">
        <f>H14</f>
        <v>200000</v>
      </c>
      <c r="I15" s="47">
        <f t="shared" si="0"/>
        <v>200000</v>
      </c>
      <c r="J15" s="48"/>
    </row>
    <row r="16" spans="1:10" ht="12.75" x14ac:dyDescent="0.2">
      <c r="A16" s="14"/>
      <c r="B16" s="6"/>
      <c r="C16" s="6"/>
      <c r="D16" s="14"/>
      <c r="E16" s="7"/>
      <c r="F16" s="9"/>
      <c r="G16" s="10"/>
      <c r="H16" s="15"/>
      <c r="I16" s="15"/>
      <c r="J16" s="48"/>
    </row>
    <row r="17" spans="1:10" ht="12.75" x14ac:dyDescent="0.2">
      <c r="A17" s="14"/>
      <c r="B17" s="6"/>
      <c r="C17" s="6"/>
      <c r="D17" s="14"/>
      <c r="E17" s="7"/>
      <c r="F17" s="9"/>
      <c r="G17" s="10"/>
      <c r="H17" s="15"/>
      <c r="I17" s="15"/>
      <c r="J17" s="48"/>
    </row>
    <row r="18" spans="1:10" ht="12.75" x14ac:dyDescent="0.2">
      <c r="A18" s="14"/>
      <c r="B18" s="6"/>
      <c r="C18" s="6"/>
      <c r="D18" s="14"/>
      <c r="E18" s="7"/>
      <c r="F18" s="9"/>
      <c r="G18" s="10"/>
      <c r="H18" s="15"/>
      <c r="I18" s="15"/>
      <c r="J18" s="48"/>
    </row>
    <row r="19" spans="1:10" x14ac:dyDescent="0.25">
      <c r="A19" s="14"/>
      <c r="B19" s="6"/>
      <c r="C19" s="6"/>
      <c r="D19" s="14"/>
      <c r="E19" s="7"/>
      <c r="F19" s="9"/>
      <c r="G19" s="10"/>
      <c r="H19" s="15"/>
      <c r="I19" s="15"/>
      <c r="J19" s="48"/>
    </row>
    <row r="20" spans="1:10" ht="12.75" x14ac:dyDescent="0.2">
      <c r="A20" s="14"/>
      <c r="B20" s="6"/>
      <c r="C20" s="6"/>
      <c r="D20" s="14"/>
      <c r="E20" s="7"/>
      <c r="F20" s="9"/>
      <c r="G20" s="10"/>
      <c r="H20" s="15"/>
      <c r="I20" s="15"/>
      <c r="J20" s="48"/>
    </row>
    <row r="21" spans="1:10" ht="12.75" x14ac:dyDescent="0.2">
      <c r="A21" s="14"/>
      <c r="B21" s="6"/>
      <c r="C21" s="6"/>
      <c r="D21" s="14"/>
      <c r="E21" s="7"/>
      <c r="F21" s="9"/>
      <c r="G21" s="10"/>
      <c r="H21" s="15"/>
      <c r="I21" s="15"/>
      <c r="J21" s="48"/>
    </row>
    <row r="22" spans="1:10" x14ac:dyDescent="0.25">
      <c r="A22" s="14"/>
      <c r="B22" s="6"/>
      <c r="C22" s="6"/>
      <c r="D22" s="14"/>
      <c r="E22" s="7"/>
      <c r="F22" s="9"/>
      <c r="G22" s="10"/>
      <c r="H22" s="15"/>
      <c r="I22" s="15"/>
      <c r="J22" s="48"/>
    </row>
    <row r="23" spans="1:10" x14ac:dyDescent="0.25">
      <c r="A23" s="14"/>
      <c r="B23" s="6"/>
      <c r="C23" s="6"/>
      <c r="D23" s="14"/>
      <c r="E23" s="7"/>
      <c r="F23" s="9"/>
      <c r="G23" s="10"/>
      <c r="H23" s="15"/>
      <c r="I23" s="15"/>
      <c r="J23" s="48"/>
    </row>
  </sheetData>
  <mergeCells count="5">
    <mergeCell ref="B9:C9"/>
    <mergeCell ref="A2:I2"/>
    <mergeCell ref="A4:I4"/>
    <mergeCell ref="A5:I5"/>
    <mergeCell ref="A6:I6"/>
  </mergeCells>
  <pageMargins left="0.59055118110236227" right="0.39370078740157483" top="0.59055118110236227" bottom="0.78740157480314965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zoomScaleNormal="100" workbookViewId="0">
      <selection activeCell="J26" sqref="J26"/>
    </sheetView>
  </sheetViews>
  <sheetFormatPr defaultRowHeight="12.5" x14ac:dyDescent="0.25"/>
  <cols>
    <col min="1" max="1" width="36.54296875" style="62" bestFit="1" customWidth="1"/>
    <col min="2" max="2" width="7.26953125" style="62" customWidth="1"/>
    <col min="3" max="3" width="13.81640625" style="62" customWidth="1"/>
    <col min="4" max="4" width="10.7265625" style="62" bestFit="1" customWidth="1"/>
    <col min="5" max="5" width="14.1796875" style="62" customWidth="1"/>
    <col min="6" max="9" width="8.7265625" style="62"/>
    <col min="10" max="10" width="11.7265625" style="62" bestFit="1" customWidth="1"/>
    <col min="11" max="256" width="8.7265625" style="62"/>
    <col min="257" max="257" width="36.54296875" style="62" bestFit="1" customWidth="1"/>
    <col min="258" max="258" width="7.26953125" style="62" customWidth="1"/>
    <col min="259" max="259" width="13.81640625" style="62" customWidth="1"/>
    <col min="260" max="260" width="10.7265625" style="62" bestFit="1" customWidth="1"/>
    <col min="261" max="261" width="14.1796875" style="62" customWidth="1"/>
    <col min="262" max="265" width="8.7265625" style="62"/>
    <col min="266" max="266" width="11.7265625" style="62" bestFit="1" customWidth="1"/>
    <col min="267" max="512" width="8.7265625" style="62"/>
    <col min="513" max="513" width="36.54296875" style="62" bestFit="1" customWidth="1"/>
    <col min="514" max="514" width="7.26953125" style="62" customWidth="1"/>
    <col min="515" max="515" width="13.81640625" style="62" customWidth="1"/>
    <col min="516" max="516" width="10.7265625" style="62" bestFit="1" customWidth="1"/>
    <col min="517" max="517" width="14.1796875" style="62" customWidth="1"/>
    <col min="518" max="521" width="8.7265625" style="62"/>
    <col min="522" max="522" width="11.7265625" style="62" bestFit="1" customWidth="1"/>
    <col min="523" max="768" width="8.7265625" style="62"/>
    <col min="769" max="769" width="36.54296875" style="62" bestFit="1" customWidth="1"/>
    <col min="770" max="770" width="7.26953125" style="62" customWidth="1"/>
    <col min="771" max="771" width="13.81640625" style="62" customWidth="1"/>
    <col min="772" max="772" width="10.7265625" style="62" bestFit="1" customWidth="1"/>
    <col min="773" max="773" width="14.1796875" style="62" customWidth="1"/>
    <col min="774" max="777" width="8.7265625" style="62"/>
    <col min="778" max="778" width="11.7265625" style="62" bestFit="1" customWidth="1"/>
    <col min="779" max="1024" width="8.7265625" style="62"/>
    <col min="1025" max="1025" width="36.54296875" style="62" bestFit="1" customWidth="1"/>
    <col min="1026" max="1026" width="7.26953125" style="62" customWidth="1"/>
    <col min="1027" max="1027" width="13.81640625" style="62" customWidth="1"/>
    <col min="1028" max="1028" width="10.7265625" style="62" bestFit="1" customWidth="1"/>
    <col min="1029" max="1029" width="14.1796875" style="62" customWidth="1"/>
    <col min="1030" max="1033" width="8.7265625" style="62"/>
    <col min="1034" max="1034" width="11.7265625" style="62" bestFit="1" customWidth="1"/>
    <col min="1035" max="1280" width="8.7265625" style="62"/>
    <col min="1281" max="1281" width="36.54296875" style="62" bestFit="1" customWidth="1"/>
    <col min="1282" max="1282" width="7.26953125" style="62" customWidth="1"/>
    <col min="1283" max="1283" width="13.81640625" style="62" customWidth="1"/>
    <col min="1284" max="1284" width="10.7265625" style="62" bestFit="1" customWidth="1"/>
    <col min="1285" max="1285" width="14.1796875" style="62" customWidth="1"/>
    <col min="1286" max="1289" width="8.7265625" style="62"/>
    <col min="1290" max="1290" width="11.7265625" style="62" bestFit="1" customWidth="1"/>
    <col min="1291" max="1536" width="8.7265625" style="62"/>
    <col min="1537" max="1537" width="36.54296875" style="62" bestFit="1" customWidth="1"/>
    <col min="1538" max="1538" width="7.26953125" style="62" customWidth="1"/>
    <col min="1539" max="1539" width="13.81640625" style="62" customWidth="1"/>
    <col min="1540" max="1540" width="10.7265625" style="62" bestFit="1" customWidth="1"/>
    <col min="1541" max="1541" width="14.1796875" style="62" customWidth="1"/>
    <col min="1542" max="1545" width="8.7265625" style="62"/>
    <col min="1546" max="1546" width="11.7265625" style="62" bestFit="1" customWidth="1"/>
    <col min="1547" max="1792" width="8.7265625" style="62"/>
    <col min="1793" max="1793" width="36.54296875" style="62" bestFit="1" customWidth="1"/>
    <col min="1794" max="1794" width="7.26953125" style="62" customWidth="1"/>
    <col min="1795" max="1795" width="13.81640625" style="62" customWidth="1"/>
    <col min="1796" max="1796" width="10.7265625" style="62" bestFit="1" customWidth="1"/>
    <col min="1797" max="1797" width="14.1796875" style="62" customWidth="1"/>
    <col min="1798" max="1801" width="8.7265625" style="62"/>
    <col min="1802" max="1802" width="11.7265625" style="62" bestFit="1" customWidth="1"/>
    <col min="1803" max="2048" width="8.7265625" style="62"/>
    <col min="2049" max="2049" width="36.54296875" style="62" bestFit="1" customWidth="1"/>
    <col min="2050" max="2050" width="7.26953125" style="62" customWidth="1"/>
    <col min="2051" max="2051" width="13.81640625" style="62" customWidth="1"/>
    <col min="2052" max="2052" width="10.7265625" style="62" bestFit="1" customWidth="1"/>
    <col min="2053" max="2053" width="14.1796875" style="62" customWidth="1"/>
    <col min="2054" max="2057" width="8.7265625" style="62"/>
    <col min="2058" max="2058" width="11.7265625" style="62" bestFit="1" customWidth="1"/>
    <col min="2059" max="2304" width="8.7265625" style="62"/>
    <col min="2305" max="2305" width="36.54296875" style="62" bestFit="1" customWidth="1"/>
    <col min="2306" max="2306" width="7.26953125" style="62" customWidth="1"/>
    <col min="2307" max="2307" width="13.81640625" style="62" customWidth="1"/>
    <col min="2308" max="2308" width="10.7265625" style="62" bestFit="1" customWidth="1"/>
    <col min="2309" max="2309" width="14.1796875" style="62" customWidth="1"/>
    <col min="2310" max="2313" width="8.7265625" style="62"/>
    <col min="2314" max="2314" width="11.7265625" style="62" bestFit="1" customWidth="1"/>
    <col min="2315" max="2560" width="8.7265625" style="62"/>
    <col min="2561" max="2561" width="36.54296875" style="62" bestFit="1" customWidth="1"/>
    <col min="2562" max="2562" width="7.26953125" style="62" customWidth="1"/>
    <col min="2563" max="2563" width="13.81640625" style="62" customWidth="1"/>
    <col min="2564" max="2564" width="10.7265625" style="62" bestFit="1" customWidth="1"/>
    <col min="2565" max="2565" width="14.1796875" style="62" customWidth="1"/>
    <col min="2566" max="2569" width="8.7265625" style="62"/>
    <col min="2570" max="2570" width="11.7265625" style="62" bestFit="1" customWidth="1"/>
    <col min="2571" max="2816" width="8.7265625" style="62"/>
    <col min="2817" max="2817" width="36.54296875" style="62" bestFit="1" customWidth="1"/>
    <col min="2818" max="2818" width="7.26953125" style="62" customWidth="1"/>
    <col min="2819" max="2819" width="13.81640625" style="62" customWidth="1"/>
    <col min="2820" max="2820" width="10.7265625" style="62" bestFit="1" customWidth="1"/>
    <col min="2821" max="2821" width="14.1796875" style="62" customWidth="1"/>
    <col min="2822" max="2825" width="8.7265625" style="62"/>
    <col min="2826" max="2826" width="11.7265625" style="62" bestFit="1" customWidth="1"/>
    <col min="2827" max="3072" width="8.7265625" style="62"/>
    <col min="3073" max="3073" width="36.54296875" style="62" bestFit="1" customWidth="1"/>
    <col min="3074" max="3074" width="7.26953125" style="62" customWidth="1"/>
    <col min="3075" max="3075" width="13.81640625" style="62" customWidth="1"/>
    <col min="3076" max="3076" width="10.7265625" style="62" bestFit="1" customWidth="1"/>
    <col min="3077" max="3077" width="14.1796875" style="62" customWidth="1"/>
    <col min="3078" max="3081" width="8.7265625" style="62"/>
    <col min="3082" max="3082" width="11.7265625" style="62" bestFit="1" customWidth="1"/>
    <col min="3083" max="3328" width="8.7265625" style="62"/>
    <col min="3329" max="3329" width="36.54296875" style="62" bestFit="1" customWidth="1"/>
    <col min="3330" max="3330" width="7.26953125" style="62" customWidth="1"/>
    <col min="3331" max="3331" width="13.81640625" style="62" customWidth="1"/>
    <col min="3332" max="3332" width="10.7265625" style="62" bestFit="1" customWidth="1"/>
    <col min="3333" max="3333" width="14.1796875" style="62" customWidth="1"/>
    <col min="3334" max="3337" width="8.7265625" style="62"/>
    <col min="3338" max="3338" width="11.7265625" style="62" bestFit="1" customWidth="1"/>
    <col min="3339" max="3584" width="8.7265625" style="62"/>
    <col min="3585" max="3585" width="36.54296875" style="62" bestFit="1" customWidth="1"/>
    <col min="3586" max="3586" width="7.26953125" style="62" customWidth="1"/>
    <col min="3587" max="3587" width="13.81640625" style="62" customWidth="1"/>
    <col min="3588" max="3588" width="10.7265625" style="62" bestFit="1" customWidth="1"/>
    <col min="3589" max="3589" width="14.1796875" style="62" customWidth="1"/>
    <col min="3590" max="3593" width="8.7265625" style="62"/>
    <col min="3594" max="3594" width="11.7265625" style="62" bestFit="1" customWidth="1"/>
    <col min="3595" max="3840" width="8.7265625" style="62"/>
    <col min="3841" max="3841" width="36.54296875" style="62" bestFit="1" customWidth="1"/>
    <col min="3842" max="3842" width="7.26953125" style="62" customWidth="1"/>
    <col min="3843" max="3843" width="13.81640625" style="62" customWidth="1"/>
    <col min="3844" max="3844" width="10.7265625" style="62" bestFit="1" customWidth="1"/>
    <col min="3845" max="3845" width="14.1796875" style="62" customWidth="1"/>
    <col min="3846" max="3849" width="8.7265625" style="62"/>
    <col min="3850" max="3850" width="11.7265625" style="62" bestFit="1" customWidth="1"/>
    <col min="3851" max="4096" width="8.7265625" style="62"/>
    <col min="4097" max="4097" width="36.54296875" style="62" bestFit="1" customWidth="1"/>
    <col min="4098" max="4098" width="7.26953125" style="62" customWidth="1"/>
    <col min="4099" max="4099" width="13.81640625" style="62" customWidth="1"/>
    <col min="4100" max="4100" width="10.7265625" style="62" bestFit="1" customWidth="1"/>
    <col min="4101" max="4101" width="14.1796875" style="62" customWidth="1"/>
    <col min="4102" max="4105" width="8.7265625" style="62"/>
    <col min="4106" max="4106" width="11.7265625" style="62" bestFit="1" customWidth="1"/>
    <col min="4107" max="4352" width="8.7265625" style="62"/>
    <col min="4353" max="4353" width="36.54296875" style="62" bestFit="1" customWidth="1"/>
    <col min="4354" max="4354" width="7.26953125" style="62" customWidth="1"/>
    <col min="4355" max="4355" width="13.81640625" style="62" customWidth="1"/>
    <col min="4356" max="4356" width="10.7265625" style="62" bestFit="1" customWidth="1"/>
    <col min="4357" max="4357" width="14.1796875" style="62" customWidth="1"/>
    <col min="4358" max="4361" width="8.7265625" style="62"/>
    <col min="4362" max="4362" width="11.7265625" style="62" bestFit="1" customWidth="1"/>
    <col min="4363" max="4608" width="8.7265625" style="62"/>
    <col min="4609" max="4609" width="36.54296875" style="62" bestFit="1" customWidth="1"/>
    <col min="4610" max="4610" width="7.26953125" style="62" customWidth="1"/>
    <col min="4611" max="4611" width="13.81640625" style="62" customWidth="1"/>
    <col min="4612" max="4612" width="10.7265625" style="62" bestFit="1" customWidth="1"/>
    <col min="4613" max="4613" width="14.1796875" style="62" customWidth="1"/>
    <col min="4614" max="4617" width="8.7265625" style="62"/>
    <col min="4618" max="4618" width="11.7265625" style="62" bestFit="1" customWidth="1"/>
    <col min="4619" max="4864" width="8.7265625" style="62"/>
    <col min="4865" max="4865" width="36.54296875" style="62" bestFit="1" customWidth="1"/>
    <col min="4866" max="4866" width="7.26953125" style="62" customWidth="1"/>
    <col min="4867" max="4867" width="13.81640625" style="62" customWidth="1"/>
    <col min="4868" max="4868" width="10.7265625" style="62" bestFit="1" customWidth="1"/>
    <col min="4869" max="4869" width="14.1796875" style="62" customWidth="1"/>
    <col min="4870" max="4873" width="8.7265625" style="62"/>
    <col min="4874" max="4874" width="11.7265625" style="62" bestFit="1" customWidth="1"/>
    <col min="4875" max="5120" width="8.7265625" style="62"/>
    <col min="5121" max="5121" width="36.54296875" style="62" bestFit="1" customWidth="1"/>
    <col min="5122" max="5122" width="7.26953125" style="62" customWidth="1"/>
    <col min="5123" max="5123" width="13.81640625" style="62" customWidth="1"/>
    <col min="5124" max="5124" width="10.7265625" style="62" bestFit="1" customWidth="1"/>
    <col min="5125" max="5125" width="14.1796875" style="62" customWidth="1"/>
    <col min="5126" max="5129" width="8.7265625" style="62"/>
    <col min="5130" max="5130" width="11.7265625" style="62" bestFit="1" customWidth="1"/>
    <col min="5131" max="5376" width="8.7265625" style="62"/>
    <col min="5377" max="5377" width="36.54296875" style="62" bestFit="1" customWidth="1"/>
    <col min="5378" max="5378" width="7.26953125" style="62" customWidth="1"/>
    <col min="5379" max="5379" width="13.81640625" style="62" customWidth="1"/>
    <col min="5380" max="5380" width="10.7265625" style="62" bestFit="1" customWidth="1"/>
    <col min="5381" max="5381" width="14.1796875" style="62" customWidth="1"/>
    <col min="5382" max="5385" width="8.7265625" style="62"/>
    <col min="5386" max="5386" width="11.7265625" style="62" bestFit="1" customWidth="1"/>
    <col min="5387" max="5632" width="8.7265625" style="62"/>
    <col min="5633" max="5633" width="36.54296875" style="62" bestFit="1" customWidth="1"/>
    <col min="5634" max="5634" width="7.26953125" style="62" customWidth="1"/>
    <col min="5635" max="5635" width="13.81640625" style="62" customWidth="1"/>
    <col min="5636" max="5636" width="10.7265625" style="62" bestFit="1" customWidth="1"/>
    <col min="5637" max="5637" width="14.1796875" style="62" customWidth="1"/>
    <col min="5638" max="5641" width="8.7265625" style="62"/>
    <col min="5642" max="5642" width="11.7265625" style="62" bestFit="1" customWidth="1"/>
    <col min="5643" max="5888" width="8.7265625" style="62"/>
    <col min="5889" max="5889" width="36.54296875" style="62" bestFit="1" customWidth="1"/>
    <col min="5890" max="5890" width="7.26953125" style="62" customWidth="1"/>
    <col min="5891" max="5891" width="13.81640625" style="62" customWidth="1"/>
    <col min="5892" max="5892" width="10.7265625" style="62" bestFit="1" customWidth="1"/>
    <col min="5893" max="5893" width="14.1796875" style="62" customWidth="1"/>
    <col min="5894" max="5897" width="8.7265625" style="62"/>
    <col min="5898" max="5898" width="11.7265625" style="62" bestFit="1" customWidth="1"/>
    <col min="5899" max="6144" width="8.7265625" style="62"/>
    <col min="6145" max="6145" width="36.54296875" style="62" bestFit="1" customWidth="1"/>
    <col min="6146" max="6146" width="7.26953125" style="62" customWidth="1"/>
    <col min="6147" max="6147" width="13.81640625" style="62" customWidth="1"/>
    <col min="6148" max="6148" width="10.7265625" style="62" bestFit="1" customWidth="1"/>
    <col min="6149" max="6149" width="14.1796875" style="62" customWidth="1"/>
    <col min="6150" max="6153" width="8.7265625" style="62"/>
    <col min="6154" max="6154" width="11.7265625" style="62" bestFit="1" customWidth="1"/>
    <col min="6155" max="6400" width="8.7265625" style="62"/>
    <col min="6401" max="6401" width="36.54296875" style="62" bestFit="1" customWidth="1"/>
    <col min="6402" max="6402" width="7.26953125" style="62" customWidth="1"/>
    <col min="6403" max="6403" width="13.81640625" style="62" customWidth="1"/>
    <col min="6404" max="6404" width="10.7265625" style="62" bestFit="1" customWidth="1"/>
    <col min="6405" max="6405" width="14.1796875" style="62" customWidth="1"/>
    <col min="6406" max="6409" width="8.7265625" style="62"/>
    <col min="6410" max="6410" width="11.7265625" style="62" bestFit="1" customWidth="1"/>
    <col min="6411" max="6656" width="8.7265625" style="62"/>
    <col min="6657" max="6657" width="36.54296875" style="62" bestFit="1" customWidth="1"/>
    <col min="6658" max="6658" width="7.26953125" style="62" customWidth="1"/>
    <col min="6659" max="6659" width="13.81640625" style="62" customWidth="1"/>
    <col min="6660" max="6660" width="10.7265625" style="62" bestFit="1" customWidth="1"/>
    <col min="6661" max="6661" width="14.1796875" style="62" customWidth="1"/>
    <col min="6662" max="6665" width="8.7265625" style="62"/>
    <col min="6666" max="6666" width="11.7265625" style="62" bestFit="1" customWidth="1"/>
    <col min="6667" max="6912" width="8.7265625" style="62"/>
    <col min="6913" max="6913" width="36.54296875" style="62" bestFit="1" customWidth="1"/>
    <col min="6914" max="6914" width="7.26953125" style="62" customWidth="1"/>
    <col min="6915" max="6915" width="13.81640625" style="62" customWidth="1"/>
    <col min="6916" max="6916" width="10.7265625" style="62" bestFit="1" customWidth="1"/>
    <col min="6917" max="6917" width="14.1796875" style="62" customWidth="1"/>
    <col min="6918" max="6921" width="8.7265625" style="62"/>
    <col min="6922" max="6922" width="11.7265625" style="62" bestFit="1" customWidth="1"/>
    <col min="6923" max="7168" width="8.7265625" style="62"/>
    <col min="7169" max="7169" width="36.54296875" style="62" bestFit="1" customWidth="1"/>
    <col min="7170" max="7170" width="7.26953125" style="62" customWidth="1"/>
    <col min="7171" max="7171" width="13.81640625" style="62" customWidth="1"/>
    <col min="7172" max="7172" width="10.7265625" style="62" bestFit="1" customWidth="1"/>
    <col min="7173" max="7173" width="14.1796875" style="62" customWidth="1"/>
    <col min="7174" max="7177" width="8.7265625" style="62"/>
    <col min="7178" max="7178" width="11.7265625" style="62" bestFit="1" customWidth="1"/>
    <col min="7179" max="7424" width="8.7265625" style="62"/>
    <col min="7425" max="7425" width="36.54296875" style="62" bestFit="1" customWidth="1"/>
    <col min="7426" max="7426" width="7.26953125" style="62" customWidth="1"/>
    <col min="7427" max="7427" width="13.81640625" style="62" customWidth="1"/>
    <col min="7428" max="7428" width="10.7265625" style="62" bestFit="1" customWidth="1"/>
    <col min="7429" max="7429" width="14.1796875" style="62" customWidth="1"/>
    <col min="7430" max="7433" width="8.7265625" style="62"/>
    <col min="7434" max="7434" width="11.7265625" style="62" bestFit="1" customWidth="1"/>
    <col min="7435" max="7680" width="8.7265625" style="62"/>
    <col min="7681" max="7681" width="36.54296875" style="62" bestFit="1" customWidth="1"/>
    <col min="7682" max="7682" width="7.26953125" style="62" customWidth="1"/>
    <col min="7683" max="7683" width="13.81640625" style="62" customWidth="1"/>
    <col min="7684" max="7684" width="10.7265625" style="62" bestFit="1" customWidth="1"/>
    <col min="7685" max="7685" width="14.1796875" style="62" customWidth="1"/>
    <col min="7686" max="7689" width="8.7265625" style="62"/>
    <col min="7690" max="7690" width="11.7265625" style="62" bestFit="1" customWidth="1"/>
    <col min="7691" max="7936" width="8.7265625" style="62"/>
    <col min="7937" max="7937" width="36.54296875" style="62" bestFit="1" customWidth="1"/>
    <col min="7938" max="7938" width="7.26953125" style="62" customWidth="1"/>
    <col min="7939" max="7939" width="13.81640625" style="62" customWidth="1"/>
    <col min="7940" max="7940" width="10.7265625" style="62" bestFit="1" customWidth="1"/>
    <col min="7941" max="7941" width="14.1796875" style="62" customWidth="1"/>
    <col min="7942" max="7945" width="8.7265625" style="62"/>
    <col min="7946" max="7946" width="11.7265625" style="62" bestFit="1" customWidth="1"/>
    <col min="7947" max="8192" width="8.7265625" style="62"/>
    <col min="8193" max="8193" width="36.54296875" style="62" bestFit="1" customWidth="1"/>
    <col min="8194" max="8194" width="7.26953125" style="62" customWidth="1"/>
    <col min="8195" max="8195" width="13.81640625" style="62" customWidth="1"/>
    <col min="8196" max="8196" width="10.7265625" style="62" bestFit="1" customWidth="1"/>
    <col min="8197" max="8197" width="14.1796875" style="62" customWidth="1"/>
    <col min="8198" max="8201" width="8.7265625" style="62"/>
    <col min="8202" max="8202" width="11.7265625" style="62" bestFit="1" customWidth="1"/>
    <col min="8203" max="8448" width="8.7265625" style="62"/>
    <col min="8449" max="8449" width="36.54296875" style="62" bestFit="1" customWidth="1"/>
    <col min="8450" max="8450" width="7.26953125" style="62" customWidth="1"/>
    <col min="8451" max="8451" width="13.81640625" style="62" customWidth="1"/>
    <col min="8452" max="8452" width="10.7265625" style="62" bestFit="1" customWidth="1"/>
    <col min="8453" max="8453" width="14.1796875" style="62" customWidth="1"/>
    <col min="8454" max="8457" width="8.7265625" style="62"/>
    <col min="8458" max="8458" width="11.7265625" style="62" bestFit="1" customWidth="1"/>
    <col min="8459" max="8704" width="8.7265625" style="62"/>
    <col min="8705" max="8705" width="36.54296875" style="62" bestFit="1" customWidth="1"/>
    <col min="8706" max="8706" width="7.26953125" style="62" customWidth="1"/>
    <col min="8707" max="8707" width="13.81640625" style="62" customWidth="1"/>
    <col min="8708" max="8708" width="10.7265625" style="62" bestFit="1" customWidth="1"/>
    <col min="8709" max="8709" width="14.1796875" style="62" customWidth="1"/>
    <col min="8710" max="8713" width="8.7265625" style="62"/>
    <col min="8714" max="8714" width="11.7265625" style="62" bestFit="1" customWidth="1"/>
    <col min="8715" max="8960" width="8.7265625" style="62"/>
    <col min="8961" max="8961" width="36.54296875" style="62" bestFit="1" customWidth="1"/>
    <col min="8962" max="8962" width="7.26953125" style="62" customWidth="1"/>
    <col min="8963" max="8963" width="13.81640625" style="62" customWidth="1"/>
    <col min="8964" max="8964" width="10.7265625" style="62" bestFit="1" customWidth="1"/>
    <col min="8965" max="8965" width="14.1796875" style="62" customWidth="1"/>
    <col min="8966" max="8969" width="8.7265625" style="62"/>
    <col min="8970" max="8970" width="11.7265625" style="62" bestFit="1" customWidth="1"/>
    <col min="8971" max="9216" width="8.7265625" style="62"/>
    <col min="9217" max="9217" width="36.54296875" style="62" bestFit="1" customWidth="1"/>
    <col min="9218" max="9218" width="7.26953125" style="62" customWidth="1"/>
    <col min="9219" max="9219" width="13.81640625" style="62" customWidth="1"/>
    <col min="9220" max="9220" width="10.7265625" style="62" bestFit="1" customWidth="1"/>
    <col min="9221" max="9221" width="14.1796875" style="62" customWidth="1"/>
    <col min="9222" max="9225" width="8.7265625" style="62"/>
    <col min="9226" max="9226" width="11.7265625" style="62" bestFit="1" customWidth="1"/>
    <col min="9227" max="9472" width="8.7265625" style="62"/>
    <col min="9473" max="9473" width="36.54296875" style="62" bestFit="1" customWidth="1"/>
    <col min="9474" max="9474" width="7.26953125" style="62" customWidth="1"/>
    <col min="9475" max="9475" width="13.81640625" style="62" customWidth="1"/>
    <col min="9476" max="9476" width="10.7265625" style="62" bestFit="1" customWidth="1"/>
    <col min="9477" max="9477" width="14.1796875" style="62" customWidth="1"/>
    <col min="9478" max="9481" width="8.7265625" style="62"/>
    <col min="9482" max="9482" width="11.7265625" style="62" bestFit="1" customWidth="1"/>
    <col min="9483" max="9728" width="8.7265625" style="62"/>
    <col min="9729" max="9729" width="36.54296875" style="62" bestFit="1" customWidth="1"/>
    <col min="9730" max="9730" width="7.26953125" style="62" customWidth="1"/>
    <col min="9731" max="9731" width="13.81640625" style="62" customWidth="1"/>
    <col min="9732" max="9732" width="10.7265625" style="62" bestFit="1" customWidth="1"/>
    <col min="9733" max="9733" width="14.1796875" style="62" customWidth="1"/>
    <col min="9734" max="9737" width="8.7265625" style="62"/>
    <col min="9738" max="9738" width="11.7265625" style="62" bestFit="1" customWidth="1"/>
    <col min="9739" max="9984" width="8.7265625" style="62"/>
    <col min="9985" max="9985" width="36.54296875" style="62" bestFit="1" customWidth="1"/>
    <col min="9986" max="9986" width="7.26953125" style="62" customWidth="1"/>
    <col min="9987" max="9987" width="13.81640625" style="62" customWidth="1"/>
    <col min="9988" max="9988" width="10.7265625" style="62" bestFit="1" customWidth="1"/>
    <col min="9989" max="9989" width="14.1796875" style="62" customWidth="1"/>
    <col min="9990" max="9993" width="8.7265625" style="62"/>
    <col min="9994" max="9994" width="11.7265625" style="62" bestFit="1" customWidth="1"/>
    <col min="9995" max="10240" width="8.7265625" style="62"/>
    <col min="10241" max="10241" width="36.54296875" style="62" bestFit="1" customWidth="1"/>
    <col min="10242" max="10242" width="7.26953125" style="62" customWidth="1"/>
    <col min="10243" max="10243" width="13.81640625" style="62" customWidth="1"/>
    <col min="10244" max="10244" width="10.7265625" style="62" bestFit="1" customWidth="1"/>
    <col min="10245" max="10245" width="14.1796875" style="62" customWidth="1"/>
    <col min="10246" max="10249" width="8.7265625" style="62"/>
    <col min="10250" max="10250" width="11.7265625" style="62" bestFit="1" customWidth="1"/>
    <col min="10251" max="10496" width="8.7265625" style="62"/>
    <col min="10497" max="10497" width="36.54296875" style="62" bestFit="1" customWidth="1"/>
    <col min="10498" max="10498" width="7.26953125" style="62" customWidth="1"/>
    <col min="10499" max="10499" width="13.81640625" style="62" customWidth="1"/>
    <col min="10500" max="10500" width="10.7265625" style="62" bestFit="1" customWidth="1"/>
    <col min="10501" max="10501" width="14.1796875" style="62" customWidth="1"/>
    <col min="10502" max="10505" width="8.7265625" style="62"/>
    <col min="10506" max="10506" width="11.7265625" style="62" bestFit="1" customWidth="1"/>
    <col min="10507" max="10752" width="8.7265625" style="62"/>
    <col min="10753" max="10753" width="36.54296875" style="62" bestFit="1" customWidth="1"/>
    <col min="10754" max="10754" width="7.26953125" style="62" customWidth="1"/>
    <col min="10755" max="10755" width="13.81640625" style="62" customWidth="1"/>
    <col min="10756" max="10756" width="10.7265625" style="62" bestFit="1" customWidth="1"/>
    <col min="10757" max="10757" width="14.1796875" style="62" customWidth="1"/>
    <col min="10758" max="10761" width="8.7265625" style="62"/>
    <col min="10762" max="10762" width="11.7265625" style="62" bestFit="1" customWidth="1"/>
    <col min="10763" max="11008" width="8.7265625" style="62"/>
    <col min="11009" max="11009" width="36.54296875" style="62" bestFit="1" customWidth="1"/>
    <col min="11010" max="11010" width="7.26953125" style="62" customWidth="1"/>
    <col min="11011" max="11011" width="13.81640625" style="62" customWidth="1"/>
    <col min="11012" max="11012" width="10.7265625" style="62" bestFit="1" customWidth="1"/>
    <col min="11013" max="11013" width="14.1796875" style="62" customWidth="1"/>
    <col min="11014" max="11017" width="8.7265625" style="62"/>
    <col min="11018" max="11018" width="11.7265625" style="62" bestFit="1" customWidth="1"/>
    <col min="11019" max="11264" width="8.7265625" style="62"/>
    <col min="11265" max="11265" width="36.54296875" style="62" bestFit="1" customWidth="1"/>
    <col min="11266" max="11266" width="7.26953125" style="62" customWidth="1"/>
    <col min="11267" max="11267" width="13.81640625" style="62" customWidth="1"/>
    <col min="11268" max="11268" width="10.7265625" style="62" bestFit="1" customWidth="1"/>
    <col min="11269" max="11269" width="14.1796875" style="62" customWidth="1"/>
    <col min="11270" max="11273" width="8.7265625" style="62"/>
    <col min="11274" max="11274" width="11.7265625" style="62" bestFit="1" customWidth="1"/>
    <col min="11275" max="11520" width="8.7265625" style="62"/>
    <col min="11521" max="11521" width="36.54296875" style="62" bestFit="1" customWidth="1"/>
    <col min="11522" max="11522" width="7.26953125" style="62" customWidth="1"/>
    <col min="11523" max="11523" width="13.81640625" style="62" customWidth="1"/>
    <col min="11524" max="11524" width="10.7265625" style="62" bestFit="1" customWidth="1"/>
    <col min="11525" max="11525" width="14.1796875" style="62" customWidth="1"/>
    <col min="11526" max="11529" width="8.7265625" style="62"/>
    <col min="11530" max="11530" width="11.7265625" style="62" bestFit="1" customWidth="1"/>
    <col min="11531" max="11776" width="8.7265625" style="62"/>
    <col min="11777" max="11777" width="36.54296875" style="62" bestFit="1" customWidth="1"/>
    <col min="11778" max="11778" width="7.26953125" style="62" customWidth="1"/>
    <col min="11779" max="11779" width="13.81640625" style="62" customWidth="1"/>
    <col min="11780" max="11780" width="10.7265625" style="62" bestFit="1" customWidth="1"/>
    <col min="11781" max="11781" width="14.1796875" style="62" customWidth="1"/>
    <col min="11782" max="11785" width="8.7265625" style="62"/>
    <col min="11786" max="11786" width="11.7265625" style="62" bestFit="1" customWidth="1"/>
    <col min="11787" max="12032" width="8.7265625" style="62"/>
    <col min="12033" max="12033" width="36.54296875" style="62" bestFit="1" customWidth="1"/>
    <col min="12034" max="12034" width="7.26953125" style="62" customWidth="1"/>
    <col min="12035" max="12035" width="13.81640625" style="62" customWidth="1"/>
    <col min="12036" max="12036" width="10.7265625" style="62" bestFit="1" customWidth="1"/>
    <col min="12037" max="12037" width="14.1796875" style="62" customWidth="1"/>
    <col min="12038" max="12041" width="8.7265625" style="62"/>
    <col min="12042" max="12042" width="11.7265625" style="62" bestFit="1" customWidth="1"/>
    <col min="12043" max="12288" width="8.7265625" style="62"/>
    <col min="12289" max="12289" width="36.54296875" style="62" bestFit="1" customWidth="1"/>
    <col min="12290" max="12290" width="7.26953125" style="62" customWidth="1"/>
    <col min="12291" max="12291" width="13.81640625" style="62" customWidth="1"/>
    <col min="12292" max="12292" width="10.7265625" style="62" bestFit="1" customWidth="1"/>
    <col min="12293" max="12293" width="14.1796875" style="62" customWidth="1"/>
    <col min="12294" max="12297" width="8.7265625" style="62"/>
    <col min="12298" max="12298" width="11.7265625" style="62" bestFit="1" customWidth="1"/>
    <col min="12299" max="12544" width="8.7265625" style="62"/>
    <col min="12545" max="12545" width="36.54296875" style="62" bestFit="1" customWidth="1"/>
    <col min="12546" max="12546" width="7.26953125" style="62" customWidth="1"/>
    <col min="12547" max="12547" width="13.81640625" style="62" customWidth="1"/>
    <col min="12548" max="12548" width="10.7265625" style="62" bestFit="1" customWidth="1"/>
    <col min="12549" max="12549" width="14.1796875" style="62" customWidth="1"/>
    <col min="12550" max="12553" width="8.7265625" style="62"/>
    <col min="12554" max="12554" width="11.7265625" style="62" bestFit="1" customWidth="1"/>
    <col min="12555" max="12800" width="8.7265625" style="62"/>
    <col min="12801" max="12801" width="36.54296875" style="62" bestFit="1" customWidth="1"/>
    <col min="12802" max="12802" width="7.26953125" style="62" customWidth="1"/>
    <col min="12803" max="12803" width="13.81640625" style="62" customWidth="1"/>
    <col min="12804" max="12804" width="10.7265625" style="62" bestFit="1" customWidth="1"/>
    <col min="12805" max="12805" width="14.1796875" style="62" customWidth="1"/>
    <col min="12806" max="12809" width="8.7265625" style="62"/>
    <col min="12810" max="12810" width="11.7265625" style="62" bestFit="1" customWidth="1"/>
    <col min="12811" max="13056" width="8.7265625" style="62"/>
    <col min="13057" max="13057" width="36.54296875" style="62" bestFit="1" customWidth="1"/>
    <col min="13058" max="13058" width="7.26953125" style="62" customWidth="1"/>
    <col min="13059" max="13059" width="13.81640625" style="62" customWidth="1"/>
    <col min="13060" max="13060" width="10.7265625" style="62" bestFit="1" customWidth="1"/>
    <col min="13061" max="13061" width="14.1796875" style="62" customWidth="1"/>
    <col min="13062" max="13065" width="8.7265625" style="62"/>
    <col min="13066" max="13066" width="11.7265625" style="62" bestFit="1" customWidth="1"/>
    <col min="13067" max="13312" width="8.7265625" style="62"/>
    <col min="13313" max="13313" width="36.54296875" style="62" bestFit="1" customWidth="1"/>
    <col min="13314" max="13314" width="7.26953125" style="62" customWidth="1"/>
    <col min="13315" max="13315" width="13.81640625" style="62" customWidth="1"/>
    <col min="13316" max="13316" width="10.7265625" style="62" bestFit="1" customWidth="1"/>
    <col min="13317" max="13317" width="14.1796875" style="62" customWidth="1"/>
    <col min="13318" max="13321" width="8.7265625" style="62"/>
    <col min="13322" max="13322" width="11.7265625" style="62" bestFit="1" customWidth="1"/>
    <col min="13323" max="13568" width="8.7265625" style="62"/>
    <col min="13569" max="13569" width="36.54296875" style="62" bestFit="1" customWidth="1"/>
    <col min="13570" max="13570" width="7.26953125" style="62" customWidth="1"/>
    <col min="13571" max="13571" width="13.81640625" style="62" customWidth="1"/>
    <col min="13572" max="13572" width="10.7265625" style="62" bestFit="1" customWidth="1"/>
    <col min="13573" max="13573" width="14.1796875" style="62" customWidth="1"/>
    <col min="13574" max="13577" width="8.7265625" style="62"/>
    <col min="13578" max="13578" width="11.7265625" style="62" bestFit="1" customWidth="1"/>
    <col min="13579" max="13824" width="8.7265625" style="62"/>
    <col min="13825" max="13825" width="36.54296875" style="62" bestFit="1" customWidth="1"/>
    <col min="13826" max="13826" width="7.26953125" style="62" customWidth="1"/>
    <col min="13827" max="13827" width="13.81640625" style="62" customWidth="1"/>
    <col min="13828" max="13828" width="10.7265625" style="62" bestFit="1" customWidth="1"/>
    <col min="13829" max="13829" width="14.1796875" style="62" customWidth="1"/>
    <col min="13830" max="13833" width="8.7265625" style="62"/>
    <col min="13834" max="13834" width="11.7265625" style="62" bestFit="1" customWidth="1"/>
    <col min="13835" max="14080" width="8.7265625" style="62"/>
    <col min="14081" max="14081" width="36.54296875" style="62" bestFit="1" customWidth="1"/>
    <col min="14082" max="14082" width="7.26953125" style="62" customWidth="1"/>
    <col min="14083" max="14083" width="13.81640625" style="62" customWidth="1"/>
    <col min="14084" max="14084" width="10.7265625" style="62" bestFit="1" customWidth="1"/>
    <col min="14085" max="14085" width="14.1796875" style="62" customWidth="1"/>
    <col min="14086" max="14089" width="8.7265625" style="62"/>
    <col min="14090" max="14090" width="11.7265625" style="62" bestFit="1" customWidth="1"/>
    <col min="14091" max="14336" width="8.7265625" style="62"/>
    <col min="14337" max="14337" width="36.54296875" style="62" bestFit="1" customWidth="1"/>
    <col min="14338" max="14338" width="7.26953125" style="62" customWidth="1"/>
    <col min="14339" max="14339" width="13.81640625" style="62" customWidth="1"/>
    <col min="14340" max="14340" width="10.7265625" style="62" bestFit="1" customWidth="1"/>
    <col min="14341" max="14341" width="14.1796875" style="62" customWidth="1"/>
    <col min="14342" max="14345" width="8.7265625" style="62"/>
    <col min="14346" max="14346" width="11.7265625" style="62" bestFit="1" customWidth="1"/>
    <col min="14347" max="14592" width="8.7265625" style="62"/>
    <col min="14593" max="14593" width="36.54296875" style="62" bestFit="1" customWidth="1"/>
    <col min="14594" max="14594" width="7.26953125" style="62" customWidth="1"/>
    <col min="14595" max="14595" width="13.81640625" style="62" customWidth="1"/>
    <col min="14596" max="14596" width="10.7265625" style="62" bestFit="1" customWidth="1"/>
    <col min="14597" max="14597" width="14.1796875" style="62" customWidth="1"/>
    <col min="14598" max="14601" width="8.7265625" style="62"/>
    <col min="14602" max="14602" width="11.7265625" style="62" bestFit="1" customWidth="1"/>
    <col min="14603" max="14848" width="8.7265625" style="62"/>
    <col min="14849" max="14849" width="36.54296875" style="62" bestFit="1" customWidth="1"/>
    <col min="14850" max="14850" width="7.26953125" style="62" customWidth="1"/>
    <col min="14851" max="14851" width="13.81640625" style="62" customWidth="1"/>
    <col min="14852" max="14852" width="10.7265625" style="62" bestFit="1" customWidth="1"/>
    <col min="14853" max="14853" width="14.1796875" style="62" customWidth="1"/>
    <col min="14854" max="14857" width="8.7265625" style="62"/>
    <col min="14858" max="14858" width="11.7265625" style="62" bestFit="1" customWidth="1"/>
    <col min="14859" max="15104" width="8.7265625" style="62"/>
    <col min="15105" max="15105" width="36.54296875" style="62" bestFit="1" customWidth="1"/>
    <col min="15106" max="15106" width="7.26953125" style="62" customWidth="1"/>
    <col min="15107" max="15107" width="13.81640625" style="62" customWidth="1"/>
    <col min="15108" max="15108" width="10.7265625" style="62" bestFit="1" customWidth="1"/>
    <col min="15109" max="15109" width="14.1796875" style="62" customWidth="1"/>
    <col min="15110" max="15113" width="8.7265625" style="62"/>
    <col min="15114" max="15114" width="11.7265625" style="62" bestFit="1" customWidth="1"/>
    <col min="15115" max="15360" width="8.7265625" style="62"/>
    <col min="15361" max="15361" width="36.54296875" style="62" bestFit="1" customWidth="1"/>
    <col min="15362" max="15362" width="7.26953125" style="62" customWidth="1"/>
    <col min="15363" max="15363" width="13.81640625" style="62" customWidth="1"/>
    <col min="15364" max="15364" width="10.7265625" style="62" bestFit="1" customWidth="1"/>
    <col min="15365" max="15365" width="14.1796875" style="62" customWidth="1"/>
    <col min="15366" max="15369" width="8.7265625" style="62"/>
    <col min="15370" max="15370" width="11.7265625" style="62" bestFit="1" customWidth="1"/>
    <col min="15371" max="15616" width="8.7265625" style="62"/>
    <col min="15617" max="15617" width="36.54296875" style="62" bestFit="1" customWidth="1"/>
    <col min="15618" max="15618" width="7.26953125" style="62" customWidth="1"/>
    <col min="15619" max="15619" width="13.81640625" style="62" customWidth="1"/>
    <col min="15620" max="15620" width="10.7265625" style="62" bestFit="1" customWidth="1"/>
    <col min="15621" max="15621" width="14.1796875" style="62" customWidth="1"/>
    <col min="15622" max="15625" width="8.7265625" style="62"/>
    <col min="15626" max="15626" width="11.7265625" style="62" bestFit="1" customWidth="1"/>
    <col min="15627" max="15872" width="8.7265625" style="62"/>
    <col min="15873" max="15873" width="36.54296875" style="62" bestFit="1" customWidth="1"/>
    <col min="15874" max="15874" width="7.26953125" style="62" customWidth="1"/>
    <col min="15875" max="15875" width="13.81640625" style="62" customWidth="1"/>
    <col min="15876" max="15876" width="10.7265625" style="62" bestFit="1" customWidth="1"/>
    <col min="15877" max="15877" width="14.1796875" style="62" customWidth="1"/>
    <col min="15878" max="15881" width="8.7265625" style="62"/>
    <col min="15882" max="15882" width="11.7265625" style="62" bestFit="1" customWidth="1"/>
    <col min="15883" max="16128" width="8.7265625" style="62"/>
    <col min="16129" max="16129" width="36.54296875" style="62" bestFit="1" customWidth="1"/>
    <col min="16130" max="16130" width="7.26953125" style="62" customWidth="1"/>
    <col min="16131" max="16131" width="13.81640625" style="62" customWidth="1"/>
    <col min="16132" max="16132" width="10.7265625" style="62" bestFit="1" customWidth="1"/>
    <col min="16133" max="16133" width="14.1796875" style="62" customWidth="1"/>
    <col min="16134" max="16137" width="8.7265625" style="62"/>
    <col min="16138" max="16138" width="11.7265625" style="62" bestFit="1" customWidth="1"/>
    <col min="16139" max="16384" width="8.7265625" style="62"/>
  </cols>
  <sheetData>
    <row r="1" spans="1:10" ht="13" thickBot="1" x14ac:dyDescent="0.3">
      <c r="A1" s="59" t="s">
        <v>28</v>
      </c>
      <c r="B1" s="59"/>
      <c r="C1" s="60"/>
      <c r="D1" s="60"/>
      <c r="E1" s="61" t="s">
        <v>29</v>
      </c>
    </row>
    <row r="2" spans="1:10" ht="23.5" thickBot="1" x14ac:dyDescent="0.3">
      <c r="A2" s="63" t="s">
        <v>30</v>
      </c>
      <c r="B2" s="64" t="s">
        <v>31</v>
      </c>
      <c r="C2" s="65" t="s">
        <v>32</v>
      </c>
      <c r="D2" s="65" t="s">
        <v>21</v>
      </c>
      <c r="E2" s="65" t="s">
        <v>33</v>
      </c>
    </row>
    <row r="3" spans="1:10" ht="15" customHeight="1" x14ac:dyDescent="0.25">
      <c r="A3" s="66" t="s">
        <v>34</v>
      </c>
      <c r="B3" s="67" t="s">
        <v>35</v>
      </c>
      <c r="C3" s="68">
        <f>C4+C5+C6</f>
        <v>3050982.68</v>
      </c>
      <c r="D3" s="68">
        <f>D4+D5+D6</f>
        <v>0</v>
      </c>
      <c r="E3" s="69">
        <f t="shared" ref="E3:E24" si="0">C3+D3</f>
        <v>3050982.68</v>
      </c>
    </row>
    <row r="4" spans="1:10" ht="15" customHeight="1" x14ac:dyDescent="0.25">
      <c r="A4" s="70" t="s">
        <v>36</v>
      </c>
      <c r="B4" s="71" t="s">
        <v>37</v>
      </c>
      <c r="C4" s="72">
        <v>2960700</v>
      </c>
      <c r="D4" s="73">
        <v>0</v>
      </c>
      <c r="E4" s="74">
        <f t="shared" si="0"/>
        <v>2960700</v>
      </c>
      <c r="J4" s="75"/>
    </row>
    <row r="5" spans="1:10" ht="15" customHeight="1" x14ac:dyDescent="0.25">
      <c r="A5" s="70" t="s">
        <v>38</v>
      </c>
      <c r="B5" s="71" t="s">
        <v>39</v>
      </c>
      <c r="C5" s="72">
        <v>90282.68</v>
      </c>
      <c r="D5" s="76">
        <v>0</v>
      </c>
      <c r="E5" s="74">
        <f t="shared" si="0"/>
        <v>90282.68</v>
      </c>
    </row>
    <row r="6" spans="1:10" ht="15" customHeight="1" x14ac:dyDescent="0.25">
      <c r="A6" s="70" t="s">
        <v>40</v>
      </c>
      <c r="B6" s="71" t="s">
        <v>41</v>
      </c>
      <c r="C6" s="72">
        <v>0</v>
      </c>
      <c r="D6" s="72">
        <v>0</v>
      </c>
      <c r="E6" s="74">
        <f t="shared" si="0"/>
        <v>0</v>
      </c>
    </row>
    <row r="7" spans="1:10" ht="15" customHeight="1" x14ac:dyDescent="0.25">
      <c r="A7" s="77" t="s">
        <v>42</v>
      </c>
      <c r="B7" s="71" t="s">
        <v>43</v>
      </c>
      <c r="C7" s="78">
        <f>C8+C14</f>
        <v>5392931.6900000013</v>
      </c>
      <c r="D7" s="78">
        <f>D8+D14</f>
        <v>0</v>
      </c>
      <c r="E7" s="79">
        <f t="shared" si="0"/>
        <v>5392931.6900000013</v>
      </c>
    </row>
    <row r="8" spans="1:10" ht="15" customHeight="1" x14ac:dyDescent="0.25">
      <c r="A8" s="70" t="s">
        <v>44</v>
      </c>
      <c r="B8" s="71" t="s">
        <v>45</v>
      </c>
      <c r="C8" s="72">
        <f>C9+C10+C12+C13+C11</f>
        <v>5390918.1500000013</v>
      </c>
      <c r="D8" s="72">
        <f>D9+D10+D12+D13</f>
        <v>0</v>
      </c>
      <c r="E8" s="80">
        <f t="shared" si="0"/>
        <v>5390918.1500000013</v>
      </c>
    </row>
    <row r="9" spans="1:10" ht="15" customHeight="1" x14ac:dyDescent="0.25">
      <c r="A9" s="70" t="s">
        <v>46</v>
      </c>
      <c r="B9" s="71" t="s">
        <v>47</v>
      </c>
      <c r="C9" s="72">
        <v>70970.2</v>
      </c>
      <c r="D9" s="72">
        <v>0</v>
      </c>
      <c r="E9" s="80">
        <f t="shared" si="0"/>
        <v>70970.2</v>
      </c>
    </row>
    <row r="10" spans="1:10" ht="15" customHeight="1" x14ac:dyDescent="0.25">
      <c r="A10" s="70" t="s">
        <v>48</v>
      </c>
      <c r="B10" s="71" t="s">
        <v>45</v>
      </c>
      <c r="C10" s="72">
        <v>5293184.6400000006</v>
      </c>
      <c r="D10" s="72">
        <v>0</v>
      </c>
      <c r="E10" s="80">
        <f t="shared" si="0"/>
        <v>5293184.6400000006</v>
      </c>
    </row>
    <row r="11" spans="1:10" ht="15" customHeight="1" x14ac:dyDescent="0.25">
      <c r="A11" s="70" t="s">
        <v>49</v>
      </c>
      <c r="B11" s="71">
        <v>4123</v>
      </c>
      <c r="C11" s="72">
        <v>0</v>
      </c>
      <c r="D11" s="72">
        <v>0</v>
      </c>
      <c r="E11" s="80">
        <f>SUM(C11:D11)</f>
        <v>0</v>
      </c>
    </row>
    <row r="12" spans="1:10" ht="15" customHeight="1" x14ac:dyDescent="0.25">
      <c r="A12" s="70" t="s">
        <v>50</v>
      </c>
      <c r="B12" s="71" t="s">
        <v>51</v>
      </c>
      <c r="C12" s="72">
        <v>410.19</v>
      </c>
      <c r="D12" s="72">
        <v>0</v>
      </c>
      <c r="E12" s="80">
        <f>SUM(C12:D12)</f>
        <v>410.19</v>
      </c>
    </row>
    <row r="13" spans="1:10" ht="15" customHeight="1" x14ac:dyDescent="0.25">
      <c r="A13" s="70" t="s">
        <v>52</v>
      </c>
      <c r="B13" s="71">
        <v>4121</v>
      </c>
      <c r="C13" s="72">
        <v>26353.119999999999</v>
      </c>
      <c r="D13" s="72">
        <v>0</v>
      </c>
      <c r="E13" s="80">
        <f>SUM(C13:D13)</f>
        <v>26353.119999999999</v>
      </c>
    </row>
    <row r="14" spans="1:10" ht="15" customHeight="1" x14ac:dyDescent="0.25">
      <c r="A14" s="70" t="s">
        <v>53</v>
      </c>
      <c r="B14" s="71" t="s">
        <v>54</v>
      </c>
      <c r="C14" s="72">
        <f>C15+C16+C17+C18</f>
        <v>2013.54</v>
      </c>
      <c r="D14" s="72">
        <f>D15+D17+D18</f>
        <v>0</v>
      </c>
      <c r="E14" s="80">
        <f t="shared" si="0"/>
        <v>2013.54</v>
      </c>
    </row>
    <row r="15" spans="1:10" ht="15" customHeight="1" x14ac:dyDescent="0.25">
      <c r="A15" s="70" t="s">
        <v>55</v>
      </c>
      <c r="B15" s="71" t="s">
        <v>56</v>
      </c>
      <c r="C15" s="72">
        <v>111.87</v>
      </c>
      <c r="D15" s="72">
        <v>0</v>
      </c>
      <c r="E15" s="80">
        <f t="shared" si="0"/>
        <v>111.87</v>
      </c>
    </row>
    <row r="16" spans="1:10" ht="15" customHeight="1" x14ac:dyDescent="0.25">
      <c r="A16" s="70" t="s">
        <v>57</v>
      </c>
      <c r="B16" s="71">
        <v>4223</v>
      </c>
      <c r="C16" s="72">
        <v>0</v>
      </c>
      <c r="D16" s="72">
        <v>0</v>
      </c>
      <c r="E16" s="80">
        <f>SUM(C16:D16)</f>
        <v>0</v>
      </c>
    </row>
    <row r="17" spans="1:5" ht="15" customHeight="1" x14ac:dyDescent="0.25">
      <c r="A17" s="70" t="s">
        <v>58</v>
      </c>
      <c r="B17" s="71" t="s">
        <v>59</v>
      </c>
      <c r="C17" s="72">
        <v>1901.67</v>
      </c>
      <c r="D17" s="72">
        <v>0</v>
      </c>
      <c r="E17" s="80">
        <f>SUM(C17:D17)</f>
        <v>1901.67</v>
      </c>
    </row>
    <row r="18" spans="1:5" ht="15" customHeight="1" x14ac:dyDescent="0.25">
      <c r="A18" s="70" t="s">
        <v>60</v>
      </c>
      <c r="B18" s="71">
        <v>4221</v>
      </c>
      <c r="C18" s="72">
        <v>0</v>
      </c>
      <c r="D18" s="72">
        <v>0</v>
      </c>
      <c r="E18" s="80">
        <f>SUM(C18:D18)</f>
        <v>0</v>
      </c>
    </row>
    <row r="19" spans="1:5" ht="15" customHeight="1" x14ac:dyDescent="0.25">
      <c r="A19" s="77" t="s">
        <v>61</v>
      </c>
      <c r="B19" s="81" t="s">
        <v>62</v>
      </c>
      <c r="C19" s="78">
        <f>C3+C7</f>
        <v>8443914.370000001</v>
      </c>
      <c r="D19" s="78">
        <f>D3+D7</f>
        <v>0</v>
      </c>
      <c r="E19" s="79">
        <f t="shared" si="0"/>
        <v>8443914.370000001</v>
      </c>
    </row>
    <row r="20" spans="1:5" ht="15" customHeight="1" x14ac:dyDescent="0.25">
      <c r="A20" s="77" t="s">
        <v>63</v>
      </c>
      <c r="B20" s="81" t="s">
        <v>64</v>
      </c>
      <c r="C20" s="78">
        <f>SUM(C21:C23)</f>
        <v>2001508.7400000002</v>
      </c>
      <c r="D20" s="78">
        <f>SUM(D21:D23)</f>
        <v>0</v>
      </c>
      <c r="E20" s="79">
        <f t="shared" si="0"/>
        <v>2001508.7400000002</v>
      </c>
    </row>
    <row r="21" spans="1:5" ht="15" customHeight="1" x14ac:dyDescent="0.25">
      <c r="A21" s="70" t="s">
        <v>65</v>
      </c>
      <c r="B21" s="71" t="s">
        <v>66</v>
      </c>
      <c r="C21" s="72">
        <v>111779.24</v>
      </c>
      <c r="D21" s="72">
        <v>0</v>
      </c>
      <c r="E21" s="80">
        <f t="shared" si="0"/>
        <v>111779.24</v>
      </c>
    </row>
    <row r="22" spans="1:5" ht="15" customHeight="1" x14ac:dyDescent="0.25">
      <c r="A22" s="70" t="s">
        <v>67</v>
      </c>
      <c r="B22" s="71">
        <v>8115</v>
      </c>
      <c r="C22" s="72">
        <v>1986604.5</v>
      </c>
      <c r="D22" s="72">
        <v>0</v>
      </c>
      <c r="E22" s="80">
        <f>SUM(C22:D22)</f>
        <v>1986604.5</v>
      </c>
    </row>
    <row r="23" spans="1:5" ht="15" customHeight="1" thickBot="1" x14ac:dyDescent="0.3">
      <c r="A23" s="82" t="s">
        <v>68</v>
      </c>
      <c r="B23" s="83">
        <v>-8124</v>
      </c>
      <c r="C23" s="84">
        <v>-96875</v>
      </c>
      <c r="D23" s="84">
        <v>0</v>
      </c>
      <c r="E23" s="85">
        <f>C23+D23</f>
        <v>-96875</v>
      </c>
    </row>
    <row r="24" spans="1:5" ht="15" customHeight="1" thickBot="1" x14ac:dyDescent="0.3">
      <c r="A24" s="86" t="s">
        <v>69</v>
      </c>
      <c r="B24" s="87"/>
      <c r="C24" s="88">
        <f>C3+C7+C20</f>
        <v>10445423.110000001</v>
      </c>
      <c r="D24" s="88">
        <f>D19+D20</f>
        <v>0</v>
      </c>
      <c r="E24" s="89">
        <f t="shared" si="0"/>
        <v>10445423.110000001</v>
      </c>
    </row>
    <row r="25" spans="1:5" ht="13" thickBot="1" x14ac:dyDescent="0.3">
      <c r="A25" s="59" t="s">
        <v>70</v>
      </c>
      <c r="B25" s="59"/>
      <c r="C25" s="90"/>
      <c r="D25" s="90"/>
      <c r="E25" s="91" t="s">
        <v>29</v>
      </c>
    </row>
    <row r="26" spans="1:5" ht="23.5" thickBot="1" x14ac:dyDescent="0.3">
      <c r="A26" s="63" t="s">
        <v>71</v>
      </c>
      <c r="B26" s="64" t="s">
        <v>11</v>
      </c>
      <c r="C26" s="65" t="s">
        <v>20</v>
      </c>
      <c r="D26" s="65" t="s">
        <v>21</v>
      </c>
      <c r="E26" s="65" t="s">
        <v>72</v>
      </c>
    </row>
    <row r="27" spans="1:5" ht="15" customHeight="1" x14ac:dyDescent="0.25">
      <c r="A27" s="92" t="s">
        <v>73</v>
      </c>
      <c r="B27" s="93" t="s">
        <v>74</v>
      </c>
      <c r="C27" s="76">
        <v>31838.7</v>
      </c>
      <c r="D27" s="76">
        <v>0</v>
      </c>
      <c r="E27" s="94">
        <f>C27+D27</f>
        <v>31838.7</v>
      </c>
    </row>
    <row r="28" spans="1:5" ht="15" customHeight="1" x14ac:dyDescent="0.25">
      <c r="A28" s="95" t="s">
        <v>75</v>
      </c>
      <c r="B28" s="71" t="s">
        <v>74</v>
      </c>
      <c r="C28" s="72">
        <v>294261.07</v>
      </c>
      <c r="D28" s="76">
        <v>0</v>
      </c>
      <c r="E28" s="94">
        <f t="shared" ref="E28:E43" si="1">C28+D28</f>
        <v>294261.07</v>
      </c>
    </row>
    <row r="29" spans="1:5" ht="15" customHeight="1" x14ac:dyDescent="0.25">
      <c r="A29" s="95" t="s">
        <v>76</v>
      </c>
      <c r="B29" s="71" t="s">
        <v>77</v>
      </c>
      <c r="C29" s="72">
        <v>190922.78</v>
      </c>
      <c r="D29" s="76">
        <v>0</v>
      </c>
      <c r="E29" s="94">
        <f>SUM(C29:D29)</f>
        <v>190922.78</v>
      </c>
    </row>
    <row r="30" spans="1:5" ht="15" customHeight="1" x14ac:dyDescent="0.25">
      <c r="A30" s="95" t="s">
        <v>78</v>
      </c>
      <c r="B30" s="71" t="s">
        <v>74</v>
      </c>
      <c r="C30" s="72">
        <v>1052060.3</v>
      </c>
      <c r="D30" s="76">
        <v>0</v>
      </c>
      <c r="E30" s="94">
        <f t="shared" si="1"/>
        <v>1052060.3</v>
      </c>
    </row>
    <row r="31" spans="1:5" ht="15" customHeight="1" x14ac:dyDescent="0.25">
      <c r="A31" s="95" t="s">
        <v>79</v>
      </c>
      <c r="B31" s="71" t="s">
        <v>74</v>
      </c>
      <c r="C31" s="72">
        <v>848632.12000000011</v>
      </c>
      <c r="D31" s="76">
        <v>0</v>
      </c>
      <c r="E31" s="94">
        <f t="shared" si="1"/>
        <v>848632.12000000011</v>
      </c>
    </row>
    <row r="32" spans="1:5" ht="15" customHeight="1" x14ac:dyDescent="0.25">
      <c r="A32" s="95" t="s">
        <v>80</v>
      </c>
      <c r="B32" s="71" t="s">
        <v>74</v>
      </c>
      <c r="C32" s="72">
        <v>4689272.87</v>
      </c>
      <c r="D32" s="76">
        <v>0</v>
      </c>
      <c r="E32" s="94">
        <f>C32+D32</f>
        <v>4689272.87</v>
      </c>
    </row>
    <row r="33" spans="1:7" ht="15" customHeight="1" x14ac:dyDescent="0.25">
      <c r="A33" s="95" t="s">
        <v>81</v>
      </c>
      <c r="B33" s="71" t="s">
        <v>77</v>
      </c>
      <c r="C33" s="72">
        <v>821242.94000000018</v>
      </c>
      <c r="D33" s="76">
        <v>0</v>
      </c>
      <c r="E33" s="94">
        <f t="shared" si="1"/>
        <v>821242.94000000018</v>
      </c>
    </row>
    <row r="34" spans="1:7" ht="15" customHeight="1" x14ac:dyDescent="0.25">
      <c r="A34" s="95" t="s">
        <v>82</v>
      </c>
      <c r="B34" s="71" t="s">
        <v>74</v>
      </c>
      <c r="C34" s="72">
        <v>169919</v>
      </c>
      <c r="D34" s="76">
        <v>0</v>
      </c>
      <c r="E34" s="94">
        <f t="shared" si="1"/>
        <v>169919</v>
      </c>
    </row>
    <row r="35" spans="1:7" ht="15" customHeight="1" x14ac:dyDescent="0.25">
      <c r="A35" s="95" t="s">
        <v>83</v>
      </c>
      <c r="B35" s="71" t="s">
        <v>77</v>
      </c>
      <c r="C35" s="72">
        <v>805889.05</v>
      </c>
      <c r="D35" s="76">
        <v>0</v>
      </c>
      <c r="E35" s="94">
        <f t="shared" si="1"/>
        <v>805889.05</v>
      </c>
    </row>
    <row r="36" spans="1:7" ht="15" customHeight="1" x14ac:dyDescent="0.25">
      <c r="A36" s="95" t="s">
        <v>84</v>
      </c>
      <c r="B36" s="71" t="s">
        <v>85</v>
      </c>
      <c r="C36" s="72">
        <v>0</v>
      </c>
      <c r="D36" s="76">
        <v>0</v>
      </c>
      <c r="E36" s="94">
        <f t="shared" si="1"/>
        <v>0</v>
      </c>
    </row>
    <row r="37" spans="1:7" ht="15" customHeight="1" x14ac:dyDescent="0.25">
      <c r="A37" s="95" t="s">
        <v>86</v>
      </c>
      <c r="B37" s="71" t="s">
        <v>77</v>
      </c>
      <c r="C37" s="72">
        <v>1241789.2200000002</v>
      </c>
      <c r="D37" s="76">
        <v>0</v>
      </c>
      <c r="E37" s="94">
        <f t="shared" si="1"/>
        <v>1241789.2200000002</v>
      </c>
    </row>
    <row r="38" spans="1:7" ht="15" customHeight="1" x14ac:dyDescent="0.25">
      <c r="A38" s="95" t="s">
        <v>87</v>
      </c>
      <c r="B38" s="71" t="s">
        <v>77</v>
      </c>
      <c r="C38" s="72">
        <v>15500</v>
      </c>
      <c r="D38" s="76">
        <v>0</v>
      </c>
      <c r="E38" s="94">
        <f t="shared" si="1"/>
        <v>15500</v>
      </c>
    </row>
    <row r="39" spans="1:7" ht="15" customHeight="1" x14ac:dyDescent="0.25">
      <c r="A39" s="95" t="s">
        <v>88</v>
      </c>
      <c r="B39" s="71" t="s">
        <v>74</v>
      </c>
      <c r="C39" s="72">
        <v>11008.82</v>
      </c>
      <c r="D39" s="76">
        <v>0</v>
      </c>
      <c r="E39" s="94">
        <f t="shared" si="1"/>
        <v>11008.82</v>
      </c>
    </row>
    <row r="40" spans="1:7" ht="15" customHeight="1" x14ac:dyDescent="0.25">
      <c r="A40" s="95" t="s">
        <v>89</v>
      </c>
      <c r="B40" s="71" t="s">
        <v>77</v>
      </c>
      <c r="C40" s="72">
        <v>166413.18</v>
      </c>
      <c r="D40" s="76">
        <v>0</v>
      </c>
      <c r="E40" s="94">
        <f>C40+D40</f>
        <v>166413.18</v>
      </c>
    </row>
    <row r="41" spans="1:7" ht="15" customHeight="1" x14ac:dyDescent="0.25">
      <c r="A41" s="95" t="s">
        <v>90</v>
      </c>
      <c r="B41" s="71" t="s">
        <v>77</v>
      </c>
      <c r="C41" s="72">
        <v>15293.36</v>
      </c>
      <c r="D41" s="76">
        <v>0</v>
      </c>
      <c r="E41" s="94">
        <f t="shared" si="1"/>
        <v>15293.36</v>
      </c>
    </row>
    <row r="42" spans="1:7" ht="15" customHeight="1" x14ac:dyDescent="0.25">
      <c r="A42" s="95" t="s">
        <v>91</v>
      </c>
      <c r="B42" s="71" t="s">
        <v>77</v>
      </c>
      <c r="C42" s="72">
        <v>86065.55</v>
      </c>
      <c r="D42" s="76">
        <v>0</v>
      </c>
      <c r="E42" s="94">
        <f t="shared" si="1"/>
        <v>86065.55</v>
      </c>
    </row>
    <row r="43" spans="1:7" ht="15" customHeight="1" thickBot="1" x14ac:dyDescent="0.3">
      <c r="A43" s="95" t="s">
        <v>92</v>
      </c>
      <c r="B43" s="71" t="s">
        <v>77</v>
      </c>
      <c r="C43" s="72">
        <v>5314.15</v>
      </c>
      <c r="D43" s="76">
        <v>0</v>
      </c>
      <c r="E43" s="94">
        <f t="shared" si="1"/>
        <v>5314.15</v>
      </c>
    </row>
    <row r="44" spans="1:7" ht="15" customHeight="1" thickBot="1" x14ac:dyDescent="0.3">
      <c r="A44" s="96" t="s">
        <v>93</v>
      </c>
      <c r="B44" s="87"/>
      <c r="C44" s="88">
        <f>C27+C28+C30+C31+C32+C33+C34+C35+C36+C37+C38+C39+C40+C41+C42+C43+C29</f>
        <v>10445423.110000001</v>
      </c>
      <c r="D44" s="88">
        <f>SUM(D27:D43)</f>
        <v>0</v>
      </c>
      <c r="E44" s="89">
        <f>SUM(E27:E43)</f>
        <v>10445423.110000001</v>
      </c>
      <c r="G44" s="75"/>
    </row>
    <row r="45" spans="1:7" x14ac:dyDescent="0.25">
      <c r="C45" s="75"/>
      <c r="E45" s="75"/>
    </row>
    <row r="46" spans="1:7" x14ac:dyDescent="0.25">
      <c r="C46" s="75"/>
    </row>
    <row r="47" spans="1:7" x14ac:dyDescent="0.25">
      <c r="C47" s="75"/>
    </row>
  </sheetData>
  <mergeCells count="2">
    <mergeCell ref="A1:B1"/>
    <mergeCell ref="A25:B25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1_3_ZRRO_139_17</vt:lpstr>
      <vt:lpstr>Bilance PaV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Cechlova Marcela</dc:creator>
  <cp:lastModifiedBy>Škodová Zuzana</cp:lastModifiedBy>
  <cp:lastPrinted>2018-01-03T15:39:00Z</cp:lastPrinted>
  <dcterms:created xsi:type="dcterms:W3CDTF">2014-01-21T14:03:33Z</dcterms:created>
  <dcterms:modified xsi:type="dcterms:W3CDTF">2018-04-24T11:46:18Z</dcterms:modified>
</cp:coreProperties>
</file>