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0035"/>
  </bookViews>
  <sheets>
    <sheet name="Bilance PaV" sheetId="4" r:id="rId1"/>
    <sheet name="příjmy 03" sheetId="1" r:id="rId2"/>
    <sheet name="914 03" sheetId="2" r:id="rId3"/>
  </sheets>
  <definedNames>
    <definedName name="aaa" localSheetId="2">#REF!</definedName>
    <definedName name="aaa">#REF!</definedName>
    <definedName name="Excel_BuiltIn__FilterDatabase_3" localSheetId="2">#REF!</definedName>
    <definedName name="Excel_BuiltIn__FilterDatabase_3" localSheetId="1">#REF!</definedName>
    <definedName name="Excel_BuiltIn__FilterDatabase_3">#REF!</definedName>
    <definedName name="g" localSheetId="2">#REF!</definedName>
    <definedName name="g">#REF!</definedName>
    <definedName name="l" localSheetId="2">#REF!</definedName>
    <definedName name="l">#REF!</definedName>
    <definedName name="o" localSheetId="2">#REF!</definedName>
    <definedName name="o">#REF!</definedName>
    <definedName name="p" localSheetId="2">#REF!</definedName>
    <definedName name="p">#REF!</definedName>
  </definedNames>
  <calcPr calcId="145621"/>
</workbook>
</file>

<file path=xl/calcChain.xml><?xml version="1.0" encoding="utf-8"?>
<calcChain xmlns="http://schemas.openxmlformats.org/spreadsheetml/2006/main">
  <c r="D46" i="4" l="1"/>
  <c r="C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46" i="4" s="1"/>
  <c r="E31" i="4"/>
  <c r="E30" i="4"/>
  <c r="E29" i="4"/>
  <c r="E25" i="4"/>
  <c r="E24" i="4"/>
  <c r="E23" i="4"/>
  <c r="D22" i="4"/>
  <c r="C22" i="4"/>
  <c r="E22" i="4" s="1"/>
  <c r="E20" i="4"/>
  <c r="E19" i="4"/>
  <c r="E18" i="4"/>
  <c r="E17" i="4"/>
  <c r="E16" i="4"/>
  <c r="D16" i="4"/>
  <c r="C16" i="4"/>
  <c r="E15" i="4"/>
  <c r="E14" i="4"/>
  <c r="E13" i="4"/>
  <c r="E12" i="4"/>
  <c r="E11" i="4"/>
  <c r="E10" i="4"/>
  <c r="D10" i="4"/>
  <c r="C10" i="4"/>
  <c r="D9" i="4"/>
  <c r="E9" i="4" s="1"/>
  <c r="C9" i="4"/>
  <c r="E8" i="4"/>
  <c r="E7" i="4"/>
  <c r="E6" i="4"/>
  <c r="D5" i="4"/>
  <c r="D21" i="4" s="1"/>
  <c r="D26" i="4" s="1"/>
  <c r="C5" i="4"/>
  <c r="E5" i="4" l="1"/>
  <c r="C21" i="4"/>
  <c r="E21" i="4" s="1"/>
  <c r="C26" i="4"/>
  <c r="E26" i="4" s="1"/>
  <c r="I13" i="1"/>
  <c r="J17" i="1"/>
  <c r="J19" i="1"/>
  <c r="G13" i="1"/>
  <c r="H16" i="1"/>
  <c r="J16" i="1" s="1"/>
  <c r="H17" i="1"/>
  <c r="H18" i="1"/>
  <c r="J18" i="1" s="1"/>
  <c r="H19" i="1"/>
  <c r="H15" i="1"/>
  <c r="J15" i="1" s="1"/>
  <c r="H14" i="1"/>
  <c r="J14" i="1" s="1"/>
  <c r="J13" i="1" s="1"/>
  <c r="H26" i="2"/>
  <c r="H25" i="2"/>
  <c r="J14" i="2"/>
  <c r="J16" i="2"/>
  <c r="J17" i="2"/>
  <c r="J15" i="2"/>
  <c r="I13" i="2"/>
  <c r="J19" i="2"/>
  <c r="J21" i="2"/>
  <c r="J22" i="2"/>
  <c r="J24" i="2"/>
  <c r="J25" i="2"/>
  <c r="J26" i="2"/>
  <c r="J23" i="2"/>
  <c r="J34" i="2"/>
  <c r="J32" i="2" s="1"/>
  <c r="J33" i="2"/>
  <c r="J29" i="2"/>
  <c r="J30" i="2"/>
  <c r="J31" i="2"/>
  <c r="J28" i="2"/>
  <c r="I32" i="2"/>
  <c r="I27" i="2"/>
  <c r="I22" i="2"/>
  <c r="H13" i="1" l="1"/>
  <c r="J13" i="2"/>
  <c r="J27" i="2"/>
  <c r="I12" i="2"/>
  <c r="I11" i="2" l="1"/>
  <c r="J12" i="2"/>
  <c r="J11" i="2" s="1"/>
  <c r="H13" i="2"/>
  <c r="H22" i="2"/>
  <c r="H12" i="2" s="1"/>
  <c r="H11" i="2" s="1"/>
  <c r="G32" i="2"/>
  <c r="G27" i="2"/>
  <c r="G22" i="2"/>
  <c r="G20" i="2"/>
  <c r="G18" i="2"/>
  <c r="G13" i="2"/>
  <c r="G12" i="2" l="1"/>
  <c r="G11" i="2" s="1"/>
</calcChain>
</file>

<file path=xl/sharedStrings.xml><?xml version="1.0" encoding="utf-8"?>
<sst xmlns="http://schemas.openxmlformats.org/spreadsheetml/2006/main" count="207" uniqueCount="120">
  <si>
    <t>Ekonomický odbor</t>
  </si>
  <si>
    <t>uk.</t>
  </si>
  <si>
    <t>č.a.</t>
  </si>
  <si>
    <t>§</t>
  </si>
  <si>
    <t>pol.</t>
  </si>
  <si>
    <t>u k a z a t e l</t>
  </si>
  <si>
    <t>SR 2018</t>
  </si>
  <si>
    <t>SU</t>
  </si>
  <si>
    <t>x</t>
  </si>
  <si>
    <t>Daňové příjmy - podíl kraje na sdílených daních</t>
  </si>
  <si>
    <t>DU</t>
  </si>
  <si>
    <t>daň z příjmů fyzických osob ze závislé činnosti</t>
  </si>
  <si>
    <t xml:space="preserve">daň z příjmů fyzických osob z podnikání </t>
  </si>
  <si>
    <t>daň z příjmů fyzických osob srážková</t>
  </si>
  <si>
    <t>daň z příjmů právnických osob</t>
  </si>
  <si>
    <t>daň z přidané hodnoty</t>
  </si>
  <si>
    <t>tis. Kč</t>
  </si>
  <si>
    <t>91403 - P Ů S O B N O S T I</t>
  </si>
  <si>
    <t>Běžné (neinvestiční) výdaje resortu celkem</t>
  </si>
  <si>
    <t>Finanční operace a platby</t>
  </si>
  <si>
    <t>RU</t>
  </si>
  <si>
    <t>030100</t>
  </si>
  <si>
    <t>0000</t>
  </si>
  <si>
    <t xml:space="preserve">Kontrola a přezkum hospodaření kraje </t>
  </si>
  <si>
    <t>nákup materiálu</t>
  </si>
  <si>
    <t>konzultační, poradenské a právní služby</t>
  </si>
  <si>
    <t>nákup služeb</t>
  </si>
  <si>
    <t>pohoštění</t>
  </si>
  <si>
    <t>030101</t>
  </si>
  <si>
    <t>Rating kraje - Moodys Europe</t>
  </si>
  <si>
    <t>030102</t>
  </si>
  <si>
    <t>Účetní,daňové a ekonomické poradenství</t>
  </si>
  <si>
    <t>030200</t>
  </si>
  <si>
    <t>Platby daní a finanční operace</t>
  </si>
  <si>
    <t>ostatní neinvestiční výdaje j.n.</t>
  </si>
  <si>
    <t>platby daní a poplatků</t>
  </si>
  <si>
    <t>platby daní a poplatků krajům, obcím a státním fondům</t>
  </si>
  <si>
    <t>030300</t>
  </si>
  <si>
    <t>Krajské porady, semináře a školení</t>
  </si>
  <si>
    <t>nájemné</t>
  </si>
  <si>
    <t>nákup ostatních služeb</t>
  </si>
  <si>
    <t>030600</t>
  </si>
  <si>
    <t>Činnost regionální správy</t>
  </si>
  <si>
    <t>služby peněžních ústavů</t>
  </si>
  <si>
    <t>Kapitola 914 - Působnosti</t>
  </si>
  <si>
    <t>UR II                       2018</t>
  </si>
  <si>
    <t>ZR-RO                   č. 150/18</t>
  </si>
  <si>
    <t>UR I                     2018</t>
  </si>
  <si>
    <t>Změna rozpočtu - rozpočtové opatření č. 150/18</t>
  </si>
  <si>
    <t>Příloha č. 1 k ZR-RO č. 150/18</t>
  </si>
  <si>
    <t xml:space="preserve">Daňové příjmy - podíl kraje na sdílených daních státu </t>
  </si>
  <si>
    <t>Příjmy a finanční zdroje 2018</t>
  </si>
  <si>
    <t>daň z příjmů právnických osob za kraje</t>
  </si>
  <si>
    <t>Zdrojová část rozpočtu LK 2018</t>
  </si>
  <si>
    <t>v tis. Kč</t>
  </si>
  <si>
    <t>ukazatel</t>
  </si>
  <si>
    <t xml:space="preserve">pol. 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</si>
  <si>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</si>
  <si>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</si>
  <si>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</si>
  <si>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</si>
  <si>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</si>
  <si>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</si>
  <si>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</si>
  <si>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</si>
  <si>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</si>
  <si>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</si>
  <si>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</si>
  <si>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</si>
  <si>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</si>
  <si>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</si>
  <si>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</si>
  <si>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</si>
  <si>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</si>
  <si>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</si>
  <si>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</si>
  <si>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</si>
  <si>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</si>
  <si>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</si>
  <si>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</si>
  <si>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</si>
  <si>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</si>
  <si>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</si>
  <si>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</si>
  <si>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</si>
  <si>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</si>
  <si>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</si>
  <si>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</si>
  <si>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</si>
  <si>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</si>
  <si>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</si>
  <si>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</si>
  <si>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</si>
  <si>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</si>
  <si>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</si>
  <si>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</si>
  <si>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</si>
  <si>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</si>
  <si>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</si>
  <si>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</si>
  <si>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</si>
  <si>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</si>
  <si>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</si>
  <si>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</si>
  <si>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</si>
  <si>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</si>
  <si>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</si>
  <si>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</si>
  <si>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</si>
  <si>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</si>
  <si>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</si>
  <si>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</si>
  <si>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</si>
  <si>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</si>
  <si>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</si>
  <si>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>ZR-RO č. 150/18</t>
  </si>
  <si>
    <t>UR I                                               2018</t>
  </si>
  <si>
    <t>UR II                                  2018</t>
  </si>
  <si>
    <t xml:space="preserve">Z d r o j e   L K   c e l k e m </t>
  </si>
  <si>
    <t xml:space="preserve">V ý d a j 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</si>
</sst>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0.00000"/>
    <numFmt numFmtId="165" formatCode="#,##0.00000"/>
    <numFmt numFmtId="166" formatCode="#,##0.0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4"/>
      <name val="Arial"/>
      <family val="2"/>
      <charset val="238"/>
    </font>
    <font>
      <sz val="10"/>
      <color indexed="12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</fills>
  <borders count="5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4">
    <xf numFmtId="0" fontId="0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0" borderId="40" applyNumberFormat="0" applyFill="0" applyAlignment="0" applyProtection="0"/>
    <xf numFmtId="0" fontId="17" fillId="0" borderId="40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17" borderId="41" applyNumberFormat="0" applyAlignment="0" applyProtection="0"/>
    <xf numFmtId="0" fontId="19" fillId="17" borderId="41" applyNumberFormat="0" applyAlignment="0" applyProtection="0"/>
    <xf numFmtId="0" fontId="20" fillId="0" borderId="42" applyNumberFormat="0" applyFill="0" applyAlignment="0" applyProtection="0"/>
    <xf numFmtId="0" fontId="20" fillId="0" borderId="42" applyNumberFormat="0" applyFill="0" applyAlignment="0" applyProtection="0"/>
    <xf numFmtId="0" fontId="21" fillId="0" borderId="43" applyNumberFormat="0" applyFill="0" applyAlignment="0" applyProtection="0"/>
    <xf numFmtId="0" fontId="21" fillId="0" borderId="43" applyNumberFormat="0" applyFill="0" applyAlignment="0" applyProtection="0"/>
    <xf numFmtId="0" fontId="22" fillId="0" borderId="44" applyNumberFormat="0" applyFill="0" applyAlignment="0" applyProtection="0"/>
    <xf numFmtId="0" fontId="22" fillId="0" borderId="44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5" fillId="19" borderId="45" applyNumberFormat="0" applyFont="0" applyAlignment="0" applyProtection="0"/>
    <xf numFmtId="0" fontId="15" fillId="19" borderId="45" applyNumberFormat="0" applyFont="0" applyAlignment="0" applyProtection="0"/>
    <xf numFmtId="0" fontId="1" fillId="2" borderId="1" applyNumberFormat="0" applyFont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6" fillId="20" borderId="0">
      <alignment horizontal="left" vertical="center"/>
    </xf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8" borderId="47" applyNumberFormat="0" applyAlignment="0" applyProtection="0"/>
    <xf numFmtId="0" fontId="29" fillId="8" borderId="47" applyNumberFormat="0" applyAlignment="0" applyProtection="0"/>
    <xf numFmtId="0" fontId="30" fillId="21" borderId="47" applyNumberFormat="0" applyAlignment="0" applyProtection="0"/>
    <xf numFmtId="0" fontId="30" fillId="21" borderId="47" applyNumberFormat="0" applyAlignment="0" applyProtection="0"/>
    <xf numFmtId="0" fontId="31" fillId="21" borderId="48" applyNumberFormat="0" applyAlignment="0" applyProtection="0"/>
    <xf numFmtId="0" fontId="31" fillId="21" borderId="48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3" fillId="0" borderId="0"/>
    <xf numFmtId="0" fontId="36" fillId="0" borderId="0"/>
  </cellStyleXfs>
  <cellXfs count="207">
    <xf numFmtId="0" fontId="0" fillId="0" borderId="0" xfId="0"/>
    <xf numFmtId="0" fontId="2" fillId="0" borderId="0" xfId="1"/>
    <xf numFmtId="0" fontId="3" fillId="0" borderId="0" xfId="2"/>
    <xf numFmtId="0" fontId="3" fillId="0" borderId="0" xfId="4"/>
    <xf numFmtId="0" fontId="7" fillId="0" borderId="0" xfId="2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9" fillId="0" borderId="5" xfId="4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9" fillId="0" borderId="6" xfId="4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/>
    </xf>
    <xf numFmtId="4" fontId="8" fillId="0" borderId="6" xfId="1" applyNumberFormat="1" applyFont="1" applyFill="1" applyBorder="1" applyAlignment="1">
      <alignment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4" fontId="4" fillId="0" borderId="14" xfId="1" applyNumberFormat="1" applyFont="1" applyBorder="1" applyAlignment="1">
      <alignment vertical="center"/>
    </xf>
    <xf numFmtId="0" fontId="4" fillId="0" borderId="16" xfId="1" applyFont="1" applyBorder="1" applyAlignment="1">
      <alignment horizontal="center" vertical="center"/>
    </xf>
    <xf numFmtId="4" fontId="4" fillId="0" borderId="19" xfId="1" applyNumberFormat="1" applyFont="1" applyBorder="1" applyAlignment="1">
      <alignment vertical="center"/>
    </xf>
    <xf numFmtId="0" fontId="7" fillId="0" borderId="0" xfId="2" applyFont="1" applyBorder="1" applyAlignment="1">
      <alignment horizontal="left"/>
    </xf>
    <xf numFmtId="0" fontId="3" fillId="0" borderId="0" xfId="2" applyBorder="1"/>
    <xf numFmtId="0" fontId="9" fillId="0" borderId="2" xfId="4" applyFont="1" applyFill="1" applyBorder="1" applyAlignment="1">
      <alignment horizontal="center" vertical="center"/>
    </xf>
    <xf numFmtId="0" fontId="9" fillId="0" borderId="6" xfId="4" applyFont="1" applyFill="1" applyBorder="1" applyAlignment="1">
      <alignment horizontal="left" vertical="center"/>
    </xf>
    <xf numFmtId="4" fontId="7" fillId="0" borderId="4" xfId="4" applyNumberFormat="1" applyFont="1" applyFill="1" applyBorder="1" applyAlignment="1">
      <alignment vertical="center"/>
    </xf>
    <xf numFmtId="0" fontId="12" fillId="0" borderId="26" xfId="4" applyFont="1" applyFill="1" applyBorder="1" applyAlignment="1">
      <alignment horizontal="center" vertical="center"/>
    </xf>
    <xf numFmtId="49" fontId="12" fillId="0" borderId="29" xfId="4" applyNumberFormat="1" applyFont="1" applyFill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vertical="center"/>
    </xf>
    <xf numFmtId="4" fontId="12" fillId="0" borderId="28" xfId="4" applyNumberFormat="1" applyFont="1" applyFill="1" applyBorder="1" applyAlignment="1">
      <alignment horizontal="right" vertical="center"/>
    </xf>
    <xf numFmtId="0" fontId="13" fillId="0" borderId="0" xfId="4" applyFont="1"/>
    <xf numFmtId="0" fontId="7" fillId="0" borderId="9" xfId="4" applyFont="1" applyBorder="1" applyAlignment="1">
      <alignment horizontal="center" vertical="center"/>
    </xf>
    <xf numFmtId="49" fontId="7" fillId="0" borderId="10" xfId="4" applyNumberFormat="1" applyFont="1" applyFill="1" applyBorder="1" applyAlignment="1">
      <alignment horizontal="center" vertical="center"/>
    </xf>
    <xf numFmtId="49" fontId="7" fillId="0" borderId="11" xfId="2" applyNumberFormat="1" applyFont="1" applyFill="1" applyBorder="1" applyAlignment="1">
      <alignment horizontal="center" vertical="center"/>
    </xf>
    <xf numFmtId="0" fontId="7" fillId="0" borderId="12" xfId="4" applyFont="1" applyBorder="1" applyAlignment="1">
      <alignment horizontal="center" vertical="center"/>
    </xf>
    <xf numFmtId="0" fontId="7" fillId="0" borderId="10" xfId="4" applyFont="1" applyBorder="1" applyAlignment="1">
      <alignment horizontal="center" vertical="center"/>
    </xf>
    <xf numFmtId="0" fontId="7" fillId="0" borderId="12" xfId="4" applyFont="1" applyBorder="1" applyAlignment="1">
      <alignment vertical="center"/>
    </xf>
    <xf numFmtId="4" fontId="7" fillId="0" borderId="11" xfId="4" applyNumberFormat="1" applyFont="1" applyFill="1" applyBorder="1" applyAlignment="1">
      <alignment vertical="center"/>
    </xf>
    <xf numFmtId="4" fontId="7" fillId="0" borderId="15" xfId="4" applyNumberFormat="1" applyFont="1" applyFill="1" applyBorder="1" applyAlignment="1">
      <alignment vertical="center"/>
    </xf>
    <xf numFmtId="0" fontId="14" fillId="0" borderId="0" xfId="4" applyFont="1"/>
    <xf numFmtId="0" fontId="10" fillId="0" borderId="16" xfId="4" applyFont="1" applyBorder="1" applyAlignment="1">
      <alignment horizontal="center" vertical="center"/>
    </xf>
    <xf numFmtId="49" fontId="10" fillId="0" borderId="17" xfId="4" applyNumberFormat="1" applyFont="1" applyFill="1" applyBorder="1" applyAlignment="1">
      <alignment horizontal="center" vertical="center"/>
    </xf>
    <xf numFmtId="49" fontId="10" fillId="0" borderId="18" xfId="2" applyNumberFormat="1" applyFont="1" applyFill="1" applyBorder="1" applyAlignment="1">
      <alignment horizontal="center" vertical="center"/>
    </xf>
    <xf numFmtId="0" fontId="10" fillId="0" borderId="12" xfId="4" applyFont="1" applyBorder="1" applyAlignment="1">
      <alignment horizontal="center" vertical="center"/>
    </xf>
    <xf numFmtId="0" fontId="10" fillId="0" borderId="10" xfId="4" applyFont="1" applyBorder="1" applyAlignment="1">
      <alignment horizontal="center" vertical="center"/>
    </xf>
    <xf numFmtId="0" fontId="10" fillId="0" borderId="12" xfId="4" applyFont="1" applyBorder="1" applyAlignment="1">
      <alignment vertical="center"/>
    </xf>
    <xf numFmtId="4" fontId="10" fillId="0" borderId="18" xfId="4" applyNumberFormat="1" applyFont="1" applyFill="1" applyBorder="1" applyAlignment="1">
      <alignment vertical="center"/>
    </xf>
    <xf numFmtId="4" fontId="10" fillId="0" borderId="20" xfId="4" applyNumberFormat="1" applyFont="1" applyFill="1" applyBorder="1" applyAlignment="1">
      <alignment vertical="center"/>
    </xf>
    <xf numFmtId="0" fontId="10" fillId="0" borderId="19" xfId="4" applyFont="1" applyBorder="1" applyAlignment="1">
      <alignment horizontal="center" vertical="center"/>
    </xf>
    <xf numFmtId="0" fontId="10" fillId="0" borderId="19" xfId="4" applyFont="1" applyBorder="1" applyAlignment="1">
      <alignment vertical="center"/>
    </xf>
    <xf numFmtId="4" fontId="10" fillId="0" borderId="18" xfId="4" applyNumberFormat="1" applyFont="1" applyBorder="1" applyAlignment="1">
      <alignment vertical="center"/>
    </xf>
    <xf numFmtId="0" fontId="10" fillId="0" borderId="17" xfId="4" applyFont="1" applyBorder="1" applyAlignment="1">
      <alignment horizontal="center" vertical="center"/>
    </xf>
    <xf numFmtId="0" fontId="7" fillId="0" borderId="16" xfId="4" applyFont="1" applyBorder="1" applyAlignment="1">
      <alignment horizontal="center" vertical="center"/>
    </xf>
    <xf numFmtId="49" fontId="7" fillId="0" borderId="18" xfId="2" applyNumberFormat="1" applyFont="1" applyFill="1" applyBorder="1" applyAlignment="1">
      <alignment horizontal="center" vertical="center"/>
    </xf>
    <xf numFmtId="4" fontId="7" fillId="0" borderId="18" xfId="4" applyNumberFormat="1" applyFont="1" applyFill="1" applyBorder="1" applyAlignment="1">
      <alignment vertical="center"/>
    </xf>
    <xf numFmtId="4" fontId="7" fillId="0" borderId="20" xfId="4" applyNumberFormat="1" applyFont="1" applyFill="1" applyBorder="1" applyAlignment="1">
      <alignment vertical="center"/>
    </xf>
    <xf numFmtId="49" fontId="7" fillId="0" borderId="17" xfId="4" applyNumberFormat="1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vertical="center"/>
    </xf>
    <xf numFmtId="0" fontId="7" fillId="0" borderId="17" xfId="4" applyFont="1" applyBorder="1" applyAlignment="1">
      <alignment horizontal="center" vertical="center"/>
    </xf>
    <xf numFmtId="0" fontId="7" fillId="0" borderId="19" xfId="4" applyFont="1" applyBorder="1" applyAlignment="1">
      <alignment vertical="center"/>
    </xf>
    <xf numFmtId="0" fontId="10" fillId="0" borderId="12" xfId="7" applyFont="1" applyBorder="1" applyAlignment="1">
      <alignment horizontal="center" vertical="center"/>
    </xf>
    <xf numFmtId="0" fontId="10" fillId="0" borderId="10" xfId="7" applyFont="1" applyBorder="1" applyAlignment="1">
      <alignment vertical="center"/>
    </xf>
    <xf numFmtId="4" fontId="10" fillId="0" borderId="19" xfId="4" applyNumberFormat="1" applyFont="1" applyFill="1" applyBorder="1" applyAlignment="1">
      <alignment vertical="center"/>
    </xf>
    <xf numFmtId="0" fontId="10" fillId="0" borderId="17" xfId="7" applyFont="1" applyBorder="1" applyAlignment="1">
      <alignment vertical="center"/>
    </xf>
    <xf numFmtId="0" fontId="10" fillId="0" borderId="12" xfId="7" applyFont="1" applyFill="1" applyBorder="1" applyAlignment="1">
      <alignment horizontal="center" vertical="center"/>
    </xf>
    <xf numFmtId="0" fontId="10" fillId="0" borderId="19" xfId="7" applyFont="1" applyFill="1" applyBorder="1" applyAlignment="1">
      <alignment horizontal="center" vertical="center"/>
    </xf>
    <xf numFmtId="0" fontId="10" fillId="0" borderId="17" xfId="7" applyFont="1" applyFill="1" applyBorder="1" applyAlignment="1">
      <alignment vertical="center"/>
    </xf>
    <xf numFmtId="0" fontId="7" fillId="0" borderId="16" xfId="4" applyFont="1" applyFill="1" applyBorder="1" applyAlignment="1">
      <alignment vertical="center"/>
    </xf>
    <xf numFmtId="0" fontId="7" fillId="0" borderId="19" xfId="4" applyFont="1" applyBorder="1" applyAlignment="1">
      <alignment horizontal="center" vertical="center"/>
    </xf>
    <xf numFmtId="0" fontId="10" fillId="0" borderId="32" xfId="4" applyFont="1" applyFill="1" applyBorder="1" applyAlignment="1">
      <alignment vertical="center"/>
    </xf>
    <xf numFmtId="0" fontId="3" fillId="0" borderId="18" xfId="2" applyFill="1" applyBorder="1" applyAlignment="1">
      <alignment horizontal="center" vertical="center"/>
    </xf>
    <xf numFmtId="0" fontId="10" fillId="0" borderId="33" xfId="4" applyFont="1" applyFill="1" applyBorder="1" applyAlignment="1">
      <alignment vertical="center"/>
    </xf>
    <xf numFmtId="49" fontId="10" fillId="0" borderId="22" xfId="4" applyNumberFormat="1" applyFont="1" applyFill="1" applyBorder="1" applyAlignment="1">
      <alignment horizontal="center" vertical="center"/>
    </xf>
    <xf numFmtId="0" fontId="3" fillId="0" borderId="34" xfId="2" applyFill="1" applyBorder="1" applyAlignment="1">
      <alignment horizontal="center" vertical="center"/>
    </xf>
    <xf numFmtId="0" fontId="10" fillId="0" borderId="21" xfId="4" applyFont="1" applyBorder="1" applyAlignment="1">
      <alignment horizontal="center" vertical="center"/>
    </xf>
    <xf numFmtId="0" fontId="10" fillId="0" borderId="22" xfId="4" applyFont="1" applyBorder="1" applyAlignment="1">
      <alignment horizontal="center" vertical="center"/>
    </xf>
    <xf numFmtId="0" fontId="10" fillId="0" borderId="21" xfId="4" applyFont="1" applyBorder="1" applyAlignment="1">
      <alignment vertical="center"/>
    </xf>
    <xf numFmtId="4" fontId="10" fillId="0" borderId="34" xfId="4" applyNumberFormat="1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49" fontId="10" fillId="0" borderId="0" xfId="4" applyNumberFormat="1" applyFont="1" applyFill="1" applyBorder="1" applyAlignment="1">
      <alignment horizontal="center" vertical="center"/>
    </xf>
    <xf numFmtId="0" fontId="3" fillId="0" borderId="0" xfId="2" applyFill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 applyAlignment="1">
      <alignment vertical="center"/>
    </xf>
    <xf numFmtId="4" fontId="10" fillId="0" borderId="0" xfId="4" applyNumberFormat="1" applyFont="1" applyFill="1" applyBorder="1" applyAlignment="1">
      <alignment vertical="center"/>
    </xf>
    <xf numFmtId="4" fontId="3" fillId="0" borderId="0" xfId="4" applyNumberFormat="1"/>
    <xf numFmtId="0" fontId="6" fillId="0" borderId="0" xfId="2" applyFont="1" applyBorder="1" applyAlignment="1">
      <alignment horizontal="center"/>
    </xf>
    <xf numFmtId="0" fontId="4" fillId="0" borderId="0" xfId="3" applyFont="1" applyAlignment="1">
      <alignment horizontal="right"/>
    </xf>
    <xf numFmtId="0" fontId="11" fillId="26" borderId="24" xfId="2" applyFont="1" applyFill="1" applyBorder="1" applyAlignment="1">
      <alignment horizontal="center" vertical="center"/>
    </xf>
    <xf numFmtId="0" fontId="8" fillId="26" borderId="5" xfId="2" applyFont="1" applyFill="1" applyBorder="1" applyAlignment="1">
      <alignment horizontal="center" vertical="center"/>
    </xf>
    <xf numFmtId="0" fontId="11" fillId="26" borderId="5" xfId="2" applyFont="1" applyFill="1" applyBorder="1" applyAlignment="1">
      <alignment horizontal="center" vertical="center"/>
    </xf>
    <xf numFmtId="0" fontId="7" fillId="26" borderId="6" xfId="2" applyFont="1" applyFill="1" applyBorder="1" applyAlignment="1">
      <alignment horizontal="center" vertical="center"/>
    </xf>
    <xf numFmtId="0" fontId="7" fillId="26" borderId="6" xfId="6" applyFont="1" applyFill="1" applyBorder="1" applyAlignment="1">
      <alignment horizontal="center" vertical="center"/>
    </xf>
    <xf numFmtId="0" fontId="7" fillId="26" borderId="7" xfId="6" applyFont="1" applyFill="1" applyBorder="1" applyAlignment="1">
      <alignment horizontal="center" vertical="center" wrapText="1"/>
    </xf>
    <xf numFmtId="0" fontId="7" fillId="26" borderId="8" xfId="6" applyFont="1" applyFill="1" applyBorder="1" applyAlignment="1">
      <alignment horizontal="center" vertical="center" wrapText="1"/>
    </xf>
    <xf numFmtId="0" fontId="33" fillId="0" borderId="0" xfId="122" applyFont="1" applyFill="1" applyAlignment="1">
      <alignment vertical="center"/>
    </xf>
    <xf numFmtId="0" fontId="7" fillId="0" borderId="0" xfId="4" applyFont="1"/>
    <xf numFmtId="4" fontId="10" fillId="0" borderId="31" xfId="4" applyNumberFormat="1" applyFont="1" applyFill="1" applyBorder="1" applyAlignment="1">
      <alignment vertical="center"/>
    </xf>
    <xf numFmtId="4" fontId="10" fillId="0" borderId="35" xfId="4" applyNumberFormat="1" applyFont="1" applyFill="1" applyBorder="1" applyAlignment="1">
      <alignment vertical="center"/>
    </xf>
    <xf numFmtId="4" fontId="10" fillId="0" borderId="0" xfId="4" applyNumberFormat="1" applyFont="1"/>
    <xf numFmtId="4" fontId="7" fillId="0" borderId="0" xfId="4" applyNumberFormat="1" applyFont="1"/>
    <xf numFmtId="4" fontId="14" fillId="0" borderId="0" xfId="4" applyNumberFormat="1" applyFont="1"/>
    <xf numFmtId="4" fontId="12" fillId="0" borderId="37" xfId="4" applyNumberFormat="1" applyFont="1" applyFill="1" applyBorder="1" applyAlignment="1">
      <alignment horizontal="right" vertical="center"/>
    </xf>
    <xf numFmtId="0" fontId="7" fillId="0" borderId="0" xfId="2" applyFont="1" applyAlignment="1">
      <alignment horizontal="right"/>
    </xf>
    <xf numFmtId="164" fontId="4" fillId="0" borderId="0" xfId="3" applyNumberFormat="1" applyFont="1" applyAlignment="1"/>
    <xf numFmtId="164" fontId="3" fillId="0" borderId="0" xfId="2" applyNumberFormat="1"/>
    <xf numFmtId="164" fontId="6" fillId="0" borderId="0" xfId="2" applyNumberFormat="1" applyFont="1" applyBorder="1" applyAlignment="1">
      <alignment horizontal="center"/>
    </xf>
    <xf numFmtId="164" fontId="7" fillId="26" borderId="7" xfId="6" applyNumberFormat="1" applyFont="1" applyFill="1" applyBorder="1" applyAlignment="1">
      <alignment horizontal="center" vertical="center" wrapText="1"/>
    </xf>
    <xf numFmtId="164" fontId="10" fillId="0" borderId="0" xfId="4" applyNumberFormat="1" applyFont="1" applyFill="1" applyBorder="1" applyAlignment="1">
      <alignment vertical="center"/>
    </xf>
    <xf numFmtId="164" fontId="10" fillId="0" borderId="0" xfId="4" applyNumberFormat="1" applyFont="1"/>
    <xf numFmtId="164" fontId="3" fillId="0" borderId="0" xfId="4" applyNumberFormat="1"/>
    <xf numFmtId="165" fontId="7" fillId="0" borderId="4" xfId="4" applyNumberFormat="1" applyFont="1" applyFill="1" applyBorder="1" applyAlignment="1">
      <alignment vertical="center"/>
    </xf>
    <xf numFmtId="165" fontId="12" fillId="0" borderId="28" xfId="4" applyNumberFormat="1" applyFont="1" applyFill="1" applyBorder="1" applyAlignment="1">
      <alignment horizontal="right" vertical="center"/>
    </xf>
    <xf numFmtId="165" fontId="7" fillId="0" borderId="11" xfId="4" applyNumberFormat="1" applyFont="1" applyFill="1" applyBorder="1" applyAlignment="1">
      <alignment vertical="center"/>
    </xf>
    <xf numFmtId="165" fontId="10" fillId="0" borderId="18" xfId="4" applyNumberFormat="1" applyFont="1" applyFill="1" applyBorder="1" applyAlignment="1">
      <alignment vertical="center"/>
    </xf>
    <xf numFmtId="165" fontId="7" fillId="0" borderId="18" xfId="4" applyNumberFormat="1" applyFont="1" applyFill="1" applyBorder="1" applyAlignment="1">
      <alignment vertical="center"/>
    </xf>
    <xf numFmtId="165" fontId="10" fillId="27" borderId="18" xfId="4" applyNumberFormat="1" applyFont="1" applyFill="1" applyBorder="1" applyAlignment="1">
      <alignment vertical="center"/>
    </xf>
    <xf numFmtId="165" fontId="10" fillId="0" borderId="19" xfId="4" applyNumberFormat="1" applyFont="1" applyFill="1" applyBorder="1" applyAlignment="1">
      <alignment vertical="center"/>
    </xf>
    <xf numFmtId="165" fontId="10" fillId="0" borderId="21" xfId="4" applyNumberFormat="1" applyFont="1" applyFill="1" applyBorder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49" fontId="2" fillId="0" borderId="0" xfId="1" applyNumberFormat="1" applyFont="1" applyAlignment="1">
      <alignment horizontal="right"/>
    </xf>
    <xf numFmtId="49" fontId="34" fillId="0" borderId="0" xfId="1" applyNumberFormat="1" applyFont="1"/>
    <xf numFmtId="165" fontId="2" fillId="0" borderId="0" xfId="1" applyNumberFormat="1"/>
    <xf numFmtId="0" fontId="4" fillId="0" borderId="38" xfId="1" applyFont="1" applyBorder="1" applyAlignment="1">
      <alignment horizontal="center" vertical="center"/>
    </xf>
    <xf numFmtId="4" fontId="4" fillId="0" borderId="39" xfId="1" applyNumberFormat="1" applyFont="1" applyBorder="1" applyAlignment="1">
      <alignment vertical="center"/>
    </xf>
    <xf numFmtId="0" fontId="4" fillId="0" borderId="19" xfId="1" applyFont="1" applyBorder="1" applyAlignment="1">
      <alignment horizontal="center" vertical="center"/>
    </xf>
    <xf numFmtId="4" fontId="4" fillId="0" borderId="15" xfId="1" applyNumberFormat="1" applyFont="1" applyBorder="1" applyAlignment="1">
      <alignment vertical="center"/>
    </xf>
    <xf numFmtId="4" fontId="8" fillId="0" borderId="36" xfId="1" applyNumberFormat="1" applyFont="1" applyBorder="1" applyAlignment="1">
      <alignment vertical="center"/>
    </xf>
    <xf numFmtId="165" fontId="8" fillId="0" borderId="23" xfId="1" applyNumberFormat="1" applyFont="1" applyBorder="1" applyAlignment="1">
      <alignment vertical="center"/>
    </xf>
    <xf numFmtId="165" fontId="4" fillId="0" borderId="19" xfId="1" applyNumberFormat="1" applyFont="1" applyBorder="1" applyAlignment="1">
      <alignment vertical="center"/>
    </xf>
    <xf numFmtId="165" fontId="3" fillId="0" borderId="0" xfId="2" applyNumberFormat="1" applyBorder="1"/>
    <xf numFmtId="165" fontId="3" fillId="0" borderId="0" xfId="4" applyNumberFormat="1"/>
    <xf numFmtId="0" fontId="8" fillId="0" borderId="3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10" fillId="0" borderId="17" xfId="1" applyFont="1" applyFill="1" applyBorder="1" applyAlignment="1">
      <alignment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27" xfId="1" applyFont="1" applyBorder="1" applyAlignment="1">
      <alignment vertical="center" wrapText="1"/>
    </xf>
    <xf numFmtId="4" fontId="4" fillId="0" borderId="7" xfId="1" applyNumberFormat="1" applyFont="1" applyBorder="1" applyAlignment="1">
      <alignment vertical="center"/>
    </xf>
    <xf numFmtId="165" fontId="4" fillId="0" borderId="29" xfId="1" applyNumberFormat="1" applyFont="1" applyBorder="1" applyAlignment="1">
      <alignment vertical="center"/>
    </xf>
    <xf numFmtId="4" fontId="4" fillId="0" borderId="37" xfId="1" applyNumberFormat="1" applyFont="1" applyBorder="1" applyAlignment="1">
      <alignment vertical="center"/>
    </xf>
    <xf numFmtId="0" fontId="4" fillId="0" borderId="4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4" fillId="0" borderId="22" xfId="1" applyFont="1" applyBorder="1" applyAlignment="1">
      <alignment vertical="center" wrapText="1"/>
    </xf>
    <xf numFmtId="4" fontId="4" fillId="0" borderId="53" xfId="1" applyNumberFormat="1" applyFont="1" applyBorder="1" applyAlignment="1">
      <alignment vertical="center"/>
    </xf>
    <xf numFmtId="165" fontId="4" fillId="0" borderId="53" xfId="1" applyNumberFormat="1" applyFont="1" applyBorder="1" applyAlignment="1">
      <alignment vertical="center"/>
    </xf>
    <xf numFmtId="4" fontId="4" fillId="0" borderId="54" xfId="1" applyNumberFormat="1" applyFont="1" applyBorder="1" applyAlignment="1">
      <alignment vertical="center"/>
    </xf>
    <xf numFmtId="0" fontId="36" fillId="0" borderId="0" xfId="123"/>
    <xf numFmtId="0" fontId="37" fillId="28" borderId="55" xfId="123" applyFont="1" applyFill="1" applyBorder="1" applyAlignment="1">
      <alignment horizontal="center" vertical="center" wrapText="1"/>
    </xf>
    <xf numFmtId="0" fontId="37" fillId="28" borderId="6" xfId="123" applyFont="1" applyFill="1" applyBorder="1" applyAlignment="1">
      <alignment horizontal="center" vertical="center" wrapText="1"/>
    </xf>
    <xf numFmtId="0" fontId="38" fillId="0" borderId="9" xfId="123" applyFont="1" applyBorder="1" applyAlignment="1">
      <alignment vertical="center" wrapText="1"/>
    </xf>
    <xf numFmtId="0" fontId="38" fillId="0" borderId="12" xfId="123" applyFont="1" applyBorder="1" applyAlignment="1">
      <alignment horizontal="right" vertical="center" wrapText="1"/>
    </xf>
    <xf numFmtId="4" fontId="38" fillId="0" borderId="12" xfId="123" applyNumberFormat="1" applyFont="1" applyBorder="1" applyAlignment="1">
      <alignment horizontal="right" vertical="center" wrapText="1"/>
    </xf>
    <xf numFmtId="4" fontId="38" fillId="0" borderId="56" xfId="123" applyNumberFormat="1" applyFont="1" applyBorder="1" applyAlignment="1">
      <alignment horizontal="right" vertical="center" wrapText="1"/>
    </xf>
    <xf numFmtId="0" fontId="39" fillId="0" borderId="16" xfId="123" applyFont="1" applyBorder="1" applyAlignment="1">
      <alignment vertical="center" wrapText="1"/>
    </xf>
    <xf numFmtId="0" fontId="39" fillId="0" borderId="19" xfId="123" applyFont="1" applyBorder="1" applyAlignment="1">
      <alignment horizontal="right" vertical="center" wrapText="1"/>
    </xf>
    <xf numFmtId="4" fontId="39" fillId="0" borderId="19" xfId="123" applyNumberFormat="1" applyFont="1" applyBorder="1" applyAlignment="1">
      <alignment horizontal="right" vertical="center" wrapText="1"/>
    </xf>
    <xf numFmtId="4" fontId="39" fillId="0" borderId="19" xfId="123" applyNumberFormat="1" applyFont="1" applyBorder="1" applyAlignment="1">
      <alignment vertical="center"/>
    </xf>
    <xf numFmtId="4" fontId="39" fillId="0" borderId="31" xfId="123" applyNumberFormat="1" applyFont="1" applyBorder="1" applyAlignment="1">
      <alignment vertical="center"/>
    </xf>
    <xf numFmtId="4" fontId="36" fillId="0" borderId="0" xfId="123" applyNumberFormat="1"/>
    <xf numFmtId="4" fontId="39" fillId="0" borderId="12" xfId="123" applyNumberFormat="1" applyFont="1" applyBorder="1" applyAlignment="1">
      <alignment horizontal="right" vertical="center" wrapText="1"/>
    </xf>
    <xf numFmtId="0" fontId="38" fillId="0" borderId="16" xfId="123" applyFont="1" applyBorder="1" applyAlignment="1">
      <alignment vertical="center" wrapText="1"/>
    </xf>
    <xf numFmtId="4" fontId="38" fillId="0" borderId="19" xfId="123" applyNumberFormat="1" applyFont="1" applyBorder="1" applyAlignment="1">
      <alignment horizontal="right" vertical="center" wrapText="1"/>
    </xf>
    <xf numFmtId="4" fontId="38" fillId="0" borderId="31" xfId="123" applyNumberFormat="1" applyFont="1" applyBorder="1" applyAlignment="1">
      <alignment horizontal="right" vertical="center" wrapText="1"/>
    </xf>
    <xf numFmtId="4" fontId="39" fillId="0" borderId="31" xfId="123" applyNumberFormat="1" applyFont="1" applyBorder="1" applyAlignment="1">
      <alignment horizontal="right" vertical="center" wrapText="1"/>
    </xf>
    <xf numFmtId="0" fontId="38" fillId="0" borderId="19" xfId="123" applyFont="1" applyBorder="1" applyAlignment="1">
      <alignment horizontal="right" vertical="center" wrapText="1"/>
    </xf>
    <xf numFmtId="0" fontId="39" fillId="0" borderId="38" xfId="123" applyFont="1" applyBorder="1" applyAlignment="1">
      <alignment vertical="center" wrapText="1"/>
    </xf>
    <xf numFmtId="0" fontId="39" fillId="0" borderId="39" xfId="123" applyFont="1" applyBorder="1" applyAlignment="1">
      <alignment horizontal="right" vertical="center" wrapText="1"/>
    </xf>
    <xf numFmtId="4" fontId="39" fillId="0" borderId="39" xfId="123" applyNumberFormat="1" applyFont="1" applyBorder="1" applyAlignment="1">
      <alignment horizontal="right" vertical="center" wrapText="1"/>
    </xf>
    <xf numFmtId="4" fontId="39" fillId="0" borderId="57" xfId="123" applyNumberFormat="1" applyFont="1" applyBorder="1" applyAlignment="1">
      <alignment horizontal="right" vertical="center" wrapText="1"/>
    </xf>
    <xf numFmtId="0" fontId="38" fillId="0" borderId="55" xfId="123" applyFont="1" applyBorder="1" applyAlignment="1">
      <alignment vertical="center" wrapText="1"/>
    </xf>
    <xf numFmtId="0" fontId="38" fillId="0" borderId="6" xfId="123" applyFont="1" applyBorder="1" applyAlignment="1">
      <alignment horizontal="right" vertical="center" wrapText="1"/>
    </xf>
    <xf numFmtId="4" fontId="38" fillId="0" borderId="6" xfId="123" applyNumberFormat="1" applyFont="1" applyBorder="1" applyAlignment="1">
      <alignment horizontal="right" vertical="center" wrapText="1"/>
    </xf>
    <xf numFmtId="4" fontId="38" fillId="0" borderId="36" xfId="123" applyNumberFormat="1" applyFont="1" applyBorder="1" applyAlignment="1">
      <alignment horizontal="right" vertical="center" wrapText="1"/>
    </xf>
    <xf numFmtId="0" fontId="39" fillId="0" borderId="9" xfId="123" applyFont="1" applyBorder="1" applyAlignment="1">
      <alignment horizontal="left" vertical="center" wrapText="1"/>
    </xf>
    <xf numFmtId="0" fontId="39" fillId="0" borderId="12" xfId="123" applyFont="1" applyBorder="1" applyAlignment="1">
      <alignment horizontal="right" vertical="center" wrapText="1"/>
    </xf>
    <xf numFmtId="4" fontId="39" fillId="0" borderId="56" xfId="123" applyNumberFormat="1" applyFont="1" applyBorder="1" applyAlignment="1">
      <alignment horizontal="right" vertical="center" wrapText="1"/>
    </xf>
    <xf numFmtId="0" fontId="39" fillId="0" borderId="16" xfId="123" applyFont="1" applyBorder="1" applyAlignment="1">
      <alignment horizontal="left" vertical="center" wrapText="1"/>
    </xf>
    <xf numFmtId="0" fontId="38" fillId="0" borderId="55" xfId="123" applyFont="1" applyBorder="1" applyAlignment="1">
      <alignment horizontal="left" vertical="center" wrapText="1"/>
    </xf>
    <xf numFmtId="0" fontId="37" fillId="28" borderId="58" xfId="123" applyFont="1" applyFill="1" applyBorder="1" applyAlignment="1">
      <alignment horizontal="center" vertical="center" wrapText="1"/>
    </xf>
    <xf numFmtId="0" fontId="37" fillId="28" borderId="3" xfId="123" applyFont="1" applyFill="1" applyBorder="1" applyAlignment="1">
      <alignment horizontal="center" vertical="center" wrapText="1"/>
    </xf>
    <xf numFmtId="0" fontId="39" fillId="0" borderId="0" xfId="123" applyFont="1" applyFill="1"/>
    <xf numFmtId="0" fontId="38" fillId="0" borderId="0" xfId="123" applyFont="1" applyFill="1" applyAlignment="1">
      <alignment horizontal="right"/>
    </xf>
    <xf numFmtId="0" fontId="41" fillId="0" borderId="0" xfId="123" applyFont="1"/>
    <xf numFmtId="0" fontId="39" fillId="0" borderId="0" xfId="123" applyFont="1" applyFill="1" applyBorder="1"/>
    <xf numFmtId="166" fontId="38" fillId="0" borderId="52" xfId="123" applyNumberFormat="1" applyFont="1" applyFill="1" applyBorder="1" applyAlignment="1">
      <alignment horizontal="right"/>
    </xf>
    <xf numFmtId="0" fontId="40" fillId="28" borderId="52" xfId="123" applyFont="1" applyFill="1" applyBorder="1" applyAlignment="1">
      <alignment horizontal="center"/>
    </xf>
    <xf numFmtId="0" fontId="10" fillId="0" borderId="50" xfId="4" applyFont="1" applyFill="1" applyBorder="1" applyAlignment="1">
      <alignment horizontal="center" vertical="center"/>
    </xf>
    <xf numFmtId="0" fontId="10" fillId="0" borderId="51" xfId="4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9" fillId="0" borderId="3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10" fillId="0" borderId="17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27" xfId="4" applyFont="1" applyFill="1" applyBorder="1" applyAlignment="1">
      <alignment horizontal="center" vertical="center"/>
    </xf>
    <xf numFmtId="0" fontId="10" fillId="0" borderId="28" xfId="4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11" fillId="26" borderId="5" xfId="2" applyFont="1" applyFill="1" applyBorder="1" applyAlignment="1">
      <alignment horizontal="center" vertical="center"/>
    </xf>
    <xf numFmtId="0" fontId="11" fillId="26" borderId="25" xfId="2" applyFont="1" applyFill="1" applyBorder="1" applyAlignment="1">
      <alignment horizontal="center" vertical="center"/>
    </xf>
    <xf numFmtId="49" fontId="12" fillId="0" borderId="27" xfId="4" applyNumberFormat="1" applyFont="1" applyFill="1" applyBorder="1" applyAlignment="1">
      <alignment horizontal="center" vertical="center"/>
    </xf>
    <xf numFmtId="49" fontId="12" fillId="0" borderId="28" xfId="4" applyNumberFormat="1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/>
    </xf>
  </cellXfs>
  <cellStyles count="124">
    <cellStyle name="20 % – Zvýraznění1 2" xfId="9"/>
    <cellStyle name="20 % – Zvýraznění1 3" xfId="10"/>
    <cellStyle name="20 % – Zvýraznění2 2" xfId="11"/>
    <cellStyle name="20 % – Zvýraznění2 3" xfId="12"/>
    <cellStyle name="20 % – Zvýraznění3 2" xfId="13"/>
    <cellStyle name="20 % – Zvýraznění3 3" xfId="14"/>
    <cellStyle name="20 % – Zvýraznění4 2" xfId="15"/>
    <cellStyle name="20 % – Zvýraznění4 3" xfId="16"/>
    <cellStyle name="20 % – Zvýraznění5 2" xfId="17"/>
    <cellStyle name="20 % – Zvýraznění5 3" xfId="18"/>
    <cellStyle name="20 % – Zvýraznění6 2" xfId="19"/>
    <cellStyle name="20 % – Zvýraznění6 3" xfId="20"/>
    <cellStyle name="40 % – Zvýraznění1 2" xfId="21"/>
    <cellStyle name="40 % – Zvýraznění1 3" xfId="22"/>
    <cellStyle name="40 % – Zvýraznění2 2" xfId="23"/>
    <cellStyle name="40 % – Zvýraznění2 3" xfId="24"/>
    <cellStyle name="40 % – Zvýraznění3 2" xfId="25"/>
    <cellStyle name="40 % – Zvýraznění3 3" xfId="26"/>
    <cellStyle name="40 % – Zvýraznění4 2" xfId="27"/>
    <cellStyle name="40 % – Zvýraznění4 3" xfId="28"/>
    <cellStyle name="40 % – Zvýraznění5 2" xfId="29"/>
    <cellStyle name="40 % – Zvýraznění5 3" xfId="30"/>
    <cellStyle name="40 % – Zvýraznění6 2" xfId="31"/>
    <cellStyle name="40 % – Zvýraznění6 3" xfId="32"/>
    <cellStyle name="60 % – Zvýraznění1 2" xfId="33"/>
    <cellStyle name="60 % – Zvýraznění1 3" xfId="34"/>
    <cellStyle name="60 % – Zvýraznění2 2" xfId="35"/>
    <cellStyle name="60 % – Zvýraznění2 3" xfId="36"/>
    <cellStyle name="60 % – Zvýraznění3 2" xfId="37"/>
    <cellStyle name="60 % – Zvýraznění3 3" xfId="38"/>
    <cellStyle name="60 % – Zvýraznění4 2" xfId="39"/>
    <cellStyle name="60 % – Zvýraznění4 3" xfId="40"/>
    <cellStyle name="60 % – Zvýraznění5 2" xfId="41"/>
    <cellStyle name="60 % – Zvýraznění5 3" xfId="42"/>
    <cellStyle name="60 % – Zvýraznění6 2" xfId="43"/>
    <cellStyle name="60 % – Zvýraznění6 3" xfId="44"/>
    <cellStyle name="Celkem 2" xfId="45"/>
    <cellStyle name="Celkem 3" xfId="46"/>
    <cellStyle name="Čárka 2" xfId="47"/>
    <cellStyle name="čárky 2" xfId="8"/>
    <cellStyle name="čárky 2 2" xfId="48"/>
    <cellStyle name="čárky 3" xfId="49"/>
    <cellStyle name="čárky 3 2" xfId="50"/>
    <cellStyle name="čárky 3 3" xfId="51"/>
    <cellStyle name="čárky 3 4" xfId="52"/>
    <cellStyle name="Chybně 2" xfId="53"/>
    <cellStyle name="Chybně 3" xfId="54"/>
    <cellStyle name="Kontrolní buňka 2" xfId="55"/>
    <cellStyle name="Kontrolní buňka 3" xfId="56"/>
    <cellStyle name="Nadpis 1 2" xfId="57"/>
    <cellStyle name="Nadpis 1 3" xfId="58"/>
    <cellStyle name="Nadpis 2 2" xfId="59"/>
    <cellStyle name="Nadpis 2 3" xfId="60"/>
    <cellStyle name="Nadpis 3 2" xfId="61"/>
    <cellStyle name="Nadpis 3 3" xfId="62"/>
    <cellStyle name="Nadpis 4 2" xfId="63"/>
    <cellStyle name="Nadpis 4 3" xfId="64"/>
    <cellStyle name="Název 2" xfId="65"/>
    <cellStyle name="Název 3" xfId="66"/>
    <cellStyle name="Neutrální 2" xfId="67"/>
    <cellStyle name="Neutrální 3" xfId="68"/>
    <cellStyle name="Normální" xfId="0" builtinId="0"/>
    <cellStyle name="Normální 10" xfId="69"/>
    <cellStyle name="Normální 11" xfId="70"/>
    <cellStyle name="Normální 12" xfId="5"/>
    <cellStyle name="Normální 13" xfId="71"/>
    <cellStyle name="Normální 14" xfId="72"/>
    <cellStyle name="Normální 15" xfId="73"/>
    <cellStyle name="Normální 16" xfId="123"/>
    <cellStyle name="normální 2" xfId="2"/>
    <cellStyle name="normální 2 2" xfId="74"/>
    <cellStyle name="Normální 22" xfId="75"/>
    <cellStyle name="Normální 27 2" xfId="76"/>
    <cellStyle name="Normální 3" xfId="6"/>
    <cellStyle name="Normální 3 2" xfId="77"/>
    <cellStyle name="Normální 4" xfId="78"/>
    <cellStyle name="Normální 4 2" xfId="79"/>
    <cellStyle name="Normální 4 2 2" xfId="80"/>
    <cellStyle name="Normální 5" xfId="81"/>
    <cellStyle name="Normální 5 2" xfId="82"/>
    <cellStyle name="Normální 5 2 2" xfId="83"/>
    <cellStyle name="Normální 5 3" xfId="84"/>
    <cellStyle name="Normální 6" xfId="85"/>
    <cellStyle name="Normální 6 2" xfId="86"/>
    <cellStyle name="Normální 7" xfId="87"/>
    <cellStyle name="Normální 7 2" xfId="88"/>
    <cellStyle name="Normální 8" xfId="89"/>
    <cellStyle name="Normální 8 2" xfId="90"/>
    <cellStyle name="Normální 9" xfId="91"/>
    <cellStyle name="normální_05 G-99_prehled_za_2009_30-03-2010 2" xfId="122"/>
    <cellStyle name="normální_2. Rozpočet 2007 - tabulky" xfId="1"/>
    <cellStyle name="normální_Rozpis výdajů 03 bez PO 2 2" xfId="4"/>
    <cellStyle name="normální_Rozpis výdajů 03 bez PO 4" xfId="7"/>
    <cellStyle name="normální_Rozpočet 2004 (ZK)" xfId="3"/>
    <cellStyle name="Poznámka 2" xfId="92"/>
    <cellStyle name="Poznámka 3" xfId="93"/>
    <cellStyle name="Poznámka 4" xfId="94"/>
    <cellStyle name="Propojená buňka 2" xfId="95"/>
    <cellStyle name="Propojená buňka 3" xfId="96"/>
    <cellStyle name="S8M1" xfId="97"/>
    <cellStyle name="Správně 2" xfId="98"/>
    <cellStyle name="Správně 3" xfId="99"/>
    <cellStyle name="Text upozornění 2" xfId="100"/>
    <cellStyle name="Text upozornění 3" xfId="101"/>
    <cellStyle name="Vstup 2" xfId="102"/>
    <cellStyle name="Vstup 3" xfId="103"/>
    <cellStyle name="Výpočet 2" xfId="104"/>
    <cellStyle name="Výpočet 3" xfId="105"/>
    <cellStyle name="Výstup 2" xfId="106"/>
    <cellStyle name="Výstup 3" xfId="107"/>
    <cellStyle name="Vysvětlující text 2" xfId="108"/>
    <cellStyle name="Vysvětlující text 3" xfId="109"/>
    <cellStyle name="Zvýraznění 1 2" xfId="110"/>
    <cellStyle name="Zvýraznění 1 3" xfId="111"/>
    <cellStyle name="Zvýraznění 2 2" xfId="112"/>
    <cellStyle name="Zvýraznění 2 3" xfId="113"/>
    <cellStyle name="Zvýraznění 3 2" xfId="114"/>
    <cellStyle name="Zvýraznění 3 3" xfId="115"/>
    <cellStyle name="Zvýraznění 4 2" xfId="116"/>
    <cellStyle name="Zvýraznění 4 3" xfId="117"/>
    <cellStyle name="Zvýraznění 5 2" xfId="118"/>
    <cellStyle name="Zvýraznění 5 3" xfId="119"/>
    <cellStyle name="Zvýraznění 6 2" xfId="120"/>
    <cellStyle name="Zvýraznění 6 3" xfId="121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Normal="100" workbookViewId="0"/>
  </sheetViews>
  <sheetFormatPr defaultRowHeight="12.75" x14ac:dyDescent="0.2"/>
  <cols>
    <col min="1" max="1" width="41.28515625" style="148" customWidth="1"/>
    <col min="2" max="2" width="7.28515625" style="148" customWidth="1"/>
    <col min="3" max="3" width="15.42578125" style="148" customWidth="1"/>
    <col min="4" max="4" width="11.85546875" style="148" customWidth="1"/>
    <col min="5" max="5" width="15.140625" style="148" customWidth="1"/>
    <col min="6" max="9" width="9.140625" style="148"/>
    <col min="10" max="10" width="11.7109375" style="148" bestFit="1" customWidth="1"/>
    <col min="11" max="256" width="9.140625" style="148"/>
    <col min="257" max="257" width="36.5703125" style="148" bestFit="1" customWidth="1"/>
    <col min="258" max="258" width="7.28515625" style="148" customWidth="1"/>
    <col min="259" max="259" width="13.85546875" style="148" customWidth="1"/>
    <col min="260" max="260" width="10.7109375" style="148" bestFit="1" customWidth="1"/>
    <col min="261" max="261" width="14.140625" style="148" customWidth="1"/>
    <col min="262" max="265" width="9.140625" style="148"/>
    <col min="266" max="266" width="11.7109375" style="148" bestFit="1" customWidth="1"/>
    <col min="267" max="512" width="9.140625" style="148"/>
    <col min="513" max="513" width="36.5703125" style="148" bestFit="1" customWidth="1"/>
    <col min="514" max="514" width="7.28515625" style="148" customWidth="1"/>
    <col min="515" max="515" width="13.85546875" style="148" customWidth="1"/>
    <col min="516" max="516" width="10.7109375" style="148" bestFit="1" customWidth="1"/>
    <col min="517" max="517" width="14.140625" style="148" customWidth="1"/>
    <col min="518" max="521" width="9.140625" style="148"/>
    <col min="522" max="522" width="11.7109375" style="148" bestFit="1" customWidth="1"/>
    <col min="523" max="768" width="9.140625" style="148"/>
    <col min="769" max="769" width="36.5703125" style="148" bestFit="1" customWidth="1"/>
    <col min="770" max="770" width="7.28515625" style="148" customWidth="1"/>
    <col min="771" max="771" width="13.85546875" style="148" customWidth="1"/>
    <col min="772" max="772" width="10.7109375" style="148" bestFit="1" customWidth="1"/>
    <col min="773" max="773" width="14.140625" style="148" customWidth="1"/>
    <col min="774" max="777" width="9.140625" style="148"/>
    <col min="778" max="778" width="11.7109375" style="148" bestFit="1" customWidth="1"/>
    <col min="779" max="1024" width="9.140625" style="148"/>
    <col min="1025" max="1025" width="36.5703125" style="148" bestFit="1" customWidth="1"/>
    <col min="1026" max="1026" width="7.28515625" style="148" customWidth="1"/>
    <col min="1027" max="1027" width="13.85546875" style="148" customWidth="1"/>
    <col min="1028" max="1028" width="10.7109375" style="148" bestFit="1" customWidth="1"/>
    <col min="1029" max="1029" width="14.140625" style="148" customWidth="1"/>
    <col min="1030" max="1033" width="9.140625" style="148"/>
    <col min="1034" max="1034" width="11.7109375" style="148" bestFit="1" customWidth="1"/>
    <col min="1035" max="1280" width="9.140625" style="148"/>
    <col min="1281" max="1281" width="36.5703125" style="148" bestFit="1" customWidth="1"/>
    <col min="1282" max="1282" width="7.28515625" style="148" customWidth="1"/>
    <col min="1283" max="1283" width="13.85546875" style="148" customWidth="1"/>
    <col min="1284" max="1284" width="10.7109375" style="148" bestFit="1" customWidth="1"/>
    <col min="1285" max="1285" width="14.140625" style="148" customWidth="1"/>
    <col min="1286" max="1289" width="9.140625" style="148"/>
    <col min="1290" max="1290" width="11.7109375" style="148" bestFit="1" customWidth="1"/>
    <col min="1291" max="1536" width="9.140625" style="148"/>
    <col min="1537" max="1537" width="36.5703125" style="148" bestFit="1" customWidth="1"/>
    <col min="1538" max="1538" width="7.28515625" style="148" customWidth="1"/>
    <col min="1539" max="1539" width="13.85546875" style="148" customWidth="1"/>
    <col min="1540" max="1540" width="10.7109375" style="148" bestFit="1" customWidth="1"/>
    <col min="1541" max="1541" width="14.140625" style="148" customWidth="1"/>
    <col min="1542" max="1545" width="9.140625" style="148"/>
    <col min="1546" max="1546" width="11.7109375" style="148" bestFit="1" customWidth="1"/>
    <col min="1547" max="1792" width="9.140625" style="148"/>
    <col min="1793" max="1793" width="36.5703125" style="148" bestFit="1" customWidth="1"/>
    <col min="1794" max="1794" width="7.28515625" style="148" customWidth="1"/>
    <col min="1795" max="1795" width="13.85546875" style="148" customWidth="1"/>
    <col min="1796" max="1796" width="10.7109375" style="148" bestFit="1" customWidth="1"/>
    <col min="1797" max="1797" width="14.140625" style="148" customWidth="1"/>
    <col min="1798" max="1801" width="9.140625" style="148"/>
    <col min="1802" max="1802" width="11.7109375" style="148" bestFit="1" customWidth="1"/>
    <col min="1803" max="2048" width="9.140625" style="148"/>
    <col min="2049" max="2049" width="36.5703125" style="148" bestFit="1" customWidth="1"/>
    <col min="2050" max="2050" width="7.28515625" style="148" customWidth="1"/>
    <col min="2051" max="2051" width="13.85546875" style="148" customWidth="1"/>
    <col min="2052" max="2052" width="10.7109375" style="148" bestFit="1" customWidth="1"/>
    <col min="2053" max="2053" width="14.140625" style="148" customWidth="1"/>
    <col min="2054" max="2057" width="9.140625" style="148"/>
    <col min="2058" max="2058" width="11.7109375" style="148" bestFit="1" customWidth="1"/>
    <col min="2059" max="2304" width="9.140625" style="148"/>
    <col min="2305" max="2305" width="36.5703125" style="148" bestFit="1" customWidth="1"/>
    <col min="2306" max="2306" width="7.28515625" style="148" customWidth="1"/>
    <col min="2307" max="2307" width="13.85546875" style="148" customWidth="1"/>
    <col min="2308" max="2308" width="10.7109375" style="148" bestFit="1" customWidth="1"/>
    <col min="2309" max="2309" width="14.140625" style="148" customWidth="1"/>
    <col min="2310" max="2313" width="9.140625" style="148"/>
    <col min="2314" max="2314" width="11.7109375" style="148" bestFit="1" customWidth="1"/>
    <col min="2315" max="2560" width="9.140625" style="148"/>
    <col min="2561" max="2561" width="36.5703125" style="148" bestFit="1" customWidth="1"/>
    <col min="2562" max="2562" width="7.28515625" style="148" customWidth="1"/>
    <col min="2563" max="2563" width="13.85546875" style="148" customWidth="1"/>
    <col min="2564" max="2564" width="10.7109375" style="148" bestFit="1" customWidth="1"/>
    <col min="2565" max="2565" width="14.140625" style="148" customWidth="1"/>
    <col min="2566" max="2569" width="9.140625" style="148"/>
    <col min="2570" max="2570" width="11.7109375" style="148" bestFit="1" customWidth="1"/>
    <col min="2571" max="2816" width="9.140625" style="148"/>
    <col min="2817" max="2817" width="36.5703125" style="148" bestFit="1" customWidth="1"/>
    <col min="2818" max="2818" width="7.28515625" style="148" customWidth="1"/>
    <col min="2819" max="2819" width="13.85546875" style="148" customWidth="1"/>
    <col min="2820" max="2820" width="10.7109375" style="148" bestFit="1" customWidth="1"/>
    <col min="2821" max="2821" width="14.140625" style="148" customWidth="1"/>
    <col min="2822" max="2825" width="9.140625" style="148"/>
    <col min="2826" max="2826" width="11.7109375" style="148" bestFit="1" customWidth="1"/>
    <col min="2827" max="3072" width="9.140625" style="148"/>
    <col min="3073" max="3073" width="36.5703125" style="148" bestFit="1" customWidth="1"/>
    <col min="3074" max="3074" width="7.28515625" style="148" customWidth="1"/>
    <col min="3075" max="3075" width="13.85546875" style="148" customWidth="1"/>
    <col min="3076" max="3076" width="10.7109375" style="148" bestFit="1" customWidth="1"/>
    <col min="3077" max="3077" width="14.140625" style="148" customWidth="1"/>
    <col min="3078" max="3081" width="9.140625" style="148"/>
    <col min="3082" max="3082" width="11.7109375" style="148" bestFit="1" customWidth="1"/>
    <col min="3083" max="3328" width="9.140625" style="148"/>
    <col min="3329" max="3329" width="36.5703125" style="148" bestFit="1" customWidth="1"/>
    <col min="3330" max="3330" width="7.28515625" style="148" customWidth="1"/>
    <col min="3331" max="3331" width="13.85546875" style="148" customWidth="1"/>
    <col min="3332" max="3332" width="10.7109375" style="148" bestFit="1" customWidth="1"/>
    <col min="3333" max="3333" width="14.140625" style="148" customWidth="1"/>
    <col min="3334" max="3337" width="9.140625" style="148"/>
    <col min="3338" max="3338" width="11.7109375" style="148" bestFit="1" customWidth="1"/>
    <col min="3339" max="3584" width="9.140625" style="148"/>
    <col min="3585" max="3585" width="36.5703125" style="148" bestFit="1" customWidth="1"/>
    <col min="3586" max="3586" width="7.28515625" style="148" customWidth="1"/>
    <col min="3587" max="3587" width="13.85546875" style="148" customWidth="1"/>
    <col min="3588" max="3588" width="10.7109375" style="148" bestFit="1" customWidth="1"/>
    <col min="3589" max="3589" width="14.140625" style="148" customWidth="1"/>
    <col min="3590" max="3593" width="9.140625" style="148"/>
    <col min="3594" max="3594" width="11.7109375" style="148" bestFit="1" customWidth="1"/>
    <col min="3595" max="3840" width="9.140625" style="148"/>
    <col min="3841" max="3841" width="36.5703125" style="148" bestFit="1" customWidth="1"/>
    <col min="3842" max="3842" width="7.28515625" style="148" customWidth="1"/>
    <col min="3843" max="3843" width="13.85546875" style="148" customWidth="1"/>
    <col min="3844" max="3844" width="10.7109375" style="148" bestFit="1" customWidth="1"/>
    <col min="3845" max="3845" width="14.140625" style="148" customWidth="1"/>
    <col min="3846" max="3849" width="9.140625" style="148"/>
    <col min="3850" max="3850" width="11.7109375" style="148" bestFit="1" customWidth="1"/>
    <col min="3851" max="4096" width="9.140625" style="148"/>
    <col min="4097" max="4097" width="36.5703125" style="148" bestFit="1" customWidth="1"/>
    <col min="4098" max="4098" width="7.28515625" style="148" customWidth="1"/>
    <col min="4099" max="4099" width="13.85546875" style="148" customWidth="1"/>
    <col min="4100" max="4100" width="10.7109375" style="148" bestFit="1" customWidth="1"/>
    <col min="4101" max="4101" width="14.140625" style="148" customWidth="1"/>
    <col min="4102" max="4105" width="9.140625" style="148"/>
    <col min="4106" max="4106" width="11.7109375" style="148" bestFit="1" customWidth="1"/>
    <col min="4107" max="4352" width="9.140625" style="148"/>
    <col min="4353" max="4353" width="36.5703125" style="148" bestFit="1" customWidth="1"/>
    <col min="4354" max="4354" width="7.28515625" style="148" customWidth="1"/>
    <col min="4355" max="4355" width="13.85546875" style="148" customWidth="1"/>
    <col min="4356" max="4356" width="10.7109375" style="148" bestFit="1" customWidth="1"/>
    <col min="4357" max="4357" width="14.140625" style="148" customWidth="1"/>
    <col min="4358" max="4361" width="9.140625" style="148"/>
    <col min="4362" max="4362" width="11.7109375" style="148" bestFit="1" customWidth="1"/>
    <col min="4363" max="4608" width="9.140625" style="148"/>
    <col min="4609" max="4609" width="36.5703125" style="148" bestFit="1" customWidth="1"/>
    <col min="4610" max="4610" width="7.28515625" style="148" customWidth="1"/>
    <col min="4611" max="4611" width="13.85546875" style="148" customWidth="1"/>
    <col min="4612" max="4612" width="10.7109375" style="148" bestFit="1" customWidth="1"/>
    <col min="4613" max="4613" width="14.140625" style="148" customWidth="1"/>
    <col min="4614" max="4617" width="9.140625" style="148"/>
    <col min="4618" max="4618" width="11.7109375" style="148" bestFit="1" customWidth="1"/>
    <col min="4619" max="4864" width="9.140625" style="148"/>
    <col min="4865" max="4865" width="36.5703125" style="148" bestFit="1" customWidth="1"/>
    <col min="4866" max="4866" width="7.28515625" style="148" customWidth="1"/>
    <col min="4867" max="4867" width="13.85546875" style="148" customWidth="1"/>
    <col min="4868" max="4868" width="10.7109375" style="148" bestFit="1" customWidth="1"/>
    <col min="4869" max="4869" width="14.140625" style="148" customWidth="1"/>
    <col min="4870" max="4873" width="9.140625" style="148"/>
    <col min="4874" max="4874" width="11.7109375" style="148" bestFit="1" customWidth="1"/>
    <col min="4875" max="5120" width="9.140625" style="148"/>
    <col min="5121" max="5121" width="36.5703125" style="148" bestFit="1" customWidth="1"/>
    <col min="5122" max="5122" width="7.28515625" style="148" customWidth="1"/>
    <col min="5123" max="5123" width="13.85546875" style="148" customWidth="1"/>
    <col min="5124" max="5124" width="10.7109375" style="148" bestFit="1" customWidth="1"/>
    <col min="5125" max="5125" width="14.140625" style="148" customWidth="1"/>
    <col min="5126" max="5129" width="9.140625" style="148"/>
    <col min="5130" max="5130" width="11.7109375" style="148" bestFit="1" customWidth="1"/>
    <col min="5131" max="5376" width="9.140625" style="148"/>
    <col min="5377" max="5377" width="36.5703125" style="148" bestFit="1" customWidth="1"/>
    <col min="5378" max="5378" width="7.28515625" style="148" customWidth="1"/>
    <col min="5379" max="5379" width="13.85546875" style="148" customWidth="1"/>
    <col min="5380" max="5380" width="10.7109375" style="148" bestFit="1" customWidth="1"/>
    <col min="5381" max="5381" width="14.140625" style="148" customWidth="1"/>
    <col min="5382" max="5385" width="9.140625" style="148"/>
    <col min="5386" max="5386" width="11.7109375" style="148" bestFit="1" customWidth="1"/>
    <col min="5387" max="5632" width="9.140625" style="148"/>
    <col min="5633" max="5633" width="36.5703125" style="148" bestFit="1" customWidth="1"/>
    <col min="5634" max="5634" width="7.28515625" style="148" customWidth="1"/>
    <col min="5635" max="5635" width="13.85546875" style="148" customWidth="1"/>
    <col min="5636" max="5636" width="10.7109375" style="148" bestFit="1" customWidth="1"/>
    <col min="5637" max="5637" width="14.140625" style="148" customWidth="1"/>
    <col min="5638" max="5641" width="9.140625" style="148"/>
    <col min="5642" max="5642" width="11.7109375" style="148" bestFit="1" customWidth="1"/>
    <col min="5643" max="5888" width="9.140625" style="148"/>
    <col min="5889" max="5889" width="36.5703125" style="148" bestFit="1" customWidth="1"/>
    <col min="5890" max="5890" width="7.28515625" style="148" customWidth="1"/>
    <col min="5891" max="5891" width="13.85546875" style="148" customWidth="1"/>
    <col min="5892" max="5892" width="10.7109375" style="148" bestFit="1" customWidth="1"/>
    <col min="5893" max="5893" width="14.140625" style="148" customWidth="1"/>
    <col min="5894" max="5897" width="9.140625" style="148"/>
    <col min="5898" max="5898" width="11.7109375" style="148" bestFit="1" customWidth="1"/>
    <col min="5899" max="6144" width="9.140625" style="148"/>
    <col min="6145" max="6145" width="36.5703125" style="148" bestFit="1" customWidth="1"/>
    <col min="6146" max="6146" width="7.28515625" style="148" customWidth="1"/>
    <col min="6147" max="6147" width="13.85546875" style="148" customWidth="1"/>
    <col min="6148" max="6148" width="10.7109375" style="148" bestFit="1" customWidth="1"/>
    <col min="6149" max="6149" width="14.140625" style="148" customWidth="1"/>
    <col min="6150" max="6153" width="9.140625" style="148"/>
    <col min="6154" max="6154" width="11.7109375" style="148" bestFit="1" customWidth="1"/>
    <col min="6155" max="6400" width="9.140625" style="148"/>
    <col min="6401" max="6401" width="36.5703125" style="148" bestFit="1" customWidth="1"/>
    <col min="6402" max="6402" width="7.28515625" style="148" customWidth="1"/>
    <col min="6403" max="6403" width="13.85546875" style="148" customWidth="1"/>
    <col min="6404" max="6404" width="10.7109375" style="148" bestFit="1" customWidth="1"/>
    <col min="6405" max="6405" width="14.140625" style="148" customWidth="1"/>
    <col min="6406" max="6409" width="9.140625" style="148"/>
    <col min="6410" max="6410" width="11.7109375" style="148" bestFit="1" customWidth="1"/>
    <col min="6411" max="6656" width="9.140625" style="148"/>
    <col min="6657" max="6657" width="36.5703125" style="148" bestFit="1" customWidth="1"/>
    <col min="6658" max="6658" width="7.28515625" style="148" customWidth="1"/>
    <col min="6659" max="6659" width="13.85546875" style="148" customWidth="1"/>
    <col min="6660" max="6660" width="10.7109375" style="148" bestFit="1" customWidth="1"/>
    <col min="6661" max="6661" width="14.140625" style="148" customWidth="1"/>
    <col min="6662" max="6665" width="9.140625" style="148"/>
    <col min="6666" max="6666" width="11.7109375" style="148" bestFit="1" customWidth="1"/>
    <col min="6667" max="6912" width="9.140625" style="148"/>
    <col min="6913" max="6913" width="36.5703125" style="148" bestFit="1" customWidth="1"/>
    <col min="6914" max="6914" width="7.28515625" style="148" customWidth="1"/>
    <col min="6915" max="6915" width="13.85546875" style="148" customWidth="1"/>
    <col min="6916" max="6916" width="10.7109375" style="148" bestFit="1" customWidth="1"/>
    <col min="6917" max="6917" width="14.140625" style="148" customWidth="1"/>
    <col min="6918" max="6921" width="9.140625" style="148"/>
    <col min="6922" max="6922" width="11.7109375" style="148" bestFit="1" customWidth="1"/>
    <col min="6923" max="7168" width="9.140625" style="148"/>
    <col min="7169" max="7169" width="36.5703125" style="148" bestFit="1" customWidth="1"/>
    <col min="7170" max="7170" width="7.28515625" style="148" customWidth="1"/>
    <col min="7171" max="7171" width="13.85546875" style="148" customWidth="1"/>
    <col min="7172" max="7172" width="10.7109375" style="148" bestFit="1" customWidth="1"/>
    <col min="7173" max="7173" width="14.140625" style="148" customWidth="1"/>
    <col min="7174" max="7177" width="9.140625" style="148"/>
    <col min="7178" max="7178" width="11.7109375" style="148" bestFit="1" customWidth="1"/>
    <col min="7179" max="7424" width="9.140625" style="148"/>
    <col min="7425" max="7425" width="36.5703125" style="148" bestFit="1" customWidth="1"/>
    <col min="7426" max="7426" width="7.28515625" style="148" customWidth="1"/>
    <col min="7427" max="7427" width="13.85546875" style="148" customWidth="1"/>
    <col min="7428" max="7428" width="10.7109375" style="148" bestFit="1" customWidth="1"/>
    <col min="7429" max="7429" width="14.140625" style="148" customWidth="1"/>
    <col min="7430" max="7433" width="9.140625" style="148"/>
    <col min="7434" max="7434" width="11.7109375" style="148" bestFit="1" customWidth="1"/>
    <col min="7435" max="7680" width="9.140625" style="148"/>
    <col min="7681" max="7681" width="36.5703125" style="148" bestFit="1" customWidth="1"/>
    <col min="7682" max="7682" width="7.28515625" style="148" customWidth="1"/>
    <col min="7683" max="7683" width="13.85546875" style="148" customWidth="1"/>
    <col min="7684" max="7684" width="10.7109375" style="148" bestFit="1" customWidth="1"/>
    <col min="7685" max="7685" width="14.140625" style="148" customWidth="1"/>
    <col min="7686" max="7689" width="9.140625" style="148"/>
    <col min="7690" max="7690" width="11.7109375" style="148" bestFit="1" customWidth="1"/>
    <col min="7691" max="7936" width="9.140625" style="148"/>
    <col min="7937" max="7937" width="36.5703125" style="148" bestFit="1" customWidth="1"/>
    <col min="7938" max="7938" width="7.28515625" style="148" customWidth="1"/>
    <col min="7939" max="7939" width="13.85546875" style="148" customWidth="1"/>
    <col min="7940" max="7940" width="10.7109375" style="148" bestFit="1" customWidth="1"/>
    <col min="7941" max="7941" width="14.140625" style="148" customWidth="1"/>
    <col min="7942" max="7945" width="9.140625" style="148"/>
    <col min="7946" max="7946" width="11.7109375" style="148" bestFit="1" customWidth="1"/>
    <col min="7947" max="8192" width="9.140625" style="148"/>
    <col min="8193" max="8193" width="36.5703125" style="148" bestFit="1" customWidth="1"/>
    <col min="8194" max="8194" width="7.28515625" style="148" customWidth="1"/>
    <col min="8195" max="8195" width="13.85546875" style="148" customWidth="1"/>
    <col min="8196" max="8196" width="10.7109375" style="148" bestFit="1" customWidth="1"/>
    <col min="8197" max="8197" width="14.140625" style="148" customWidth="1"/>
    <col min="8198" max="8201" width="9.140625" style="148"/>
    <col min="8202" max="8202" width="11.7109375" style="148" bestFit="1" customWidth="1"/>
    <col min="8203" max="8448" width="9.140625" style="148"/>
    <col min="8449" max="8449" width="36.5703125" style="148" bestFit="1" customWidth="1"/>
    <col min="8450" max="8450" width="7.28515625" style="148" customWidth="1"/>
    <col min="8451" max="8451" width="13.85546875" style="148" customWidth="1"/>
    <col min="8452" max="8452" width="10.7109375" style="148" bestFit="1" customWidth="1"/>
    <col min="8453" max="8453" width="14.140625" style="148" customWidth="1"/>
    <col min="8454" max="8457" width="9.140625" style="148"/>
    <col min="8458" max="8458" width="11.7109375" style="148" bestFit="1" customWidth="1"/>
    <col min="8459" max="8704" width="9.140625" style="148"/>
    <col min="8705" max="8705" width="36.5703125" style="148" bestFit="1" customWidth="1"/>
    <col min="8706" max="8706" width="7.28515625" style="148" customWidth="1"/>
    <col min="8707" max="8707" width="13.85546875" style="148" customWidth="1"/>
    <col min="8708" max="8708" width="10.7109375" style="148" bestFit="1" customWidth="1"/>
    <col min="8709" max="8709" width="14.140625" style="148" customWidth="1"/>
    <col min="8710" max="8713" width="9.140625" style="148"/>
    <col min="8714" max="8714" width="11.7109375" style="148" bestFit="1" customWidth="1"/>
    <col min="8715" max="8960" width="9.140625" style="148"/>
    <col min="8961" max="8961" width="36.5703125" style="148" bestFit="1" customWidth="1"/>
    <col min="8962" max="8962" width="7.28515625" style="148" customWidth="1"/>
    <col min="8963" max="8963" width="13.85546875" style="148" customWidth="1"/>
    <col min="8964" max="8964" width="10.7109375" style="148" bestFit="1" customWidth="1"/>
    <col min="8965" max="8965" width="14.140625" style="148" customWidth="1"/>
    <col min="8966" max="8969" width="9.140625" style="148"/>
    <col min="8970" max="8970" width="11.7109375" style="148" bestFit="1" customWidth="1"/>
    <col min="8971" max="9216" width="9.140625" style="148"/>
    <col min="9217" max="9217" width="36.5703125" style="148" bestFit="1" customWidth="1"/>
    <col min="9218" max="9218" width="7.28515625" style="148" customWidth="1"/>
    <col min="9219" max="9219" width="13.85546875" style="148" customWidth="1"/>
    <col min="9220" max="9220" width="10.7109375" style="148" bestFit="1" customWidth="1"/>
    <col min="9221" max="9221" width="14.140625" style="148" customWidth="1"/>
    <col min="9222" max="9225" width="9.140625" style="148"/>
    <col min="9226" max="9226" width="11.7109375" style="148" bestFit="1" customWidth="1"/>
    <col min="9227" max="9472" width="9.140625" style="148"/>
    <col min="9473" max="9473" width="36.5703125" style="148" bestFit="1" customWidth="1"/>
    <col min="9474" max="9474" width="7.28515625" style="148" customWidth="1"/>
    <col min="9475" max="9475" width="13.85546875" style="148" customWidth="1"/>
    <col min="9476" max="9476" width="10.7109375" style="148" bestFit="1" customWidth="1"/>
    <col min="9477" max="9477" width="14.140625" style="148" customWidth="1"/>
    <col min="9478" max="9481" width="9.140625" style="148"/>
    <col min="9482" max="9482" width="11.7109375" style="148" bestFit="1" customWidth="1"/>
    <col min="9483" max="9728" width="9.140625" style="148"/>
    <col min="9729" max="9729" width="36.5703125" style="148" bestFit="1" customWidth="1"/>
    <col min="9730" max="9730" width="7.28515625" style="148" customWidth="1"/>
    <col min="9731" max="9731" width="13.85546875" style="148" customWidth="1"/>
    <col min="9732" max="9732" width="10.7109375" style="148" bestFit="1" customWidth="1"/>
    <col min="9733" max="9733" width="14.140625" style="148" customWidth="1"/>
    <col min="9734" max="9737" width="9.140625" style="148"/>
    <col min="9738" max="9738" width="11.7109375" style="148" bestFit="1" customWidth="1"/>
    <col min="9739" max="9984" width="9.140625" style="148"/>
    <col min="9985" max="9985" width="36.5703125" style="148" bestFit="1" customWidth="1"/>
    <col min="9986" max="9986" width="7.28515625" style="148" customWidth="1"/>
    <col min="9987" max="9987" width="13.85546875" style="148" customWidth="1"/>
    <col min="9988" max="9988" width="10.7109375" style="148" bestFit="1" customWidth="1"/>
    <col min="9989" max="9989" width="14.140625" style="148" customWidth="1"/>
    <col min="9990" max="9993" width="9.140625" style="148"/>
    <col min="9994" max="9994" width="11.7109375" style="148" bestFit="1" customWidth="1"/>
    <col min="9995" max="10240" width="9.140625" style="148"/>
    <col min="10241" max="10241" width="36.5703125" style="148" bestFit="1" customWidth="1"/>
    <col min="10242" max="10242" width="7.28515625" style="148" customWidth="1"/>
    <col min="10243" max="10243" width="13.85546875" style="148" customWidth="1"/>
    <col min="10244" max="10244" width="10.7109375" style="148" bestFit="1" customWidth="1"/>
    <col min="10245" max="10245" width="14.140625" style="148" customWidth="1"/>
    <col min="10246" max="10249" width="9.140625" style="148"/>
    <col min="10250" max="10250" width="11.7109375" style="148" bestFit="1" customWidth="1"/>
    <col min="10251" max="10496" width="9.140625" style="148"/>
    <col min="10497" max="10497" width="36.5703125" style="148" bestFit="1" customWidth="1"/>
    <col min="10498" max="10498" width="7.28515625" style="148" customWidth="1"/>
    <col min="10499" max="10499" width="13.85546875" style="148" customWidth="1"/>
    <col min="10500" max="10500" width="10.7109375" style="148" bestFit="1" customWidth="1"/>
    <col min="10501" max="10501" width="14.140625" style="148" customWidth="1"/>
    <col min="10502" max="10505" width="9.140625" style="148"/>
    <col min="10506" max="10506" width="11.7109375" style="148" bestFit="1" customWidth="1"/>
    <col min="10507" max="10752" width="9.140625" style="148"/>
    <col min="10753" max="10753" width="36.5703125" style="148" bestFit="1" customWidth="1"/>
    <col min="10754" max="10754" width="7.28515625" style="148" customWidth="1"/>
    <col min="10755" max="10755" width="13.85546875" style="148" customWidth="1"/>
    <col min="10756" max="10756" width="10.7109375" style="148" bestFit="1" customWidth="1"/>
    <col min="10757" max="10757" width="14.140625" style="148" customWidth="1"/>
    <col min="10758" max="10761" width="9.140625" style="148"/>
    <col min="10762" max="10762" width="11.7109375" style="148" bestFit="1" customWidth="1"/>
    <col min="10763" max="11008" width="9.140625" style="148"/>
    <col min="11009" max="11009" width="36.5703125" style="148" bestFit="1" customWidth="1"/>
    <col min="11010" max="11010" width="7.28515625" style="148" customWidth="1"/>
    <col min="11011" max="11011" width="13.85546875" style="148" customWidth="1"/>
    <col min="11012" max="11012" width="10.7109375" style="148" bestFit="1" customWidth="1"/>
    <col min="11013" max="11013" width="14.140625" style="148" customWidth="1"/>
    <col min="11014" max="11017" width="9.140625" style="148"/>
    <col min="11018" max="11018" width="11.7109375" style="148" bestFit="1" customWidth="1"/>
    <col min="11019" max="11264" width="9.140625" style="148"/>
    <col min="11265" max="11265" width="36.5703125" style="148" bestFit="1" customWidth="1"/>
    <col min="11266" max="11266" width="7.28515625" style="148" customWidth="1"/>
    <col min="11267" max="11267" width="13.85546875" style="148" customWidth="1"/>
    <col min="11268" max="11268" width="10.7109375" style="148" bestFit="1" customWidth="1"/>
    <col min="11269" max="11269" width="14.140625" style="148" customWidth="1"/>
    <col min="11270" max="11273" width="9.140625" style="148"/>
    <col min="11274" max="11274" width="11.7109375" style="148" bestFit="1" customWidth="1"/>
    <col min="11275" max="11520" width="9.140625" style="148"/>
    <col min="11521" max="11521" width="36.5703125" style="148" bestFit="1" customWidth="1"/>
    <col min="11522" max="11522" width="7.28515625" style="148" customWidth="1"/>
    <col min="11523" max="11523" width="13.85546875" style="148" customWidth="1"/>
    <col min="11524" max="11524" width="10.7109375" style="148" bestFit="1" customWidth="1"/>
    <col min="11525" max="11525" width="14.140625" style="148" customWidth="1"/>
    <col min="11526" max="11529" width="9.140625" style="148"/>
    <col min="11530" max="11530" width="11.7109375" style="148" bestFit="1" customWidth="1"/>
    <col min="11531" max="11776" width="9.140625" style="148"/>
    <col min="11777" max="11777" width="36.5703125" style="148" bestFit="1" customWidth="1"/>
    <col min="11778" max="11778" width="7.28515625" style="148" customWidth="1"/>
    <col min="11779" max="11779" width="13.85546875" style="148" customWidth="1"/>
    <col min="11780" max="11780" width="10.7109375" style="148" bestFit="1" customWidth="1"/>
    <col min="11781" max="11781" width="14.140625" style="148" customWidth="1"/>
    <col min="11782" max="11785" width="9.140625" style="148"/>
    <col min="11786" max="11786" width="11.7109375" style="148" bestFit="1" customWidth="1"/>
    <col min="11787" max="12032" width="9.140625" style="148"/>
    <col min="12033" max="12033" width="36.5703125" style="148" bestFit="1" customWidth="1"/>
    <col min="12034" max="12034" width="7.28515625" style="148" customWidth="1"/>
    <col min="12035" max="12035" width="13.85546875" style="148" customWidth="1"/>
    <col min="12036" max="12036" width="10.7109375" style="148" bestFit="1" customWidth="1"/>
    <col min="12037" max="12037" width="14.140625" style="148" customWidth="1"/>
    <col min="12038" max="12041" width="9.140625" style="148"/>
    <col min="12042" max="12042" width="11.7109375" style="148" bestFit="1" customWidth="1"/>
    <col min="12043" max="12288" width="9.140625" style="148"/>
    <col min="12289" max="12289" width="36.5703125" style="148" bestFit="1" customWidth="1"/>
    <col min="12290" max="12290" width="7.28515625" style="148" customWidth="1"/>
    <col min="12291" max="12291" width="13.85546875" style="148" customWidth="1"/>
    <col min="12292" max="12292" width="10.7109375" style="148" bestFit="1" customWidth="1"/>
    <col min="12293" max="12293" width="14.140625" style="148" customWidth="1"/>
    <col min="12294" max="12297" width="9.140625" style="148"/>
    <col min="12298" max="12298" width="11.7109375" style="148" bestFit="1" customWidth="1"/>
    <col min="12299" max="12544" width="9.140625" style="148"/>
    <col min="12545" max="12545" width="36.5703125" style="148" bestFit="1" customWidth="1"/>
    <col min="12546" max="12546" width="7.28515625" style="148" customWidth="1"/>
    <col min="12547" max="12547" width="13.85546875" style="148" customWidth="1"/>
    <col min="12548" max="12548" width="10.7109375" style="148" bestFit="1" customWidth="1"/>
    <col min="12549" max="12549" width="14.140625" style="148" customWidth="1"/>
    <col min="12550" max="12553" width="9.140625" style="148"/>
    <col min="12554" max="12554" width="11.7109375" style="148" bestFit="1" customWidth="1"/>
    <col min="12555" max="12800" width="9.140625" style="148"/>
    <col min="12801" max="12801" width="36.5703125" style="148" bestFit="1" customWidth="1"/>
    <col min="12802" max="12802" width="7.28515625" style="148" customWidth="1"/>
    <col min="12803" max="12803" width="13.85546875" style="148" customWidth="1"/>
    <col min="12804" max="12804" width="10.7109375" style="148" bestFit="1" customWidth="1"/>
    <col min="12805" max="12805" width="14.140625" style="148" customWidth="1"/>
    <col min="12806" max="12809" width="9.140625" style="148"/>
    <col min="12810" max="12810" width="11.7109375" style="148" bestFit="1" customWidth="1"/>
    <col min="12811" max="13056" width="9.140625" style="148"/>
    <col min="13057" max="13057" width="36.5703125" style="148" bestFit="1" customWidth="1"/>
    <col min="13058" max="13058" width="7.28515625" style="148" customWidth="1"/>
    <col min="13059" max="13059" width="13.85546875" style="148" customWidth="1"/>
    <col min="13060" max="13060" width="10.7109375" style="148" bestFit="1" customWidth="1"/>
    <col min="13061" max="13061" width="14.140625" style="148" customWidth="1"/>
    <col min="13062" max="13065" width="9.140625" style="148"/>
    <col min="13066" max="13066" width="11.7109375" style="148" bestFit="1" customWidth="1"/>
    <col min="13067" max="13312" width="9.140625" style="148"/>
    <col min="13313" max="13313" width="36.5703125" style="148" bestFit="1" customWidth="1"/>
    <col min="13314" max="13314" width="7.28515625" style="148" customWidth="1"/>
    <col min="13315" max="13315" width="13.85546875" style="148" customWidth="1"/>
    <col min="13316" max="13316" width="10.7109375" style="148" bestFit="1" customWidth="1"/>
    <col min="13317" max="13317" width="14.140625" style="148" customWidth="1"/>
    <col min="13318" max="13321" width="9.140625" style="148"/>
    <col min="13322" max="13322" width="11.7109375" style="148" bestFit="1" customWidth="1"/>
    <col min="13323" max="13568" width="9.140625" style="148"/>
    <col min="13569" max="13569" width="36.5703125" style="148" bestFit="1" customWidth="1"/>
    <col min="13570" max="13570" width="7.28515625" style="148" customWidth="1"/>
    <col min="13571" max="13571" width="13.85546875" style="148" customWidth="1"/>
    <col min="13572" max="13572" width="10.7109375" style="148" bestFit="1" customWidth="1"/>
    <col min="13573" max="13573" width="14.140625" style="148" customWidth="1"/>
    <col min="13574" max="13577" width="9.140625" style="148"/>
    <col min="13578" max="13578" width="11.7109375" style="148" bestFit="1" customWidth="1"/>
    <col min="13579" max="13824" width="9.140625" style="148"/>
    <col min="13825" max="13825" width="36.5703125" style="148" bestFit="1" customWidth="1"/>
    <col min="13826" max="13826" width="7.28515625" style="148" customWidth="1"/>
    <col min="13827" max="13827" width="13.85546875" style="148" customWidth="1"/>
    <col min="13828" max="13828" width="10.7109375" style="148" bestFit="1" customWidth="1"/>
    <col min="13829" max="13829" width="14.140625" style="148" customWidth="1"/>
    <col min="13830" max="13833" width="9.140625" style="148"/>
    <col min="13834" max="13834" width="11.7109375" style="148" bestFit="1" customWidth="1"/>
    <col min="13835" max="14080" width="9.140625" style="148"/>
    <col min="14081" max="14081" width="36.5703125" style="148" bestFit="1" customWidth="1"/>
    <col min="14082" max="14082" width="7.28515625" style="148" customWidth="1"/>
    <col min="14083" max="14083" width="13.85546875" style="148" customWidth="1"/>
    <col min="14084" max="14084" width="10.7109375" style="148" bestFit="1" customWidth="1"/>
    <col min="14085" max="14085" width="14.140625" style="148" customWidth="1"/>
    <col min="14086" max="14089" width="9.140625" style="148"/>
    <col min="14090" max="14090" width="11.7109375" style="148" bestFit="1" customWidth="1"/>
    <col min="14091" max="14336" width="9.140625" style="148"/>
    <col min="14337" max="14337" width="36.5703125" style="148" bestFit="1" customWidth="1"/>
    <col min="14338" max="14338" width="7.28515625" style="148" customWidth="1"/>
    <col min="14339" max="14339" width="13.85546875" style="148" customWidth="1"/>
    <col min="14340" max="14340" width="10.7109375" style="148" bestFit="1" customWidth="1"/>
    <col min="14341" max="14341" width="14.140625" style="148" customWidth="1"/>
    <col min="14342" max="14345" width="9.140625" style="148"/>
    <col min="14346" max="14346" width="11.7109375" style="148" bestFit="1" customWidth="1"/>
    <col min="14347" max="14592" width="9.140625" style="148"/>
    <col min="14593" max="14593" width="36.5703125" style="148" bestFit="1" customWidth="1"/>
    <col min="14594" max="14594" width="7.28515625" style="148" customWidth="1"/>
    <col min="14595" max="14595" width="13.85546875" style="148" customWidth="1"/>
    <col min="14596" max="14596" width="10.7109375" style="148" bestFit="1" customWidth="1"/>
    <col min="14597" max="14597" width="14.140625" style="148" customWidth="1"/>
    <col min="14598" max="14601" width="9.140625" style="148"/>
    <col min="14602" max="14602" width="11.7109375" style="148" bestFit="1" customWidth="1"/>
    <col min="14603" max="14848" width="9.140625" style="148"/>
    <col min="14849" max="14849" width="36.5703125" style="148" bestFit="1" customWidth="1"/>
    <col min="14850" max="14850" width="7.28515625" style="148" customWidth="1"/>
    <col min="14851" max="14851" width="13.85546875" style="148" customWidth="1"/>
    <col min="14852" max="14852" width="10.7109375" style="148" bestFit="1" customWidth="1"/>
    <col min="14853" max="14853" width="14.140625" style="148" customWidth="1"/>
    <col min="14854" max="14857" width="9.140625" style="148"/>
    <col min="14858" max="14858" width="11.7109375" style="148" bestFit="1" customWidth="1"/>
    <col min="14859" max="15104" width="9.140625" style="148"/>
    <col min="15105" max="15105" width="36.5703125" style="148" bestFit="1" customWidth="1"/>
    <col min="15106" max="15106" width="7.28515625" style="148" customWidth="1"/>
    <col min="15107" max="15107" width="13.85546875" style="148" customWidth="1"/>
    <col min="15108" max="15108" width="10.7109375" style="148" bestFit="1" customWidth="1"/>
    <col min="15109" max="15109" width="14.140625" style="148" customWidth="1"/>
    <col min="15110" max="15113" width="9.140625" style="148"/>
    <col min="15114" max="15114" width="11.7109375" style="148" bestFit="1" customWidth="1"/>
    <col min="15115" max="15360" width="9.140625" style="148"/>
    <col min="15361" max="15361" width="36.5703125" style="148" bestFit="1" customWidth="1"/>
    <col min="15362" max="15362" width="7.28515625" style="148" customWidth="1"/>
    <col min="15363" max="15363" width="13.85546875" style="148" customWidth="1"/>
    <col min="15364" max="15364" width="10.7109375" style="148" bestFit="1" customWidth="1"/>
    <col min="15365" max="15365" width="14.140625" style="148" customWidth="1"/>
    <col min="15366" max="15369" width="9.140625" style="148"/>
    <col min="15370" max="15370" width="11.7109375" style="148" bestFit="1" customWidth="1"/>
    <col min="15371" max="15616" width="9.140625" style="148"/>
    <col min="15617" max="15617" width="36.5703125" style="148" bestFit="1" customWidth="1"/>
    <col min="15618" max="15618" width="7.28515625" style="148" customWidth="1"/>
    <col min="15619" max="15619" width="13.85546875" style="148" customWidth="1"/>
    <col min="15620" max="15620" width="10.7109375" style="148" bestFit="1" customWidth="1"/>
    <col min="15621" max="15621" width="14.140625" style="148" customWidth="1"/>
    <col min="15622" max="15625" width="9.140625" style="148"/>
    <col min="15626" max="15626" width="11.7109375" style="148" bestFit="1" customWidth="1"/>
    <col min="15627" max="15872" width="9.140625" style="148"/>
    <col min="15873" max="15873" width="36.5703125" style="148" bestFit="1" customWidth="1"/>
    <col min="15874" max="15874" width="7.28515625" style="148" customWidth="1"/>
    <col min="15875" max="15875" width="13.85546875" style="148" customWidth="1"/>
    <col min="15876" max="15876" width="10.7109375" style="148" bestFit="1" customWidth="1"/>
    <col min="15877" max="15877" width="14.140625" style="148" customWidth="1"/>
    <col min="15878" max="15881" width="9.140625" style="148"/>
    <col min="15882" max="15882" width="11.7109375" style="148" bestFit="1" customWidth="1"/>
    <col min="15883" max="16128" width="9.140625" style="148"/>
    <col min="16129" max="16129" width="36.5703125" style="148" bestFit="1" customWidth="1"/>
    <col min="16130" max="16130" width="7.28515625" style="148" customWidth="1"/>
    <col min="16131" max="16131" width="13.85546875" style="148" customWidth="1"/>
    <col min="16132" max="16132" width="10.7109375" style="148" bestFit="1" customWidth="1"/>
    <col min="16133" max="16133" width="14.140625" style="148" customWidth="1"/>
    <col min="16134" max="16137" width="9.140625" style="148"/>
    <col min="16138" max="16138" width="11.7109375" style="148" bestFit="1" customWidth="1"/>
    <col min="16139" max="16384" width="9.140625" style="148"/>
  </cols>
  <sheetData>
    <row r="1" spans="1:10" x14ac:dyDescent="0.2">
      <c r="E1" s="85" t="s">
        <v>49</v>
      </c>
    </row>
    <row r="2" spans="1:10" ht="14.25" customHeight="1" x14ac:dyDescent="0.2">
      <c r="E2" s="85"/>
    </row>
    <row r="3" spans="1:10" s="184" customFormat="1" ht="24" customHeight="1" thickBot="1" x14ac:dyDescent="0.3">
      <c r="A3" s="187" t="s">
        <v>53</v>
      </c>
      <c r="B3" s="187"/>
      <c r="C3" s="182"/>
      <c r="D3" s="182"/>
      <c r="E3" s="183" t="s">
        <v>54</v>
      </c>
    </row>
    <row r="4" spans="1:10" ht="24.75" thickBot="1" x14ac:dyDescent="0.25">
      <c r="A4" s="149" t="s">
        <v>55</v>
      </c>
      <c r="B4" s="150" t="s">
        <v>56</v>
      </c>
      <c r="C4" s="181" t="s">
        <v>116</v>
      </c>
      <c r="D4" s="150" t="s">
        <v>115</v>
      </c>
      <c r="E4" s="180" t="s">
        <v>117</v>
      </c>
    </row>
    <row r="5" spans="1:10" ht="15" customHeight="1" x14ac:dyDescent="0.2">
      <c r="A5" s="151" t="s">
        <v>57</v>
      </c>
      <c r="B5" s="152" t="s">
        <v>58</v>
      </c>
      <c r="C5" s="153">
        <f>C6+C7+C8</f>
        <v>3050982.68</v>
      </c>
      <c r="D5" s="153">
        <f>D6+D7+D8</f>
        <v>4810.42</v>
      </c>
      <c r="E5" s="154">
        <f t="shared" ref="E5:E26" si="0">C5+D5</f>
        <v>3055793.1</v>
      </c>
    </row>
    <row r="6" spans="1:10" ht="15" customHeight="1" x14ac:dyDescent="0.2">
      <c r="A6" s="155" t="s">
        <v>59</v>
      </c>
      <c r="B6" s="156" t="s">
        <v>60</v>
      </c>
      <c r="C6" s="157">
        <v>2960700</v>
      </c>
      <c r="D6" s="158">
        <v>4810.42</v>
      </c>
      <c r="E6" s="159">
        <f t="shared" si="0"/>
        <v>2965510.42</v>
      </c>
      <c r="J6" s="160"/>
    </row>
    <row r="7" spans="1:10" ht="15" customHeight="1" x14ac:dyDescent="0.2">
      <c r="A7" s="155" t="s">
        <v>61</v>
      </c>
      <c r="B7" s="156" t="s">
        <v>62</v>
      </c>
      <c r="C7" s="157">
        <v>90282.68</v>
      </c>
      <c r="D7" s="161">
        <v>0</v>
      </c>
      <c r="E7" s="159">
        <f t="shared" si="0"/>
        <v>90282.68</v>
      </c>
    </row>
    <row r="8" spans="1:10" ht="15" customHeight="1" x14ac:dyDescent="0.2">
      <c r="A8" s="155" t="s">
        <v>63</v>
      </c>
      <c r="B8" s="156" t="s">
        <v>64</v>
      </c>
      <c r="C8" s="157">
        <v>0</v>
      </c>
      <c r="D8" s="157">
        <v>0</v>
      </c>
      <c r="E8" s="159">
        <f t="shared" si="0"/>
        <v>0</v>
      </c>
    </row>
    <row r="9" spans="1:10" ht="15" customHeight="1" x14ac:dyDescent="0.2">
      <c r="A9" s="162" t="s">
        <v>65</v>
      </c>
      <c r="B9" s="156" t="s">
        <v>66</v>
      </c>
      <c r="C9" s="163">
        <f>C10+C16</f>
        <v>5392931.6900000013</v>
      </c>
      <c r="D9" s="163">
        <f>D10+D16</f>
        <v>0</v>
      </c>
      <c r="E9" s="164">
        <f t="shared" si="0"/>
        <v>5392931.6900000013</v>
      </c>
    </row>
    <row r="10" spans="1:10" ht="15" customHeight="1" x14ac:dyDescent="0.2">
      <c r="A10" s="155" t="s">
        <v>67</v>
      </c>
      <c r="B10" s="156" t="s">
        <v>68</v>
      </c>
      <c r="C10" s="157">
        <f>C11+C12+C14+C15+C13</f>
        <v>5390918.1500000013</v>
      </c>
      <c r="D10" s="157">
        <f>D11+D12+D14+D15</f>
        <v>0</v>
      </c>
      <c r="E10" s="165">
        <f t="shared" si="0"/>
        <v>5390918.1500000013</v>
      </c>
    </row>
    <row r="11" spans="1:10" ht="15" customHeight="1" x14ac:dyDescent="0.2">
      <c r="A11" s="155" t="s">
        <v>69</v>
      </c>
      <c r="B11" s="156" t="s">
        <v>70</v>
      </c>
      <c r="C11" s="157">
        <v>70970.2</v>
      </c>
      <c r="D11" s="157">
        <v>0</v>
      </c>
      <c r="E11" s="165">
        <f t="shared" si="0"/>
        <v>70970.2</v>
      </c>
    </row>
    <row r="12" spans="1:10" ht="15" customHeight="1" x14ac:dyDescent="0.2">
      <c r="A12" s="155" t="s">
        <v>71</v>
      </c>
      <c r="B12" s="156" t="s">
        <v>68</v>
      </c>
      <c r="C12" s="157">
        <v>5293184.6400000006</v>
      </c>
      <c r="D12" s="157">
        <v>0</v>
      </c>
      <c r="E12" s="165">
        <f t="shared" si="0"/>
        <v>5293184.6400000006</v>
      </c>
    </row>
    <row r="13" spans="1:10" ht="15" customHeight="1" x14ac:dyDescent="0.2">
      <c r="A13" s="155" t="s">
        <v>72</v>
      </c>
      <c r="B13" s="156">
        <v>4123</v>
      </c>
      <c r="C13" s="157">
        <v>0</v>
      </c>
      <c r="D13" s="157">
        <v>0</v>
      </c>
      <c r="E13" s="165">
        <f>SUM(C13:D13)</f>
        <v>0</v>
      </c>
    </row>
    <row r="14" spans="1:10" ht="15" customHeight="1" x14ac:dyDescent="0.2">
      <c r="A14" s="155" t="s">
        <v>73</v>
      </c>
      <c r="B14" s="156" t="s">
        <v>74</v>
      </c>
      <c r="C14" s="157">
        <v>410.19</v>
      </c>
      <c r="D14" s="157">
        <v>0</v>
      </c>
      <c r="E14" s="165">
        <f>SUM(C14:D14)</f>
        <v>410.19</v>
      </c>
    </row>
    <row r="15" spans="1:10" ht="15" customHeight="1" x14ac:dyDescent="0.2">
      <c r="A15" s="155" t="s">
        <v>75</v>
      </c>
      <c r="B15" s="156">
        <v>4121</v>
      </c>
      <c r="C15" s="157">
        <v>26353.119999999999</v>
      </c>
      <c r="D15" s="157">
        <v>0</v>
      </c>
      <c r="E15" s="165">
        <f>SUM(C15:D15)</f>
        <v>26353.119999999999</v>
      </c>
    </row>
    <row r="16" spans="1:10" ht="15" customHeight="1" x14ac:dyDescent="0.2">
      <c r="A16" s="155" t="s">
        <v>76</v>
      </c>
      <c r="B16" s="156" t="s">
        <v>77</v>
      </c>
      <c r="C16" s="157">
        <f>C17+C18+C19+C20</f>
        <v>2013.54</v>
      </c>
      <c r="D16" s="157">
        <f>D17+D19+D20</f>
        <v>0</v>
      </c>
      <c r="E16" s="165">
        <f t="shared" si="0"/>
        <v>2013.54</v>
      </c>
    </row>
    <row r="17" spans="1:5" ht="15" customHeight="1" x14ac:dyDescent="0.2">
      <c r="A17" s="155" t="s">
        <v>78</v>
      </c>
      <c r="B17" s="156" t="s">
        <v>79</v>
      </c>
      <c r="C17" s="157">
        <v>111.87</v>
      </c>
      <c r="D17" s="157">
        <v>0</v>
      </c>
      <c r="E17" s="165">
        <f t="shared" si="0"/>
        <v>111.87</v>
      </c>
    </row>
    <row r="18" spans="1:5" ht="15" customHeight="1" x14ac:dyDescent="0.2">
      <c r="A18" s="155" t="s">
        <v>80</v>
      </c>
      <c r="B18" s="156">
        <v>4223</v>
      </c>
      <c r="C18" s="157">
        <v>0</v>
      </c>
      <c r="D18" s="157">
        <v>0</v>
      </c>
      <c r="E18" s="165">
        <f>SUM(C18:D18)</f>
        <v>0</v>
      </c>
    </row>
    <row r="19" spans="1:5" ht="15" customHeight="1" x14ac:dyDescent="0.2">
      <c r="A19" s="155" t="s">
        <v>81</v>
      </c>
      <c r="B19" s="156" t="s">
        <v>82</v>
      </c>
      <c r="C19" s="157">
        <v>1901.67</v>
      </c>
      <c r="D19" s="157">
        <v>0</v>
      </c>
      <c r="E19" s="165">
        <f>SUM(C19:D19)</f>
        <v>1901.67</v>
      </c>
    </row>
    <row r="20" spans="1:5" ht="15" customHeight="1" x14ac:dyDescent="0.2">
      <c r="A20" s="155" t="s">
        <v>83</v>
      </c>
      <c r="B20" s="156">
        <v>4221</v>
      </c>
      <c r="C20" s="157">
        <v>0</v>
      </c>
      <c r="D20" s="157">
        <v>0</v>
      </c>
      <c r="E20" s="165">
        <f>SUM(C20:D20)</f>
        <v>0</v>
      </c>
    </row>
    <row r="21" spans="1:5" ht="15" customHeight="1" x14ac:dyDescent="0.2">
      <c r="A21" s="162" t="s">
        <v>84</v>
      </c>
      <c r="B21" s="166" t="s">
        <v>85</v>
      </c>
      <c r="C21" s="163">
        <f>C5+C9</f>
        <v>8443914.370000001</v>
      </c>
      <c r="D21" s="163">
        <f>D5+D9</f>
        <v>4810.42</v>
      </c>
      <c r="E21" s="164">
        <f t="shared" si="0"/>
        <v>8448724.790000001</v>
      </c>
    </row>
    <row r="22" spans="1:5" ht="15" customHeight="1" x14ac:dyDescent="0.2">
      <c r="A22" s="162" t="s">
        <v>86</v>
      </c>
      <c r="B22" s="166" t="s">
        <v>87</v>
      </c>
      <c r="C22" s="163">
        <f>SUM(C23:C25)</f>
        <v>2001508.7400000002</v>
      </c>
      <c r="D22" s="163">
        <f>SUM(D23:D25)</f>
        <v>0</v>
      </c>
      <c r="E22" s="164">
        <f t="shared" si="0"/>
        <v>2001508.7400000002</v>
      </c>
    </row>
    <row r="23" spans="1:5" ht="15" customHeight="1" x14ac:dyDescent="0.2">
      <c r="A23" s="155" t="s">
        <v>88</v>
      </c>
      <c r="B23" s="156" t="s">
        <v>89</v>
      </c>
      <c r="C23" s="157">
        <v>111779.24</v>
      </c>
      <c r="D23" s="157">
        <v>0</v>
      </c>
      <c r="E23" s="165">
        <f t="shared" si="0"/>
        <v>111779.24</v>
      </c>
    </row>
    <row r="24" spans="1:5" ht="15" customHeight="1" x14ac:dyDescent="0.2">
      <c r="A24" s="155" t="s">
        <v>90</v>
      </c>
      <c r="B24" s="156">
        <v>8115</v>
      </c>
      <c r="C24" s="157">
        <v>1986604.5</v>
      </c>
      <c r="D24" s="157">
        <v>0</v>
      </c>
      <c r="E24" s="165">
        <f>SUM(C24:D24)</f>
        <v>1986604.5</v>
      </c>
    </row>
    <row r="25" spans="1:5" ht="15" customHeight="1" thickBot="1" x14ac:dyDescent="0.25">
      <c r="A25" s="167" t="s">
        <v>91</v>
      </c>
      <c r="B25" s="168">
        <v>-8124</v>
      </c>
      <c r="C25" s="169">
        <v>-96875</v>
      </c>
      <c r="D25" s="169">
        <v>0</v>
      </c>
      <c r="E25" s="170">
        <f>C25+D25</f>
        <v>-96875</v>
      </c>
    </row>
    <row r="26" spans="1:5" ht="15" customHeight="1" thickBot="1" x14ac:dyDescent="0.25">
      <c r="A26" s="171" t="s">
        <v>118</v>
      </c>
      <c r="B26" s="172"/>
      <c r="C26" s="173">
        <f>C5+C9+C22</f>
        <v>10445423.110000001</v>
      </c>
      <c r="D26" s="173">
        <f>D21+D22</f>
        <v>4810.42</v>
      </c>
      <c r="E26" s="174">
        <f t="shared" si="0"/>
        <v>10450233.530000001</v>
      </c>
    </row>
    <row r="27" spans="1:5" s="184" customFormat="1" ht="25.5" customHeight="1" thickBot="1" x14ac:dyDescent="0.3">
      <c r="A27" s="187" t="s">
        <v>92</v>
      </c>
      <c r="B27" s="187"/>
      <c r="C27" s="185"/>
      <c r="D27" s="185"/>
      <c r="E27" s="186" t="s">
        <v>54</v>
      </c>
    </row>
    <row r="28" spans="1:5" ht="24.75" thickBot="1" x14ac:dyDescent="0.25">
      <c r="A28" s="149" t="s">
        <v>93</v>
      </c>
      <c r="B28" s="150" t="s">
        <v>4</v>
      </c>
      <c r="C28" s="181" t="s">
        <v>6</v>
      </c>
      <c r="D28" s="150" t="s">
        <v>115</v>
      </c>
      <c r="E28" s="180" t="s">
        <v>94</v>
      </c>
    </row>
    <row r="29" spans="1:5" ht="15" customHeight="1" x14ac:dyDescent="0.2">
      <c r="A29" s="175" t="s">
        <v>95</v>
      </c>
      <c r="B29" s="176" t="s">
        <v>96</v>
      </c>
      <c r="C29" s="161">
        <v>31838.7</v>
      </c>
      <c r="D29" s="161">
        <v>0</v>
      </c>
      <c r="E29" s="177">
        <f>C29+D29</f>
        <v>31838.7</v>
      </c>
    </row>
    <row r="30" spans="1:5" ht="15" customHeight="1" x14ac:dyDescent="0.2">
      <c r="A30" s="178" t="s">
        <v>97</v>
      </c>
      <c r="B30" s="156" t="s">
        <v>96</v>
      </c>
      <c r="C30" s="157">
        <v>294261.07</v>
      </c>
      <c r="D30" s="161">
        <v>0</v>
      </c>
      <c r="E30" s="177">
        <f t="shared" ref="E30:E45" si="1">C30+D30</f>
        <v>294261.07</v>
      </c>
    </row>
    <row r="31" spans="1:5" ht="15" customHeight="1" x14ac:dyDescent="0.2">
      <c r="A31" s="178" t="s">
        <v>98</v>
      </c>
      <c r="B31" s="156" t="s">
        <v>99</v>
      </c>
      <c r="C31" s="157">
        <v>190922.78</v>
      </c>
      <c r="D31" s="161">
        <v>0</v>
      </c>
      <c r="E31" s="177">
        <f>SUM(C31:D31)</f>
        <v>190922.78</v>
      </c>
    </row>
    <row r="32" spans="1:5" ht="15" customHeight="1" x14ac:dyDescent="0.2">
      <c r="A32" s="178" t="s">
        <v>100</v>
      </c>
      <c r="B32" s="156" t="s">
        <v>96</v>
      </c>
      <c r="C32" s="157">
        <v>1052060.3</v>
      </c>
      <c r="D32" s="161">
        <v>0</v>
      </c>
      <c r="E32" s="177">
        <f t="shared" si="1"/>
        <v>1052060.3</v>
      </c>
    </row>
    <row r="33" spans="1:7" ht="15" customHeight="1" x14ac:dyDescent="0.2">
      <c r="A33" s="178" t="s">
        <v>101</v>
      </c>
      <c r="B33" s="156" t="s">
        <v>96</v>
      </c>
      <c r="C33" s="157">
        <v>848632.12000000011</v>
      </c>
      <c r="D33" s="161">
        <v>4810.42</v>
      </c>
      <c r="E33" s="177">
        <f t="shared" si="1"/>
        <v>853442.54000000015</v>
      </c>
    </row>
    <row r="34" spans="1:7" ht="15" customHeight="1" x14ac:dyDescent="0.2">
      <c r="A34" s="178" t="s">
        <v>102</v>
      </c>
      <c r="B34" s="156" t="s">
        <v>96</v>
      </c>
      <c r="C34" s="157">
        <v>4689272.87</v>
      </c>
      <c r="D34" s="161">
        <v>0</v>
      </c>
      <c r="E34" s="177">
        <f>C34+D34</f>
        <v>4689272.87</v>
      </c>
    </row>
    <row r="35" spans="1:7" ht="15" customHeight="1" x14ac:dyDescent="0.2">
      <c r="A35" s="178" t="s">
        <v>103</v>
      </c>
      <c r="B35" s="156" t="s">
        <v>99</v>
      </c>
      <c r="C35" s="157">
        <v>821242.94000000018</v>
      </c>
      <c r="D35" s="161">
        <v>0</v>
      </c>
      <c r="E35" s="177">
        <f t="shared" si="1"/>
        <v>821242.94000000018</v>
      </c>
    </row>
    <row r="36" spans="1:7" ht="15" customHeight="1" x14ac:dyDescent="0.2">
      <c r="A36" s="178" t="s">
        <v>104</v>
      </c>
      <c r="B36" s="156" t="s">
        <v>96</v>
      </c>
      <c r="C36" s="157">
        <v>169919</v>
      </c>
      <c r="D36" s="161">
        <v>0</v>
      </c>
      <c r="E36" s="177">
        <f t="shared" si="1"/>
        <v>169919</v>
      </c>
    </row>
    <row r="37" spans="1:7" ht="15" customHeight="1" x14ac:dyDescent="0.2">
      <c r="A37" s="178" t="s">
        <v>105</v>
      </c>
      <c r="B37" s="156" t="s">
        <v>99</v>
      </c>
      <c r="C37" s="157">
        <v>805889.05</v>
      </c>
      <c r="D37" s="161">
        <v>0</v>
      </c>
      <c r="E37" s="177">
        <f t="shared" si="1"/>
        <v>805889.05</v>
      </c>
    </row>
    <row r="38" spans="1:7" ht="15" customHeight="1" x14ac:dyDescent="0.2">
      <c r="A38" s="178" t="s">
        <v>106</v>
      </c>
      <c r="B38" s="156" t="s">
        <v>107</v>
      </c>
      <c r="C38" s="157">
        <v>0</v>
      </c>
      <c r="D38" s="161">
        <v>0</v>
      </c>
      <c r="E38" s="177">
        <f t="shared" si="1"/>
        <v>0</v>
      </c>
    </row>
    <row r="39" spans="1:7" ht="15" customHeight="1" x14ac:dyDescent="0.2">
      <c r="A39" s="178" t="s">
        <v>108</v>
      </c>
      <c r="B39" s="156" t="s">
        <v>99</v>
      </c>
      <c r="C39" s="157">
        <v>1241789.2200000002</v>
      </c>
      <c r="D39" s="161">
        <v>0</v>
      </c>
      <c r="E39" s="177">
        <f t="shared" si="1"/>
        <v>1241789.2200000002</v>
      </c>
    </row>
    <row r="40" spans="1:7" ht="15" customHeight="1" x14ac:dyDescent="0.2">
      <c r="A40" s="178" t="s">
        <v>109</v>
      </c>
      <c r="B40" s="156" t="s">
        <v>99</v>
      </c>
      <c r="C40" s="157">
        <v>15500</v>
      </c>
      <c r="D40" s="161">
        <v>0</v>
      </c>
      <c r="E40" s="177">
        <f t="shared" si="1"/>
        <v>15500</v>
      </c>
    </row>
    <row r="41" spans="1:7" ht="15" customHeight="1" x14ac:dyDescent="0.2">
      <c r="A41" s="178" t="s">
        <v>110</v>
      </c>
      <c r="B41" s="156" t="s">
        <v>96</v>
      </c>
      <c r="C41" s="157">
        <v>11008.82</v>
      </c>
      <c r="D41" s="161">
        <v>0</v>
      </c>
      <c r="E41" s="177">
        <f t="shared" si="1"/>
        <v>11008.82</v>
      </c>
    </row>
    <row r="42" spans="1:7" ht="15" customHeight="1" x14ac:dyDescent="0.2">
      <c r="A42" s="178" t="s">
        <v>111</v>
      </c>
      <c r="B42" s="156" t="s">
        <v>99</v>
      </c>
      <c r="C42" s="157">
        <v>166413.18</v>
      </c>
      <c r="D42" s="161">
        <v>0</v>
      </c>
      <c r="E42" s="177">
        <f>C42+D42</f>
        <v>166413.18</v>
      </c>
    </row>
    <row r="43" spans="1:7" ht="15" customHeight="1" x14ac:dyDescent="0.2">
      <c r="A43" s="178" t="s">
        <v>112</v>
      </c>
      <c r="B43" s="156" t="s">
        <v>99</v>
      </c>
      <c r="C43" s="157">
        <v>15293.36</v>
      </c>
      <c r="D43" s="161">
        <v>0</v>
      </c>
      <c r="E43" s="177">
        <f t="shared" si="1"/>
        <v>15293.36</v>
      </c>
    </row>
    <row r="44" spans="1:7" ht="15" customHeight="1" x14ac:dyDescent="0.2">
      <c r="A44" s="178" t="s">
        <v>113</v>
      </c>
      <c r="B44" s="156" t="s">
        <v>99</v>
      </c>
      <c r="C44" s="157">
        <v>86065.55</v>
      </c>
      <c r="D44" s="161">
        <v>0</v>
      </c>
      <c r="E44" s="177">
        <f t="shared" si="1"/>
        <v>86065.55</v>
      </c>
    </row>
    <row r="45" spans="1:7" ht="15" customHeight="1" thickBot="1" x14ac:dyDescent="0.25">
      <c r="A45" s="178" t="s">
        <v>114</v>
      </c>
      <c r="B45" s="156" t="s">
        <v>99</v>
      </c>
      <c r="C45" s="157">
        <v>5314.15</v>
      </c>
      <c r="D45" s="161">
        <v>0</v>
      </c>
      <c r="E45" s="177">
        <f t="shared" si="1"/>
        <v>5314.15</v>
      </c>
    </row>
    <row r="46" spans="1:7" ht="15" customHeight="1" thickBot="1" x14ac:dyDescent="0.25">
      <c r="A46" s="179" t="s">
        <v>119</v>
      </c>
      <c r="B46" s="172"/>
      <c r="C46" s="173">
        <f>C29+C30+C32+C33+C34+C35+C36+C37+C38+C39+C40+C41+C42+C43+C44+C45+C31</f>
        <v>10445423.110000001</v>
      </c>
      <c r="D46" s="173">
        <f>SUM(D29:D45)</f>
        <v>4810.42</v>
      </c>
      <c r="E46" s="174">
        <f>SUM(E29:E45)</f>
        <v>10450233.530000001</v>
      </c>
      <c r="G46" s="160"/>
    </row>
    <row r="47" spans="1:7" x14ac:dyDescent="0.2">
      <c r="C47" s="160"/>
      <c r="E47" s="160"/>
    </row>
    <row r="48" spans="1:7" x14ac:dyDescent="0.2">
      <c r="C48" s="160"/>
    </row>
    <row r="49" spans="3:3" x14ac:dyDescent="0.2">
      <c r="C49" s="160"/>
    </row>
  </sheetData>
  <mergeCells count="2">
    <mergeCell ref="A3:B3"/>
    <mergeCell ref="A27:B27"/>
  </mergeCells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  <headerFooter alignWithMargins="0"/>
  <ignoredErrors>
    <ignoredError sqref="E13 E15:E24" formulaRange="1"/>
    <ignoredError sqref="B11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J22"/>
  <sheetViews>
    <sheetView zoomScaleNormal="100" workbookViewId="0">
      <selection activeCell="M14" sqref="M14"/>
    </sheetView>
  </sheetViews>
  <sheetFormatPr defaultRowHeight="12.75" x14ac:dyDescent="0.2"/>
  <cols>
    <col min="1" max="1" width="2.85546875" style="3" customWidth="1"/>
    <col min="2" max="2" width="6.7109375" style="3" customWidth="1"/>
    <col min="3" max="3" width="2.85546875" style="3" customWidth="1"/>
    <col min="4" max="4" width="3.7109375" style="3" customWidth="1"/>
    <col min="5" max="5" width="4.140625" style="3" customWidth="1"/>
    <col min="6" max="6" width="31.28515625" style="3" customWidth="1"/>
    <col min="7" max="7" width="10.28515625" style="83" customWidth="1"/>
    <col min="8" max="8" width="10.140625" style="83" customWidth="1"/>
    <col min="9" max="9" width="9.5703125" style="3" bestFit="1" customWidth="1"/>
    <col min="10" max="10" width="10" style="3" customWidth="1"/>
    <col min="11" max="257" width="9.140625" style="3"/>
    <col min="258" max="258" width="3.140625" style="3" customWidth="1"/>
    <col min="259" max="259" width="9.28515625" style="3" customWidth="1"/>
    <col min="260" max="261" width="4.7109375" style="3" customWidth="1"/>
    <col min="262" max="262" width="7.85546875" style="3" customWidth="1"/>
    <col min="263" max="263" width="38.85546875" style="3" customWidth="1"/>
    <col min="264" max="264" width="10.85546875" style="3" customWidth="1"/>
    <col min="265" max="266" width="7.7109375" style="3" customWidth="1"/>
    <col min="267" max="513" width="9.140625" style="3"/>
    <col min="514" max="514" width="3.140625" style="3" customWidth="1"/>
    <col min="515" max="515" width="9.28515625" style="3" customWidth="1"/>
    <col min="516" max="517" width="4.7109375" style="3" customWidth="1"/>
    <col min="518" max="518" width="7.85546875" style="3" customWidth="1"/>
    <col min="519" max="519" width="38.85546875" style="3" customWidth="1"/>
    <col min="520" max="520" width="10.85546875" style="3" customWidth="1"/>
    <col min="521" max="522" width="7.7109375" style="3" customWidth="1"/>
    <col min="523" max="769" width="9.140625" style="3"/>
    <col min="770" max="770" width="3.140625" style="3" customWidth="1"/>
    <col min="771" max="771" width="9.28515625" style="3" customWidth="1"/>
    <col min="772" max="773" width="4.7109375" style="3" customWidth="1"/>
    <col min="774" max="774" width="7.85546875" style="3" customWidth="1"/>
    <col min="775" max="775" width="38.85546875" style="3" customWidth="1"/>
    <col min="776" max="776" width="10.85546875" style="3" customWidth="1"/>
    <col min="777" max="778" width="7.7109375" style="3" customWidth="1"/>
    <col min="779" max="1025" width="9.140625" style="3"/>
    <col min="1026" max="1026" width="3.140625" style="3" customWidth="1"/>
    <col min="1027" max="1027" width="9.28515625" style="3" customWidth="1"/>
    <col min="1028" max="1029" width="4.7109375" style="3" customWidth="1"/>
    <col min="1030" max="1030" width="7.85546875" style="3" customWidth="1"/>
    <col min="1031" max="1031" width="38.85546875" style="3" customWidth="1"/>
    <col min="1032" max="1032" width="10.85546875" style="3" customWidth="1"/>
    <col min="1033" max="1034" width="7.7109375" style="3" customWidth="1"/>
    <col min="1035" max="1281" width="9.140625" style="3"/>
    <col min="1282" max="1282" width="3.140625" style="3" customWidth="1"/>
    <col min="1283" max="1283" width="9.28515625" style="3" customWidth="1"/>
    <col min="1284" max="1285" width="4.7109375" style="3" customWidth="1"/>
    <col min="1286" max="1286" width="7.85546875" style="3" customWidth="1"/>
    <col min="1287" max="1287" width="38.85546875" style="3" customWidth="1"/>
    <col min="1288" max="1288" width="10.85546875" style="3" customWidth="1"/>
    <col min="1289" max="1290" width="7.7109375" style="3" customWidth="1"/>
    <col min="1291" max="1537" width="9.140625" style="3"/>
    <col min="1538" max="1538" width="3.140625" style="3" customWidth="1"/>
    <col min="1539" max="1539" width="9.28515625" style="3" customWidth="1"/>
    <col min="1540" max="1541" width="4.7109375" style="3" customWidth="1"/>
    <col min="1542" max="1542" width="7.85546875" style="3" customWidth="1"/>
    <col min="1543" max="1543" width="38.85546875" style="3" customWidth="1"/>
    <col min="1544" max="1544" width="10.85546875" style="3" customWidth="1"/>
    <col min="1545" max="1546" width="7.7109375" style="3" customWidth="1"/>
    <col min="1547" max="1793" width="9.140625" style="3"/>
    <col min="1794" max="1794" width="3.140625" style="3" customWidth="1"/>
    <col min="1795" max="1795" width="9.28515625" style="3" customWidth="1"/>
    <col min="1796" max="1797" width="4.7109375" style="3" customWidth="1"/>
    <col min="1798" max="1798" width="7.85546875" style="3" customWidth="1"/>
    <col min="1799" max="1799" width="38.85546875" style="3" customWidth="1"/>
    <col min="1800" max="1800" width="10.85546875" style="3" customWidth="1"/>
    <col min="1801" max="1802" width="7.7109375" style="3" customWidth="1"/>
    <col min="1803" max="2049" width="9.140625" style="3"/>
    <col min="2050" max="2050" width="3.140625" style="3" customWidth="1"/>
    <col min="2051" max="2051" width="9.28515625" style="3" customWidth="1"/>
    <col min="2052" max="2053" width="4.7109375" style="3" customWidth="1"/>
    <col min="2054" max="2054" width="7.85546875" style="3" customWidth="1"/>
    <col min="2055" max="2055" width="38.85546875" style="3" customWidth="1"/>
    <col min="2056" max="2056" width="10.85546875" style="3" customWidth="1"/>
    <col min="2057" max="2058" width="7.7109375" style="3" customWidth="1"/>
    <col min="2059" max="2305" width="9.140625" style="3"/>
    <col min="2306" max="2306" width="3.140625" style="3" customWidth="1"/>
    <col min="2307" max="2307" width="9.28515625" style="3" customWidth="1"/>
    <col min="2308" max="2309" width="4.7109375" style="3" customWidth="1"/>
    <col min="2310" max="2310" width="7.85546875" style="3" customWidth="1"/>
    <col min="2311" max="2311" width="38.85546875" style="3" customWidth="1"/>
    <col min="2312" max="2312" width="10.85546875" style="3" customWidth="1"/>
    <col min="2313" max="2314" width="7.7109375" style="3" customWidth="1"/>
    <col min="2315" max="2561" width="9.140625" style="3"/>
    <col min="2562" max="2562" width="3.140625" style="3" customWidth="1"/>
    <col min="2563" max="2563" width="9.28515625" style="3" customWidth="1"/>
    <col min="2564" max="2565" width="4.7109375" style="3" customWidth="1"/>
    <col min="2566" max="2566" width="7.85546875" style="3" customWidth="1"/>
    <col min="2567" max="2567" width="38.85546875" style="3" customWidth="1"/>
    <col min="2568" max="2568" width="10.85546875" style="3" customWidth="1"/>
    <col min="2569" max="2570" width="7.7109375" style="3" customWidth="1"/>
    <col min="2571" max="2817" width="9.140625" style="3"/>
    <col min="2818" max="2818" width="3.140625" style="3" customWidth="1"/>
    <col min="2819" max="2819" width="9.28515625" style="3" customWidth="1"/>
    <col min="2820" max="2821" width="4.7109375" style="3" customWidth="1"/>
    <col min="2822" max="2822" width="7.85546875" style="3" customWidth="1"/>
    <col min="2823" max="2823" width="38.85546875" style="3" customWidth="1"/>
    <col min="2824" max="2824" width="10.85546875" style="3" customWidth="1"/>
    <col min="2825" max="2826" width="7.7109375" style="3" customWidth="1"/>
    <col min="2827" max="3073" width="9.140625" style="3"/>
    <col min="3074" max="3074" width="3.140625" style="3" customWidth="1"/>
    <col min="3075" max="3075" width="9.28515625" style="3" customWidth="1"/>
    <col min="3076" max="3077" width="4.7109375" style="3" customWidth="1"/>
    <col min="3078" max="3078" width="7.85546875" style="3" customWidth="1"/>
    <col min="3079" max="3079" width="38.85546875" style="3" customWidth="1"/>
    <col min="3080" max="3080" width="10.85546875" style="3" customWidth="1"/>
    <col min="3081" max="3082" width="7.7109375" style="3" customWidth="1"/>
    <col min="3083" max="3329" width="9.140625" style="3"/>
    <col min="3330" max="3330" width="3.140625" style="3" customWidth="1"/>
    <col min="3331" max="3331" width="9.28515625" style="3" customWidth="1"/>
    <col min="3332" max="3333" width="4.7109375" style="3" customWidth="1"/>
    <col min="3334" max="3334" width="7.85546875" style="3" customWidth="1"/>
    <col min="3335" max="3335" width="38.85546875" style="3" customWidth="1"/>
    <col min="3336" max="3336" width="10.85546875" style="3" customWidth="1"/>
    <col min="3337" max="3338" width="7.7109375" style="3" customWidth="1"/>
    <col min="3339" max="3585" width="9.140625" style="3"/>
    <col min="3586" max="3586" width="3.140625" style="3" customWidth="1"/>
    <col min="3587" max="3587" width="9.28515625" style="3" customWidth="1"/>
    <col min="3588" max="3589" width="4.7109375" style="3" customWidth="1"/>
    <col min="3590" max="3590" width="7.85546875" style="3" customWidth="1"/>
    <col min="3591" max="3591" width="38.85546875" style="3" customWidth="1"/>
    <col min="3592" max="3592" width="10.85546875" style="3" customWidth="1"/>
    <col min="3593" max="3594" width="7.7109375" style="3" customWidth="1"/>
    <col min="3595" max="3841" width="9.140625" style="3"/>
    <col min="3842" max="3842" width="3.140625" style="3" customWidth="1"/>
    <col min="3843" max="3843" width="9.28515625" style="3" customWidth="1"/>
    <col min="3844" max="3845" width="4.7109375" style="3" customWidth="1"/>
    <col min="3846" max="3846" width="7.85546875" style="3" customWidth="1"/>
    <col min="3847" max="3847" width="38.85546875" style="3" customWidth="1"/>
    <col min="3848" max="3848" width="10.85546875" style="3" customWidth="1"/>
    <col min="3849" max="3850" width="7.7109375" style="3" customWidth="1"/>
    <col min="3851" max="4097" width="9.140625" style="3"/>
    <col min="4098" max="4098" width="3.140625" style="3" customWidth="1"/>
    <col min="4099" max="4099" width="9.28515625" style="3" customWidth="1"/>
    <col min="4100" max="4101" width="4.7109375" style="3" customWidth="1"/>
    <col min="4102" max="4102" width="7.85546875" style="3" customWidth="1"/>
    <col min="4103" max="4103" width="38.85546875" style="3" customWidth="1"/>
    <col min="4104" max="4104" width="10.85546875" style="3" customWidth="1"/>
    <col min="4105" max="4106" width="7.7109375" style="3" customWidth="1"/>
    <col min="4107" max="4353" width="9.140625" style="3"/>
    <col min="4354" max="4354" width="3.140625" style="3" customWidth="1"/>
    <col min="4355" max="4355" width="9.28515625" style="3" customWidth="1"/>
    <col min="4356" max="4357" width="4.7109375" style="3" customWidth="1"/>
    <col min="4358" max="4358" width="7.85546875" style="3" customWidth="1"/>
    <col min="4359" max="4359" width="38.85546875" style="3" customWidth="1"/>
    <col min="4360" max="4360" width="10.85546875" style="3" customWidth="1"/>
    <col min="4361" max="4362" width="7.7109375" style="3" customWidth="1"/>
    <col min="4363" max="4609" width="9.140625" style="3"/>
    <col min="4610" max="4610" width="3.140625" style="3" customWidth="1"/>
    <col min="4611" max="4611" width="9.28515625" style="3" customWidth="1"/>
    <col min="4612" max="4613" width="4.7109375" style="3" customWidth="1"/>
    <col min="4614" max="4614" width="7.85546875" style="3" customWidth="1"/>
    <col min="4615" max="4615" width="38.85546875" style="3" customWidth="1"/>
    <col min="4616" max="4616" width="10.85546875" style="3" customWidth="1"/>
    <col min="4617" max="4618" width="7.7109375" style="3" customWidth="1"/>
    <col min="4619" max="4865" width="9.140625" style="3"/>
    <col min="4866" max="4866" width="3.140625" style="3" customWidth="1"/>
    <col min="4867" max="4867" width="9.28515625" style="3" customWidth="1"/>
    <col min="4868" max="4869" width="4.7109375" style="3" customWidth="1"/>
    <col min="4870" max="4870" width="7.85546875" style="3" customWidth="1"/>
    <col min="4871" max="4871" width="38.85546875" style="3" customWidth="1"/>
    <col min="4872" max="4872" width="10.85546875" style="3" customWidth="1"/>
    <col min="4873" max="4874" width="7.7109375" style="3" customWidth="1"/>
    <col min="4875" max="5121" width="9.140625" style="3"/>
    <col min="5122" max="5122" width="3.140625" style="3" customWidth="1"/>
    <col min="5123" max="5123" width="9.28515625" style="3" customWidth="1"/>
    <col min="5124" max="5125" width="4.7109375" style="3" customWidth="1"/>
    <col min="5126" max="5126" width="7.85546875" style="3" customWidth="1"/>
    <col min="5127" max="5127" width="38.85546875" style="3" customWidth="1"/>
    <col min="5128" max="5128" width="10.85546875" style="3" customWidth="1"/>
    <col min="5129" max="5130" width="7.7109375" style="3" customWidth="1"/>
    <col min="5131" max="5377" width="9.140625" style="3"/>
    <col min="5378" max="5378" width="3.140625" style="3" customWidth="1"/>
    <col min="5379" max="5379" width="9.28515625" style="3" customWidth="1"/>
    <col min="5380" max="5381" width="4.7109375" style="3" customWidth="1"/>
    <col min="5382" max="5382" width="7.85546875" style="3" customWidth="1"/>
    <col min="5383" max="5383" width="38.85546875" style="3" customWidth="1"/>
    <col min="5384" max="5384" width="10.85546875" style="3" customWidth="1"/>
    <col min="5385" max="5386" width="7.7109375" style="3" customWidth="1"/>
    <col min="5387" max="5633" width="9.140625" style="3"/>
    <col min="5634" max="5634" width="3.140625" style="3" customWidth="1"/>
    <col min="5635" max="5635" width="9.28515625" style="3" customWidth="1"/>
    <col min="5636" max="5637" width="4.7109375" style="3" customWidth="1"/>
    <col min="5638" max="5638" width="7.85546875" style="3" customWidth="1"/>
    <col min="5639" max="5639" width="38.85546875" style="3" customWidth="1"/>
    <col min="5640" max="5640" width="10.85546875" style="3" customWidth="1"/>
    <col min="5641" max="5642" width="7.7109375" style="3" customWidth="1"/>
    <col min="5643" max="5889" width="9.140625" style="3"/>
    <col min="5890" max="5890" width="3.140625" style="3" customWidth="1"/>
    <col min="5891" max="5891" width="9.28515625" style="3" customWidth="1"/>
    <col min="5892" max="5893" width="4.7109375" style="3" customWidth="1"/>
    <col min="5894" max="5894" width="7.85546875" style="3" customWidth="1"/>
    <col min="5895" max="5895" width="38.85546875" style="3" customWidth="1"/>
    <col min="5896" max="5896" width="10.85546875" style="3" customWidth="1"/>
    <col min="5897" max="5898" width="7.7109375" style="3" customWidth="1"/>
    <col min="5899" max="6145" width="9.140625" style="3"/>
    <col min="6146" max="6146" width="3.140625" style="3" customWidth="1"/>
    <col min="6147" max="6147" width="9.28515625" style="3" customWidth="1"/>
    <col min="6148" max="6149" width="4.7109375" style="3" customWidth="1"/>
    <col min="6150" max="6150" width="7.85546875" style="3" customWidth="1"/>
    <col min="6151" max="6151" width="38.85546875" style="3" customWidth="1"/>
    <col min="6152" max="6152" width="10.85546875" style="3" customWidth="1"/>
    <col min="6153" max="6154" width="7.7109375" style="3" customWidth="1"/>
    <col min="6155" max="6401" width="9.140625" style="3"/>
    <col min="6402" max="6402" width="3.140625" style="3" customWidth="1"/>
    <col min="6403" max="6403" width="9.28515625" style="3" customWidth="1"/>
    <col min="6404" max="6405" width="4.7109375" style="3" customWidth="1"/>
    <col min="6406" max="6406" width="7.85546875" style="3" customWidth="1"/>
    <col min="6407" max="6407" width="38.85546875" style="3" customWidth="1"/>
    <col min="6408" max="6408" width="10.85546875" style="3" customWidth="1"/>
    <col min="6409" max="6410" width="7.7109375" style="3" customWidth="1"/>
    <col min="6411" max="6657" width="9.140625" style="3"/>
    <col min="6658" max="6658" width="3.140625" style="3" customWidth="1"/>
    <col min="6659" max="6659" width="9.28515625" style="3" customWidth="1"/>
    <col min="6660" max="6661" width="4.7109375" style="3" customWidth="1"/>
    <col min="6662" max="6662" width="7.85546875" style="3" customWidth="1"/>
    <col min="6663" max="6663" width="38.85546875" style="3" customWidth="1"/>
    <col min="6664" max="6664" width="10.85546875" style="3" customWidth="1"/>
    <col min="6665" max="6666" width="7.7109375" style="3" customWidth="1"/>
    <col min="6667" max="6913" width="9.140625" style="3"/>
    <col min="6914" max="6914" width="3.140625" style="3" customWidth="1"/>
    <col min="6915" max="6915" width="9.28515625" style="3" customWidth="1"/>
    <col min="6916" max="6917" width="4.7109375" style="3" customWidth="1"/>
    <col min="6918" max="6918" width="7.85546875" style="3" customWidth="1"/>
    <col min="6919" max="6919" width="38.85546875" style="3" customWidth="1"/>
    <col min="6920" max="6920" width="10.85546875" style="3" customWidth="1"/>
    <col min="6921" max="6922" width="7.7109375" style="3" customWidth="1"/>
    <col min="6923" max="7169" width="9.140625" style="3"/>
    <col min="7170" max="7170" width="3.140625" style="3" customWidth="1"/>
    <col min="7171" max="7171" width="9.28515625" style="3" customWidth="1"/>
    <col min="7172" max="7173" width="4.7109375" style="3" customWidth="1"/>
    <col min="7174" max="7174" width="7.85546875" style="3" customWidth="1"/>
    <col min="7175" max="7175" width="38.85546875" style="3" customWidth="1"/>
    <col min="7176" max="7176" width="10.85546875" style="3" customWidth="1"/>
    <col min="7177" max="7178" width="7.7109375" style="3" customWidth="1"/>
    <col min="7179" max="7425" width="9.140625" style="3"/>
    <col min="7426" max="7426" width="3.140625" style="3" customWidth="1"/>
    <col min="7427" max="7427" width="9.28515625" style="3" customWidth="1"/>
    <col min="7428" max="7429" width="4.7109375" style="3" customWidth="1"/>
    <col min="7430" max="7430" width="7.85546875" style="3" customWidth="1"/>
    <col min="7431" max="7431" width="38.85546875" style="3" customWidth="1"/>
    <col min="7432" max="7432" width="10.85546875" style="3" customWidth="1"/>
    <col min="7433" max="7434" width="7.7109375" style="3" customWidth="1"/>
    <col min="7435" max="7681" width="9.140625" style="3"/>
    <col min="7682" max="7682" width="3.140625" style="3" customWidth="1"/>
    <col min="7683" max="7683" width="9.28515625" style="3" customWidth="1"/>
    <col min="7684" max="7685" width="4.7109375" style="3" customWidth="1"/>
    <col min="7686" max="7686" width="7.85546875" style="3" customWidth="1"/>
    <col min="7687" max="7687" width="38.85546875" style="3" customWidth="1"/>
    <col min="7688" max="7688" width="10.85546875" style="3" customWidth="1"/>
    <col min="7689" max="7690" width="7.7109375" style="3" customWidth="1"/>
    <col min="7691" max="7937" width="9.140625" style="3"/>
    <col min="7938" max="7938" width="3.140625" style="3" customWidth="1"/>
    <col min="7939" max="7939" width="9.28515625" style="3" customWidth="1"/>
    <col min="7940" max="7941" width="4.7109375" style="3" customWidth="1"/>
    <col min="7942" max="7942" width="7.85546875" style="3" customWidth="1"/>
    <col min="7943" max="7943" width="38.85546875" style="3" customWidth="1"/>
    <col min="7944" max="7944" width="10.85546875" style="3" customWidth="1"/>
    <col min="7945" max="7946" width="7.7109375" style="3" customWidth="1"/>
    <col min="7947" max="8193" width="9.140625" style="3"/>
    <col min="8194" max="8194" width="3.140625" style="3" customWidth="1"/>
    <col min="8195" max="8195" width="9.28515625" style="3" customWidth="1"/>
    <col min="8196" max="8197" width="4.7109375" style="3" customWidth="1"/>
    <col min="8198" max="8198" width="7.85546875" style="3" customWidth="1"/>
    <col min="8199" max="8199" width="38.85546875" style="3" customWidth="1"/>
    <col min="8200" max="8200" width="10.85546875" style="3" customWidth="1"/>
    <col min="8201" max="8202" width="7.7109375" style="3" customWidth="1"/>
    <col min="8203" max="8449" width="9.140625" style="3"/>
    <col min="8450" max="8450" width="3.140625" style="3" customWidth="1"/>
    <col min="8451" max="8451" width="9.28515625" style="3" customWidth="1"/>
    <col min="8452" max="8453" width="4.7109375" style="3" customWidth="1"/>
    <col min="8454" max="8454" width="7.85546875" style="3" customWidth="1"/>
    <col min="8455" max="8455" width="38.85546875" style="3" customWidth="1"/>
    <col min="8456" max="8456" width="10.85546875" style="3" customWidth="1"/>
    <col min="8457" max="8458" width="7.7109375" style="3" customWidth="1"/>
    <col min="8459" max="8705" width="9.140625" style="3"/>
    <col min="8706" max="8706" width="3.140625" style="3" customWidth="1"/>
    <col min="8707" max="8707" width="9.28515625" style="3" customWidth="1"/>
    <col min="8708" max="8709" width="4.7109375" style="3" customWidth="1"/>
    <col min="8710" max="8710" width="7.85546875" style="3" customWidth="1"/>
    <col min="8711" max="8711" width="38.85546875" style="3" customWidth="1"/>
    <col min="8712" max="8712" width="10.85546875" style="3" customWidth="1"/>
    <col min="8713" max="8714" width="7.7109375" style="3" customWidth="1"/>
    <col min="8715" max="8961" width="9.140625" style="3"/>
    <col min="8962" max="8962" width="3.140625" style="3" customWidth="1"/>
    <col min="8963" max="8963" width="9.28515625" style="3" customWidth="1"/>
    <col min="8964" max="8965" width="4.7109375" style="3" customWidth="1"/>
    <col min="8966" max="8966" width="7.85546875" style="3" customWidth="1"/>
    <col min="8967" max="8967" width="38.85546875" style="3" customWidth="1"/>
    <col min="8968" max="8968" width="10.85546875" style="3" customWidth="1"/>
    <col min="8969" max="8970" width="7.7109375" style="3" customWidth="1"/>
    <col min="8971" max="9217" width="9.140625" style="3"/>
    <col min="9218" max="9218" width="3.140625" style="3" customWidth="1"/>
    <col min="9219" max="9219" width="9.28515625" style="3" customWidth="1"/>
    <col min="9220" max="9221" width="4.7109375" style="3" customWidth="1"/>
    <col min="9222" max="9222" width="7.85546875" style="3" customWidth="1"/>
    <col min="9223" max="9223" width="38.85546875" style="3" customWidth="1"/>
    <col min="9224" max="9224" width="10.85546875" style="3" customWidth="1"/>
    <col min="9225" max="9226" width="7.7109375" style="3" customWidth="1"/>
    <col min="9227" max="9473" width="9.140625" style="3"/>
    <col min="9474" max="9474" width="3.140625" style="3" customWidth="1"/>
    <col min="9475" max="9475" width="9.28515625" style="3" customWidth="1"/>
    <col min="9476" max="9477" width="4.7109375" style="3" customWidth="1"/>
    <col min="9478" max="9478" width="7.85546875" style="3" customWidth="1"/>
    <col min="9479" max="9479" width="38.85546875" style="3" customWidth="1"/>
    <col min="9480" max="9480" width="10.85546875" style="3" customWidth="1"/>
    <col min="9481" max="9482" width="7.7109375" style="3" customWidth="1"/>
    <col min="9483" max="9729" width="9.140625" style="3"/>
    <col min="9730" max="9730" width="3.140625" style="3" customWidth="1"/>
    <col min="9731" max="9731" width="9.28515625" style="3" customWidth="1"/>
    <col min="9732" max="9733" width="4.7109375" style="3" customWidth="1"/>
    <col min="9734" max="9734" width="7.85546875" style="3" customWidth="1"/>
    <col min="9735" max="9735" width="38.85546875" style="3" customWidth="1"/>
    <col min="9736" max="9736" width="10.85546875" style="3" customWidth="1"/>
    <col min="9737" max="9738" width="7.7109375" style="3" customWidth="1"/>
    <col min="9739" max="9985" width="9.140625" style="3"/>
    <col min="9986" max="9986" width="3.140625" style="3" customWidth="1"/>
    <col min="9987" max="9987" width="9.28515625" style="3" customWidth="1"/>
    <col min="9988" max="9989" width="4.7109375" style="3" customWidth="1"/>
    <col min="9990" max="9990" width="7.85546875" style="3" customWidth="1"/>
    <col min="9991" max="9991" width="38.85546875" style="3" customWidth="1"/>
    <col min="9992" max="9992" width="10.85546875" style="3" customWidth="1"/>
    <col min="9993" max="9994" width="7.7109375" style="3" customWidth="1"/>
    <col min="9995" max="10241" width="9.140625" style="3"/>
    <col min="10242" max="10242" width="3.140625" style="3" customWidth="1"/>
    <col min="10243" max="10243" width="9.28515625" style="3" customWidth="1"/>
    <col min="10244" max="10245" width="4.7109375" style="3" customWidth="1"/>
    <col min="10246" max="10246" width="7.85546875" style="3" customWidth="1"/>
    <col min="10247" max="10247" width="38.85546875" style="3" customWidth="1"/>
    <col min="10248" max="10248" width="10.85546875" style="3" customWidth="1"/>
    <col min="10249" max="10250" width="7.7109375" style="3" customWidth="1"/>
    <col min="10251" max="10497" width="9.140625" style="3"/>
    <col min="10498" max="10498" width="3.140625" style="3" customWidth="1"/>
    <col min="10499" max="10499" width="9.28515625" style="3" customWidth="1"/>
    <col min="10500" max="10501" width="4.7109375" style="3" customWidth="1"/>
    <col min="10502" max="10502" width="7.85546875" style="3" customWidth="1"/>
    <col min="10503" max="10503" width="38.85546875" style="3" customWidth="1"/>
    <col min="10504" max="10504" width="10.85546875" style="3" customWidth="1"/>
    <col min="10505" max="10506" width="7.7109375" style="3" customWidth="1"/>
    <col min="10507" max="10753" width="9.140625" style="3"/>
    <col min="10754" max="10754" width="3.140625" style="3" customWidth="1"/>
    <col min="10755" max="10755" width="9.28515625" style="3" customWidth="1"/>
    <col min="10756" max="10757" width="4.7109375" style="3" customWidth="1"/>
    <col min="10758" max="10758" width="7.85546875" style="3" customWidth="1"/>
    <col min="10759" max="10759" width="38.85546875" style="3" customWidth="1"/>
    <col min="10760" max="10760" width="10.85546875" style="3" customWidth="1"/>
    <col min="10761" max="10762" width="7.7109375" style="3" customWidth="1"/>
    <col min="10763" max="11009" width="9.140625" style="3"/>
    <col min="11010" max="11010" width="3.140625" style="3" customWidth="1"/>
    <col min="11011" max="11011" width="9.28515625" style="3" customWidth="1"/>
    <col min="11012" max="11013" width="4.7109375" style="3" customWidth="1"/>
    <col min="11014" max="11014" width="7.85546875" style="3" customWidth="1"/>
    <col min="11015" max="11015" width="38.85546875" style="3" customWidth="1"/>
    <col min="11016" max="11016" width="10.85546875" style="3" customWidth="1"/>
    <col min="11017" max="11018" width="7.7109375" style="3" customWidth="1"/>
    <col min="11019" max="11265" width="9.140625" style="3"/>
    <col min="11266" max="11266" width="3.140625" style="3" customWidth="1"/>
    <col min="11267" max="11267" width="9.28515625" style="3" customWidth="1"/>
    <col min="11268" max="11269" width="4.7109375" style="3" customWidth="1"/>
    <col min="11270" max="11270" width="7.85546875" style="3" customWidth="1"/>
    <col min="11271" max="11271" width="38.85546875" style="3" customWidth="1"/>
    <col min="11272" max="11272" width="10.85546875" style="3" customWidth="1"/>
    <col min="11273" max="11274" width="7.7109375" style="3" customWidth="1"/>
    <col min="11275" max="11521" width="9.140625" style="3"/>
    <col min="11522" max="11522" width="3.140625" style="3" customWidth="1"/>
    <col min="11523" max="11523" width="9.28515625" style="3" customWidth="1"/>
    <col min="11524" max="11525" width="4.7109375" style="3" customWidth="1"/>
    <col min="11526" max="11526" width="7.85546875" style="3" customWidth="1"/>
    <col min="11527" max="11527" width="38.85546875" style="3" customWidth="1"/>
    <col min="11528" max="11528" width="10.85546875" style="3" customWidth="1"/>
    <col min="11529" max="11530" width="7.7109375" style="3" customWidth="1"/>
    <col min="11531" max="11777" width="9.140625" style="3"/>
    <col min="11778" max="11778" width="3.140625" style="3" customWidth="1"/>
    <col min="11779" max="11779" width="9.28515625" style="3" customWidth="1"/>
    <col min="11780" max="11781" width="4.7109375" style="3" customWidth="1"/>
    <col min="11782" max="11782" width="7.85546875" style="3" customWidth="1"/>
    <col min="11783" max="11783" width="38.85546875" style="3" customWidth="1"/>
    <col min="11784" max="11784" width="10.85546875" style="3" customWidth="1"/>
    <col min="11785" max="11786" width="7.7109375" style="3" customWidth="1"/>
    <col min="11787" max="12033" width="9.140625" style="3"/>
    <col min="12034" max="12034" width="3.140625" style="3" customWidth="1"/>
    <col min="12035" max="12035" width="9.28515625" style="3" customWidth="1"/>
    <col min="12036" max="12037" width="4.7109375" style="3" customWidth="1"/>
    <col min="12038" max="12038" width="7.85546875" style="3" customWidth="1"/>
    <col min="12039" max="12039" width="38.85546875" style="3" customWidth="1"/>
    <col min="12040" max="12040" width="10.85546875" style="3" customWidth="1"/>
    <col min="12041" max="12042" width="7.7109375" style="3" customWidth="1"/>
    <col min="12043" max="12289" width="9.140625" style="3"/>
    <col min="12290" max="12290" width="3.140625" style="3" customWidth="1"/>
    <col min="12291" max="12291" width="9.28515625" style="3" customWidth="1"/>
    <col min="12292" max="12293" width="4.7109375" style="3" customWidth="1"/>
    <col min="12294" max="12294" width="7.85546875" style="3" customWidth="1"/>
    <col min="12295" max="12295" width="38.85546875" style="3" customWidth="1"/>
    <col min="12296" max="12296" width="10.85546875" style="3" customWidth="1"/>
    <col min="12297" max="12298" width="7.7109375" style="3" customWidth="1"/>
    <col min="12299" max="12545" width="9.140625" style="3"/>
    <col min="12546" max="12546" width="3.140625" style="3" customWidth="1"/>
    <col min="12547" max="12547" width="9.28515625" style="3" customWidth="1"/>
    <col min="12548" max="12549" width="4.7109375" style="3" customWidth="1"/>
    <col min="12550" max="12550" width="7.85546875" style="3" customWidth="1"/>
    <col min="12551" max="12551" width="38.85546875" style="3" customWidth="1"/>
    <col min="12552" max="12552" width="10.85546875" style="3" customWidth="1"/>
    <col min="12553" max="12554" width="7.7109375" style="3" customWidth="1"/>
    <col min="12555" max="12801" width="9.140625" style="3"/>
    <col min="12802" max="12802" width="3.140625" style="3" customWidth="1"/>
    <col min="12803" max="12803" width="9.28515625" style="3" customWidth="1"/>
    <col min="12804" max="12805" width="4.7109375" style="3" customWidth="1"/>
    <col min="12806" max="12806" width="7.85546875" style="3" customWidth="1"/>
    <col min="12807" max="12807" width="38.85546875" style="3" customWidth="1"/>
    <col min="12808" max="12808" width="10.85546875" style="3" customWidth="1"/>
    <col min="12809" max="12810" width="7.7109375" style="3" customWidth="1"/>
    <col min="12811" max="13057" width="9.140625" style="3"/>
    <col min="13058" max="13058" width="3.140625" style="3" customWidth="1"/>
    <col min="13059" max="13059" width="9.28515625" style="3" customWidth="1"/>
    <col min="13060" max="13061" width="4.7109375" style="3" customWidth="1"/>
    <col min="13062" max="13062" width="7.85546875" style="3" customWidth="1"/>
    <col min="13063" max="13063" width="38.85546875" style="3" customWidth="1"/>
    <col min="13064" max="13064" width="10.85546875" style="3" customWidth="1"/>
    <col min="13065" max="13066" width="7.7109375" style="3" customWidth="1"/>
    <col min="13067" max="13313" width="9.140625" style="3"/>
    <col min="13314" max="13314" width="3.140625" style="3" customWidth="1"/>
    <col min="13315" max="13315" width="9.28515625" style="3" customWidth="1"/>
    <col min="13316" max="13317" width="4.7109375" style="3" customWidth="1"/>
    <col min="13318" max="13318" width="7.85546875" style="3" customWidth="1"/>
    <col min="13319" max="13319" width="38.85546875" style="3" customWidth="1"/>
    <col min="13320" max="13320" width="10.85546875" style="3" customWidth="1"/>
    <col min="13321" max="13322" width="7.7109375" style="3" customWidth="1"/>
    <col min="13323" max="13569" width="9.140625" style="3"/>
    <col min="13570" max="13570" width="3.140625" style="3" customWidth="1"/>
    <col min="13571" max="13571" width="9.28515625" style="3" customWidth="1"/>
    <col min="13572" max="13573" width="4.7109375" style="3" customWidth="1"/>
    <col min="13574" max="13574" width="7.85546875" style="3" customWidth="1"/>
    <col min="13575" max="13575" width="38.85546875" style="3" customWidth="1"/>
    <col min="13576" max="13576" width="10.85546875" style="3" customWidth="1"/>
    <col min="13577" max="13578" width="7.7109375" style="3" customWidth="1"/>
    <col min="13579" max="13825" width="9.140625" style="3"/>
    <col min="13826" max="13826" width="3.140625" style="3" customWidth="1"/>
    <col min="13827" max="13827" width="9.28515625" style="3" customWidth="1"/>
    <col min="13828" max="13829" width="4.7109375" style="3" customWidth="1"/>
    <col min="13830" max="13830" width="7.85546875" style="3" customWidth="1"/>
    <col min="13831" max="13831" width="38.85546875" style="3" customWidth="1"/>
    <col min="13832" max="13832" width="10.85546875" style="3" customWidth="1"/>
    <col min="13833" max="13834" width="7.7109375" style="3" customWidth="1"/>
    <col min="13835" max="14081" width="9.140625" style="3"/>
    <col min="14082" max="14082" width="3.140625" style="3" customWidth="1"/>
    <col min="14083" max="14083" width="9.28515625" style="3" customWidth="1"/>
    <col min="14084" max="14085" width="4.7109375" style="3" customWidth="1"/>
    <col min="14086" max="14086" width="7.85546875" style="3" customWidth="1"/>
    <col min="14087" max="14087" width="38.85546875" style="3" customWidth="1"/>
    <col min="14088" max="14088" width="10.85546875" style="3" customWidth="1"/>
    <col min="14089" max="14090" width="7.7109375" style="3" customWidth="1"/>
    <col min="14091" max="14337" width="9.140625" style="3"/>
    <col min="14338" max="14338" width="3.140625" style="3" customWidth="1"/>
    <col min="14339" max="14339" width="9.28515625" style="3" customWidth="1"/>
    <col min="14340" max="14341" width="4.7109375" style="3" customWidth="1"/>
    <col min="14342" max="14342" width="7.85546875" style="3" customWidth="1"/>
    <col min="14343" max="14343" width="38.85546875" style="3" customWidth="1"/>
    <col min="14344" max="14344" width="10.85546875" style="3" customWidth="1"/>
    <col min="14345" max="14346" width="7.7109375" style="3" customWidth="1"/>
    <col min="14347" max="14593" width="9.140625" style="3"/>
    <col min="14594" max="14594" width="3.140625" style="3" customWidth="1"/>
    <col min="14595" max="14595" width="9.28515625" style="3" customWidth="1"/>
    <col min="14596" max="14597" width="4.7109375" style="3" customWidth="1"/>
    <col min="14598" max="14598" width="7.85546875" style="3" customWidth="1"/>
    <col min="14599" max="14599" width="38.85546875" style="3" customWidth="1"/>
    <col min="14600" max="14600" width="10.85546875" style="3" customWidth="1"/>
    <col min="14601" max="14602" width="7.7109375" style="3" customWidth="1"/>
    <col min="14603" max="14849" width="9.140625" style="3"/>
    <col min="14850" max="14850" width="3.140625" style="3" customWidth="1"/>
    <col min="14851" max="14851" width="9.28515625" style="3" customWidth="1"/>
    <col min="14852" max="14853" width="4.7109375" style="3" customWidth="1"/>
    <col min="14854" max="14854" width="7.85546875" style="3" customWidth="1"/>
    <col min="14855" max="14855" width="38.85546875" style="3" customWidth="1"/>
    <col min="14856" max="14856" width="10.85546875" style="3" customWidth="1"/>
    <col min="14857" max="14858" width="7.7109375" style="3" customWidth="1"/>
    <col min="14859" max="15105" width="9.140625" style="3"/>
    <col min="15106" max="15106" width="3.140625" style="3" customWidth="1"/>
    <col min="15107" max="15107" width="9.28515625" style="3" customWidth="1"/>
    <col min="15108" max="15109" width="4.7109375" style="3" customWidth="1"/>
    <col min="15110" max="15110" width="7.85546875" style="3" customWidth="1"/>
    <col min="15111" max="15111" width="38.85546875" style="3" customWidth="1"/>
    <col min="15112" max="15112" width="10.85546875" style="3" customWidth="1"/>
    <col min="15113" max="15114" width="7.7109375" style="3" customWidth="1"/>
    <col min="15115" max="15361" width="9.140625" style="3"/>
    <col min="15362" max="15362" width="3.140625" style="3" customWidth="1"/>
    <col min="15363" max="15363" width="9.28515625" style="3" customWidth="1"/>
    <col min="15364" max="15365" width="4.7109375" style="3" customWidth="1"/>
    <col min="15366" max="15366" width="7.85546875" style="3" customWidth="1"/>
    <col min="15367" max="15367" width="38.85546875" style="3" customWidth="1"/>
    <col min="15368" max="15368" width="10.85546875" style="3" customWidth="1"/>
    <col min="15369" max="15370" width="7.7109375" style="3" customWidth="1"/>
    <col min="15371" max="15617" width="9.140625" style="3"/>
    <col min="15618" max="15618" width="3.140625" style="3" customWidth="1"/>
    <col min="15619" max="15619" width="9.28515625" style="3" customWidth="1"/>
    <col min="15620" max="15621" width="4.7109375" style="3" customWidth="1"/>
    <col min="15622" max="15622" width="7.85546875" style="3" customWidth="1"/>
    <col min="15623" max="15623" width="38.85546875" style="3" customWidth="1"/>
    <col min="15624" max="15624" width="10.85546875" style="3" customWidth="1"/>
    <col min="15625" max="15626" width="7.7109375" style="3" customWidth="1"/>
    <col min="15627" max="15873" width="9.140625" style="3"/>
    <col min="15874" max="15874" width="3.140625" style="3" customWidth="1"/>
    <col min="15875" max="15875" width="9.28515625" style="3" customWidth="1"/>
    <col min="15876" max="15877" width="4.7109375" style="3" customWidth="1"/>
    <col min="15878" max="15878" width="7.85546875" style="3" customWidth="1"/>
    <col min="15879" max="15879" width="38.85546875" style="3" customWidth="1"/>
    <col min="15880" max="15880" width="10.85546875" style="3" customWidth="1"/>
    <col min="15881" max="15882" width="7.7109375" style="3" customWidth="1"/>
    <col min="15883" max="16384" width="9.140625" style="3"/>
  </cols>
  <sheetData>
    <row r="1" spans="1:10" ht="12.75" customHeight="1" x14ac:dyDescent="0.2">
      <c r="A1" s="1"/>
      <c r="B1" s="1"/>
      <c r="C1" s="1"/>
      <c r="D1" s="1"/>
      <c r="E1" s="1"/>
      <c r="F1" s="1"/>
      <c r="G1" s="2"/>
      <c r="H1" s="2"/>
      <c r="J1" s="85" t="s">
        <v>49</v>
      </c>
    </row>
    <row r="2" spans="1:10" ht="12.75" customHeight="1" x14ac:dyDescent="0.2">
      <c r="A2" s="1"/>
      <c r="B2" s="1"/>
      <c r="C2" s="1"/>
      <c r="D2" s="1"/>
      <c r="E2" s="1"/>
      <c r="F2" s="1"/>
      <c r="G2" s="2"/>
      <c r="H2" s="2"/>
      <c r="J2" s="85"/>
    </row>
    <row r="3" spans="1:10" ht="18" x14ac:dyDescent="0.2">
      <c r="A3" s="193" t="s">
        <v>48</v>
      </c>
      <c r="B3" s="193"/>
      <c r="C3" s="193"/>
      <c r="D3" s="193"/>
      <c r="E3" s="193"/>
      <c r="F3" s="193"/>
      <c r="G3" s="193"/>
      <c r="H3" s="193"/>
      <c r="I3" s="193"/>
      <c r="J3" s="193"/>
    </row>
    <row r="4" spans="1:10" ht="12.75" customHeight="1" x14ac:dyDescent="0.25">
      <c r="A4"/>
      <c r="B4" s="117"/>
      <c r="C4" s="117"/>
      <c r="D4" s="117"/>
      <c r="E4" s="117"/>
      <c r="F4" s="117"/>
      <c r="G4" s="117"/>
      <c r="H4" s="117"/>
      <c r="I4" s="117"/>
      <c r="J4" s="117"/>
    </row>
    <row r="5" spans="1:10" ht="15.75" x14ac:dyDescent="0.2">
      <c r="A5" s="194" t="s">
        <v>51</v>
      </c>
      <c r="B5" s="194"/>
      <c r="C5" s="194"/>
      <c r="D5" s="194"/>
      <c r="E5" s="194"/>
      <c r="F5" s="194"/>
      <c r="G5" s="194"/>
      <c r="H5" s="194"/>
      <c r="I5" s="194"/>
      <c r="J5" s="194"/>
    </row>
    <row r="6" spans="1:10" ht="12.75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</row>
    <row r="7" spans="1:10" ht="15.75" x14ac:dyDescent="0.2">
      <c r="A7" s="195" t="s">
        <v>0</v>
      </c>
      <c r="B7" s="195"/>
      <c r="C7" s="195"/>
      <c r="D7" s="195"/>
      <c r="E7" s="195"/>
      <c r="F7" s="195"/>
      <c r="G7" s="195"/>
      <c r="H7" s="195"/>
      <c r="I7" s="195"/>
      <c r="J7" s="195"/>
    </row>
    <row r="8" spans="1:10" ht="12.75" customHeight="1" x14ac:dyDescent="0.25">
      <c r="A8" s="1"/>
      <c r="B8" s="119"/>
      <c r="C8" s="120"/>
      <c r="D8" s="1"/>
      <c r="E8" s="1"/>
      <c r="F8" s="1"/>
      <c r="G8" s="121"/>
      <c r="H8" s="121"/>
      <c r="I8"/>
      <c r="J8"/>
    </row>
    <row r="9" spans="1:10" ht="12.75" customHeight="1" x14ac:dyDescent="0.2">
      <c r="A9" s="196" t="s">
        <v>50</v>
      </c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12.75" customHeight="1" x14ac:dyDescent="0.25">
      <c r="A10" s="190"/>
      <c r="B10" s="190"/>
      <c r="C10" s="190"/>
      <c r="D10" s="190"/>
      <c r="E10" s="190"/>
      <c r="F10" s="190"/>
      <c r="G10" s="190"/>
      <c r="H10" s="190"/>
      <c r="I10" s="190"/>
      <c r="J10" s="190"/>
    </row>
    <row r="11" spans="1:10" ht="12.75" customHeight="1" thickBot="1" x14ac:dyDescent="0.25">
      <c r="A11" s="1"/>
      <c r="B11" s="1"/>
      <c r="C11" s="1"/>
      <c r="D11" s="1"/>
      <c r="G11" s="2"/>
      <c r="H11" s="2"/>
      <c r="I11" s="2"/>
      <c r="J11" s="101" t="s">
        <v>16</v>
      </c>
    </row>
    <row r="12" spans="1:10" ht="23.25" thickBot="1" x14ac:dyDescent="0.25">
      <c r="A12" s="5" t="s">
        <v>1</v>
      </c>
      <c r="B12" s="191" t="s">
        <v>2</v>
      </c>
      <c r="C12" s="192"/>
      <c r="D12" s="6" t="s">
        <v>3</v>
      </c>
      <c r="E12" s="6" t="s">
        <v>4</v>
      </c>
      <c r="F12" s="7" t="s">
        <v>5</v>
      </c>
      <c r="G12" s="8" t="s">
        <v>6</v>
      </c>
      <c r="H12" s="91" t="s">
        <v>47</v>
      </c>
      <c r="I12" s="105" t="s">
        <v>46</v>
      </c>
      <c r="J12" s="92" t="s">
        <v>45</v>
      </c>
    </row>
    <row r="13" spans="1:10" ht="23.25" thickBot="1" x14ac:dyDescent="0.25">
      <c r="A13" s="5" t="s">
        <v>7</v>
      </c>
      <c r="B13" s="191" t="s">
        <v>8</v>
      </c>
      <c r="C13" s="192"/>
      <c r="D13" s="9" t="s">
        <v>8</v>
      </c>
      <c r="E13" s="10" t="s">
        <v>8</v>
      </c>
      <c r="F13" s="131" t="s">
        <v>9</v>
      </c>
      <c r="G13" s="11">
        <f>SUM(G14:G19)</f>
        <v>2960000</v>
      </c>
      <c r="H13" s="11">
        <f>SUM(H14:H19)</f>
        <v>2960000</v>
      </c>
      <c r="I13" s="127">
        <f>SUM(I14:I19)</f>
        <v>4810.42</v>
      </c>
      <c r="J13" s="126">
        <f>SUM(J14:J19)</f>
        <v>2964810.42</v>
      </c>
    </row>
    <row r="14" spans="1:10" ht="21.75" customHeight="1" x14ac:dyDescent="0.2">
      <c r="A14" s="134" t="s">
        <v>10</v>
      </c>
      <c r="B14" s="199" t="s">
        <v>8</v>
      </c>
      <c r="C14" s="200"/>
      <c r="D14" s="135" t="s">
        <v>8</v>
      </c>
      <c r="E14" s="136">
        <v>1111</v>
      </c>
      <c r="F14" s="137" t="s">
        <v>11</v>
      </c>
      <c r="G14" s="138">
        <v>635000</v>
      </c>
      <c r="H14" s="138">
        <f>G14</f>
        <v>635000</v>
      </c>
      <c r="I14" s="139">
        <v>0</v>
      </c>
      <c r="J14" s="140">
        <f>H14+I14</f>
        <v>635000</v>
      </c>
    </row>
    <row r="15" spans="1:10" x14ac:dyDescent="0.2">
      <c r="A15" s="15" t="s">
        <v>10</v>
      </c>
      <c r="B15" s="197" t="s">
        <v>8</v>
      </c>
      <c r="C15" s="198"/>
      <c r="D15" s="12" t="s">
        <v>8</v>
      </c>
      <c r="E15" s="13">
        <v>1112</v>
      </c>
      <c r="F15" s="132" t="s">
        <v>12</v>
      </c>
      <c r="G15" s="16">
        <v>3000</v>
      </c>
      <c r="H15" s="16">
        <f>G15</f>
        <v>3000</v>
      </c>
      <c r="I15" s="128">
        <v>0</v>
      </c>
      <c r="J15" s="125">
        <f t="shared" ref="J15:J19" si="0">H15+I15</f>
        <v>3000</v>
      </c>
    </row>
    <row r="16" spans="1:10" x14ac:dyDescent="0.2">
      <c r="A16" s="15" t="s">
        <v>10</v>
      </c>
      <c r="B16" s="197" t="s">
        <v>8</v>
      </c>
      <c r="C16" s="198"/>
      <c r="D16" s="12" t="s">
        <v>8</v>
      </c>
      <c r="E16" s="13">
        <v>1113</v>
      </c>
      <c r="F16" s="132" t="s">
        <v>13</v>
      </c>
      <c r="G16" s="14">
        <v>55000</v>
      </c>
      <c r="H16" s="16">
        <f t="shared" ref="H16:H19" si="1">G16</f>
        <v>55000</v>
      </c>
      <c r="I16" s="128">
        <v>0</v>
      </c>
      <c r="J16" s="125">
        <f t="shared" si="0"/>
        <v>55000</v>
      </c>
    </row>
    <row r="17" spans="1:10" x14ac:dyDescent="0.2">
      <c r="A17" s="15" t="s">
        <v>10</v>
      </c>
      <c r="B17" s="197" t="s">
        <v>8</v>
      </c>
      <c r="C17" s="198"/>
      <c r="D17" s="12" t="s">
        <v>8</v>
      </c>
      <c r="E17" s="13">
        <v>1121</v>
      </c>
      <c r="F17" s="132" t="s">
        <v>14</v>
      </c>
      <c r="G17" s="16">
        <v>667000</v>
      </c>
      <c r="H17" s="16">
        <f t="shared" si="1"/>
        <v>667000</v>
      </c>
      <c r="I17" s="128">
        <v>0</v>
      </c>
      <c r="J17" s="125">
        <f t="shared" si="0"/>
        <v>667000</v>
      </c>
    </row>
    <row r="18" spans="1:10" x14ac:dyDescent="0.2">
      <c r="A18" s="122" t="s">
        <v>10</v>
      </c>
      <c r="B18" s="197" t="s">
        <v>8</v>
      </c>
      <c r="C18" s="198"/>
      <c r="D18" s="124" t="s">
        <v>8</v>
      </c>
      <c r="E18" s="124">
        <v>1123</v>
      </c>
      <c r="F18" s="133" t="s">
        <v>52</v>
      </c>
      <c r="G18" s="123">
        <v>0</v>
      </c>
      <c r="H18" s="16">
        <f t="shared" si="1"/>
        <v>0</v>
      </c>
      <c r="I18" s="114">
        <v>4810.42</v>
      </c>
      <c r="J18" s="125">
        <f t="shared" si="0"/>
        <v>4810.42</v>
      </c>
    </row>
    <row r="19" spans="1:10" ht="13.5" thickBot="1" x14ac:dyDescent="0.25">
      <c r="A19" s="141" t="s">
        <v>10</v>
      </c>
      <c r="B19" s="188" t="s">
        <v>8</v>
      </c>
      <c r="C19" s="189"/>
      <c r="D19" s="142" t="s">
        <v>8</v>
      </c>
      <c r="E19" s="143">
        <v>1211</v>
      </c>
      <c r="F19" s="144" t="s">
        <v>15</v>
      </c>
      <c r="G19" s="145">
        <v>1600000</v>
      </c>
      <c r="H19" s="145">
        <f t="shared" si="1"/>
        <v>1600000</v>
      </c>
      <c r="I19" s="146">
        <v>0</v>
      </c>
      <c r="J19" s="147">
        <f t="shared" si="0"/>
        <v>1600000</v>
      </c>
    </row>
    <row r="20" spans="1:10" ht="21" customHeight="1" x14ac:dyDescent="0.2">
      <c r="A20" s="94"/>
      <c r="G20" s="3"/>
      <c r="H20" s="3"/>
    </row>
    <row r="21" spans="1:10" x14ac:dyDescent="0.2">
      <c r="A21" s="17"/>
      <c r="B21" s="17"/>
      <c r="C21" s="17"/>
      <c r="D21" s="17"/>
      <c r="E21" s="17"/>
      <c r="F21" s="17"/>
      <c r="G21" s="18"/>
      <c r="H21" s="18"/>
      <c r="I21" s="129"/>
      <c r="J21" s="18"/>
    </row>
    <row r="22" spans="1:10" x14ac:dyDescent="0.2">
      <c r="I22" s="130"/>
    </row>
  </sheetData>
  <mergeCells count="13">
    <mergeCell ref="B19:C19"/>
    <mergeCell ref="A10:J10"/>
    <mergeCell ref="B12:C12"/>
    <mergeCell ref="B13:C13"/>
    <mergeCell ref="A3:J3"/>
    <mergeCell ref="A5:J5"/>
    <mergeCell ref="A7:J7"/>
    <mergeCell ref="A9:J9"/>
    <mergeCell ref="B18:C18"/>
    <mergeCell ref="B14:C14"/>
    <mergeCell ref="B15:C15"/>
    <mergeCell ref="B16:C16"/>
    <mergeCell ref="B17:C17"/>
  </mergeCells>
  <printOptions horizontalCentered="1"/>
  <pageMargins left="0.39370078740157483" right="0.39370078740157483" top="0.59055118110236227" bottom="0.59055118110236227" header="0.11811023622047245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W39"/>
  <sheetViews>
    <sheetView zoomScaleNormal="100" workbookViewId="0">
      <selection activeCell="N29" sqref="N29"/>
    </sheetView>
  </sheetViews>
  <sheetFormatPr defaultRowHeight="12.75" x14ac:dyDescent="0.2"/>
  <cols>
    <col min="1" max="1" width="3.140625" style="3" customWidth="1"/>
    <col min="2" max="2" width="6.140625" style="3" bestFit="1" customWidth="1"/>
    <col min="3" max="4" width="4.7109375" style="3" customWidth="1"/>
    <col min="5" max="5" width="4.42578125" style="3" bestFit="1" customWidth="1"/>
    <col min="6" max="6" width="37.140625" style="3" customWidth="1"/>
    <col min="7" max="8" width="7.85546875" style="83" bestFit="1" customWidth="1"/>
    <col min="9" max="9" width="9.5703125" style="108" bestFit="1" customWidth="1"/>
    <col min="10" max="10" width="8.42578125" style="3" customWidth="1"/>
    <col min="11" max="257" width="9.140625" style="3"/>
    <col min="258" max="258" width="3.140625" style="3" customWidth="1"/>
    <col min="259" max="259" width="9.28515625" style="3" customWidth="1"/>
    <col min="260" max="261" width="4.7109375" style="3" customWidth="1"/>
    <col min="262" max="262" width="7.85546875" style="3" customWidth="1"/>
    <col min="263" max="263" width="38.85546875" style="3" customWidth="1"/>
    <col min="264" max="264" width="10.85546875" style="3" customWidth="1"/>
    <col min="265" max="266" width="7.7109375" style="3" customWidth="1"/>
    <col min="267" max="513" width="9.140625" style="3"/>
    <col min="514" max="514" width="3.140625" style="3" customWidth="1"/>
    <col min="515" max="515" width="9.28515625" style="3" customWidth="1"/>
    <col min="516" max="517" width="4.7109375" style="3" customWidth="1"/>
    <col min="518" max="518" width="7.85546875" style="3" customWidth="1"/>
    <col min="519" max="519" width="38.85546875" style="3" customWidth="1"/>
    <col min="520" max="520" width="10.85546875" style="3" customWidth="1"/>
    <col min="521" max="522" width="7.7109375" style="3" customWidth="1"/>
    <col min="523" max="769" width="9.140625" style="3"/>
    <col min="770" max="770" width="3.140625" style="3" customWidth="1"/>
    <col min="771" max="771" width="9.28515625" style="3" customWidth="1"/>
    <col min="772" max="773" width="4.7109375" style="3" customWidth="1"/>
    <col min="774" max="774" width="7.85546875" style="3" customWidth="1"/>
    <col min="775" max="775" width="38.85546875" style="3" customWidth="1"/>
    <col min="776" max="776" width="10.85546875" style="3" customWidth="1"/>
    <col min="777" max="778" width="7.7109375" style="3" customWidth="1"/>
    <col min="779" max="1025" width="9.140625" style="3"/>
    <col min="1026" max="1026" width="3.140625" style="3" customWidth="1"/>
    <col min="1027" max="1027" width="9.28515625" style="3" customWidth="1"/>
    <col min="1028" max="1029" width="4.7109375" style="3" customWidth="1"/>
    <col min="1030" max="1030" width="7.85546875" style="3" customWidth="1"/>
    <col min="1031" max="1031" width="38.85546875" style="3" customWidth="1"/>
    <col min="1032" max="1032" width="10.85546875" style="3" customWidth="1"/>
    <col min="1033" max="1034" width="7.7109375" style="3" customWidth="1"/>
    <col min="1035" max="1281" width="9.140625" style="3"/>
    <col min="1282" max="1282" width="3.140625" style="3" customWidth="1"/>
    <col min="1283" max="1283" width="9.28515625" style="3" customWidth="1"/>
    <col min="1284" max="1285" width="4.7109375" style="3" customWidth="1"/>
    <col min="1286" max="1286" width="7.85546875" style="3" customWidth="1"/>
    <col min="1287" max="1287" width="38.85546875" style="3" customWidth="1"/>
    <col min="1288" max="1288" width="10.85546875" style="3" customWidth="1"/>
    <col min="1289" max="1290" width="7.7109375" style="3" customWidth="1"/>
    <col min="1291" max="1537" width="9.140625" style="3"/>
    <col min="1538" max="1538" width="3.140625" style="3" customWidth="1"/>
    <col min="1539" max="1539" width="9.28515625" style="3" customWidth="1"/>
    <col min="1540" max="1541" width="4.7109375" style="3" customWidth="1"/>
    <col min="1542" max="1542" width="7.85546875" style="3" customWidth="1"/>
    <col min="1543" max="1543" width="38.85546875" style="3" customWidth="1"/>
    <col min="1544" max="1544" width="10.85546875" style="3" customWidth="1"/>
    <col min="1545" max="1546" width="7.7109375" style="3" customWidth="1"/>
    <col min="1547" max="1793" width="9.140625" style="3"/>
    <col min="1794" max="1794" width="3.140625" style="3" customWidth="1"/>
    <col min="1795" max="1795" width="9.28515625" style="3" customWidth="1"/>
    <col min="1796" max="1797" width="4.7109375" style="3" customWidth="1"/>
    <col min="1798" max="1798" width="7.85546875" style="3" customWidth="1"/>
    <col min="1799" max="1799" width="38.85546875" style="3" customWidth="1"/>
    <col min="1800" max="1800" width="10.85546875" style="3" customWidth="1"/>
    <col min="1801" max="1802" width="7.7109375" style="3" customWidth="1"/>
    <col min="1803" max="2049" width="9.140625" style="3"/>
    <col min="2050" max="2050" width="3.140625" style="3" customWidth="1"/>
    <col min="2051" max="2051" width="9.28515625" style="3" customWidth="1"/>
    <col min="2052" max="2053" width="4.7109375" style="3" customWidth="1"/>
    <col min="2054" max="2054" width="7.85546875" style="3" customWidth="1"/>
    <col min="2055" max="2055" width="38.85546875" style="3" customWidth="1"/>
    <col min="2056" max="2056" width="10.85546875" style="3" customWidth="1"/>
    <col min="2057" max="2058" width="7.7109375" style="3" customWidth="1"/>
    <col min="2059" max="2305" width="9.140625" style="3"/>
    <col min="2306" max="2306" width="3.140625" style="3" customWidth="1"/>
    <col min="2307" max="2307" width="9.28515625" style="3" customWidth="1"/>
    <col min="2308" max="2309" width="4.7109375" style="3" customWidth="1"/>
    <col min="2310" max="2310" width="7.85546875" style="3" customWidth="1"/>
    <col min="2311" max="2311" width="38.85546875" style="3" customWidth="1"/>
    <col min="2312" max="2312" width="10.85546875" style="3" customWidth="1"/>
    <col min="2313" max="2314" width="7.7109375" style="3" customWidth="1"/>
    <col min="2315" max="2561" width="9.140625" style="3"/>
    <col min="2562" max="2562" width="3.140625" style="3" customWidth="1"/>
    <col min="2563" max="2563" width="9.28515625" style="3" customWidth="1"/>
    <col min="2564" max="2565" width="4.7109375" style="3" customWidth="1"/>
    <col min="2566" max="2566" width="7.85546875" style="3" customWidth="1"/>
    <col min="2567" max="2567" width="38.85546875" style="3" customWidth="1"/>
    <col min="2568" max="2568" width="10.85546875" style="3" customWidth="1"/>
    <col min="2569" max="2570" width="7.7109375" style="3" customWidth="1"/>
    <col min="2571" max="2817" width="9.140625" style="3"/>
    <col min="2818" max="2818" width="3.140625" style="3" customWidth="1"/>
    <col min="2819" max="2819" width="9.28515625" style="3" customWidth="1"/>
    <col min="2820" max="2821" width="4.7109375" style="3" customWidth="1"/>
    <col min="2822" max="2822" width="7.85546875" style="3" customWidth="1"/>
    <col min="2823" max="2823" width="38.85546875" style="3" customWidth="1"/>
    <col min="2824" max="2824" width="10.85546875" style="3" customWidth="1"/>
    <col min="2825" max="2826" width="7.7109375" style="3" customWidth="1"/>
    <col min="2827" max="3073" width="9.140625" style="3"/>
    <col min="3074" max="3074" width="3.140625" style="3" customWidth="1"/>
    <col min="3075" max="3075" width="9.28515625" style="3" customWidth="1"/>
    <col min="3076" max="3077" width="4.7109375" style="3" customWidth="1"/>
    <col min="3078" max="3078" width="7.85546875" style="3" customWidth="1"/>
    <col min="3079" max="3079" width="38.85546875" style="3" customWidth="1"/>
    <col min="3080" max="3080" width="10.85546875" style="3" customWidth="1"/>
    <col min="3081" max="3082" width="7.7109375" style="3" customWidth="1"/>
    <col min="3083" max="3329" width="9.140625" style="3"/>
    <col min="3330" max="3330" width="3.140625" style="3" customWidth="1"/>
    <col min="3331" max="3331" width="9.28515625" style="3" customWidth="1"/>
    <col min="3332" max="3333" width="4.7109375" style="3" customWidth="1"/>
    <col min="3334" max="3334" width="7.85546875" style="3" customWidth="1"/>
    <col min="3335" max="3335" width="38.85546875" style="3" customWidth="1"/>
    <col min="3336" max="3336" width="10.85546875" style="3" customWidth="1"/>
    <col min="3337" max="3338" width="7.7109375" style="3" customWidth="1"/>
    <col min="3339" max="3585" width="9.140625" style="3"/>
    <col min="3586" max="3586" width="3.140625" style="3" customWidth="1"/>
    <col min="3587" max="3587" width="9.28515625" style="3" customWidth="1"/>
    <col min="3588" max="3589" width="4.7109375" style="3" customWidth="1"/>
    <col min="3590" max="3590" width="7.85546875" style="3" customWidth="1"/>
    <col min="3591" max="3591" width="38.85546875" style="3" customWidth="1"/>
    <col min="3592" max="3592" width="10.85546875" style="3" customWidth="1"/>
    <col min="3593" max="3594" width="7.7109375" style="3" customWidth="1"/>
    <col min="3595" max="3841" width="9.140625" style="3"/>
    <col min="3842" max="3842" width="3.140625" style="3" customWidth="1"/>
    <col min="3843" max="3843" width="9.28515625" style="3" customWidth="1"/>
    <col min="3844" max="3845" width="4.7109375" style="3" customWidth="1"/>
    <col min="3846" max="3846" width="7.85546875" style="3" customWidth="1"/>
    <col min="3847" max="3847" width="38.85546875" style="3" customWidth="1"/>
    <col min="3848" max="3848" width="10.85546875" style="3" customWidth="1"/>
    <col min="3849" max="3850" width="7.7109375" style="3" customWidth="1"/>
    <col min="3851" max="4097" width="9.140625" style="3"/>
    <col min="4098" max="4098" width="3.140625" style="3" customWidth="1"/>
    <col min="4099" max="4099" width="9.28515625" style="3" customWidth="1"/>
    <col min="4100" max="4101" width="4.7109375" style="3" customWidth="1"/>
    <col min="4102" max="4102" width="7.85546875" style="3" customWidth="1"/>
    <col min="4103" max="4103" width="38.85546875" style="3" customWidth="1"/>
    <col min="4104" max="4104" width="10.85546875" style="3" customWidth="1"/>
    <col min="4105" max="4106" width="7.7109375" style="3" customWidth="1"/>
    <col min="4107" max="4353" width="9.140625" style="3"/>
    <col min="4354" max="4354" width="3.140625" style="3" customWidth="1"/>
    <col min="4355" max="4355" width="9.28515625" style="3" customWidth="1"/>
    <col min="4356" max="4357" width="4.7109375" style="3" customWidth="1"/>
    <col min="4358" max="4358" width="7.85546875" style="3" customWidth="1"/>
    <col min="4359" max="4359" width="38.85546875" style="3" customWidth="1"/>
    <col min="4360" max="4360" width="10.85546875" style="3" customWidth="1"/>
    <col min="4361" max="4362" width="7.7109375" style="3" customWidth="1"/>
    <col min="4363" max="4609" width="9.140625" style="3"/>
    <col min="4610" max="4610" width="3.140625" style="3" customWidth="1"/>
    <col min="4611" max="4611" width="9.28515625" style="3" customWidth="1"/>
    <col min="4612" max="4613" width="4.7109375" style="3" customWidth="1"/>
    <col min="4614" max="4614" width="7.85546875" style="3" customWidth="1"/>
    <col min="4615" max="4615" width="38.85546875" style="3" customWidth="1"/>
    <col min="4616" max="4616" width="10.85546875" style="3" customWidth="1"/>
    <col min="4617" max="4618" width="7.7109375" style="3" customWidth="1"/>
    <col min="4619" max="4865" width="9.140625" style="3"/>
    <col min="4866" max="4866" width="3.140625" style="3" customWidth="1"/>
    <col min="4867" max="4867" width="9.28515625" style="3" customWidth="1"/>
    <col min="4868" max="4869" width="4.7109375" style="3" customWidth="1"/>
    <col min="4870" max="4870" width="7.85546875" style="3" customWidth="1"/>
    <col min="4871" max="4871" width="38.85546875" style="3" customWidth="1"/>
    <col min="4872" max="4872" width="10.85546875" style="3" customWidth="1"/>
    <col min="4873" max="4874" width="7.7109375" style="3" customWidth="1"/>
    <col min="4875" max="5121" width="9.140625" style="3"/>
    <col min="5122" max="5122" width="3.140625" style="3" customWidth="1"/>
    <col min="5123" max="5123" width="9.28515625" style="3" customWidth="1"/>
    <col min="5124" max="5125" width="4.7109375" style="3" customWidth="1"/>
    <col min="5126" max="5126" width="7.85546875" style="3" customWidth="1"/>
    <col min="5127" max="5127" width="38.85546875" style="3" customWidth="1"/>
    <col min="5128" max="5128" width="10.85546875" style="3" customWidth="1"/>
    <col min="5129" max="5130" width="7.7109375" style="3" customWidth="1"/>
    <col min="5131" max="5377" width="9.140625" style="3"/>
    <col min="5378" max="5378" width="3.140625" style="3" customWidth="1"/>
    <col min="5379" max="5379" width="9.28515625" style="3" customWidth="1"/>
    <col min="5380" max="5381" width="4.7109375" style="3" customWidth="1"/>
    <col min="5382" max="5382" width="7.85546875" style="3" customWidth="1"/>
    <col min="5383" max="5383" width="38.85546875" style="3" customWidth="1"/>
    <col min="5384" max="5384" width="10.85546875" style="3" customWidth="1"/>
    <col min="5385" max="5386" width="7.7109375" style="3" customWidth="1"/>
    <col min="5387" max="5633" width="9.140625" style="3"/>
    <col min="5634" max="5634" width="3.140625" style="3" customWidth="1"/>
    <col min="5635" max="5635" width="9.28515625" style="3" customWidth="1"/>
    <col min="5636" max="5637" width="4.7109375" style="3" customWidth="1"/>
    <col min="5638" max="5638" width="7.85546875" style="3" customWidth="1"/>
    <col min="5639" max="5639" width="38.85546875" style="3" customWidth="1"/>
    <col min="5640" max="5640" width="10.85546875" style="3" customWidth="1"/>
    <col min="5641" max="5642" width="7.7109375" style="3" customWidth="1"/>
    <col min="5643" max="5889" width="9.140625" style="3"/>
    <col min="5890" max="5890" width="3.140625" style="3" customWidth="1"/>
    <col min="5891" max="5891" width="9.28515625" style="3" customWidth="1"/>
    <col min="5892" max="5893" width="4.7109375" style="3" customWidth="1"/>
    <col min="5894" max="5894" width="7.85546875" style="3" customWidth="1"/>
    <col min="5895" max="5895" width="38.85546875" style="3" customWidth="1"/>
    <col min="5896" max="5896" width="10.85546875" style="3" customWidth="1"/>
    <col min="5897" max="5898" width="7.7109375" style="3" customWidth="1"/>
    <col min="5899" max="6145" width="9.140625" style="3"/>
    <col min="6146" max="6146" width="3.140625" style="3" customWidth="1"/>
    <col min="6147" max="6147" width="9.28515625" style="3" customWidth="1"/>
    <col min="6148" max="6149" width="4.7109375" style="3" customWidth="1"/>
    <col min="6150" max="6150" width="7.85546875" style="3" customWidth="1"/>
    <col min="6151" max="6151" width="38.85546875" style="3" customWidth="1"/>
    <col min="6152" max="6152" width="10.85546875" style="3" customWidth="1"/>
    <col min="6153" max="6154" width="7.7109375" style="3" customWidth="1"/>
    <col min="6155" max="6401" width="9.140625" style="3"/>
    <col min="6402" max="6402" width="3.140625" style="3" customWidth="1"/>
    <col min="6403" max="6403" width="9.28515625" style="3" customWidth="1"/>
    <col min="6404" max="6405" width="4.7109375" style="3" customWidth="1"/>
    <col min="6406" max="6406" width="7.85546875" style="3" customWidth="1"/>
    <col min="6407" max="6407" width="38.85546875" style="3" customWidth="1"/>
    <col min="6408" max="6408" width="10.85546875" style="3" customWidth="1"/>
    <col min="6409" max="6410" width="7.7109375" style="3" customWidth="1"/>
    <col min="6411" max="6657" width="9.140625" style="3"/>
    <col min="6658" max="6658" width="3.140625" style="3" customWidth="1"/>
    <col min="6659" max="6659" width="9.28515625" style="3" customWidth="1"/>
    <col min="6660" max="6661" width="4.7109375" style="3" customWidth="1"/>
    <col min="6662" max="6662" width="7.85546875" style="3" customWidth="1"/>
    <col min="6663" max="6663" width="38.85546875" style="3" customWidth="1"/>
    <col min="6664" max="6664" width="10.85546875" style="3" customWidth="1"/>
    <col min="6665" max="6666" width="7.7109375" style="3" customWidth="1"/>
    <col min="6667" max="6913" width="9.140625" style="3"/>
    <col min="6914" max="6914" width="3.140625" style="3" customWidth="1"/>
    <col min="6915" max="6915" width="9.28515625" style="3" customWidth="1"/>
    <col min="6916" max="6917" width="4.7109375" style="3" customWidth="1"/>
    <col min="6918" max="6918" width="7.85546875" style="3" customWidth="1"/>
    <col min="6919" max="6919" width="38.85546875" style="3" customWidth="1"/>
    <col min="6920" max="6920" width="10.85546875" style="3" customWidth="1"/>
    <col min="6921" max="6922" width="7.7109375" style="3" customWidth="1"/>
    <col min="6923" max="7169" width="9.140625" style="3"/>
    <col min="7170" max="7170" width="3.140625" style="3" customWidth="1"/>
    <col min="7171" max="7171" width="9.28515625" style="3" customWidth="1"/>
    <col min="7172" max="7173" width="4.7109375" style="3" customWidth="1"/>
    <col min="7174" max="7174" width="7.85546875" style="3" customWidth="1"/>
    <col min="7175" max="7175" width="38.85546875" style="3" customWidth="1"/>
    <col min="7176" max="7176" width="10.85546875" style="3" customWidth="1"/>
    <col min="7177" max="7178" width="7.7109375" style="3" customWidth="1"/>
    <col min="7179" max="7425" width="9.140625" style="3"/>
    <col min="7426" max="7426" width="3.140625" style="3" customWidth="1"/>
    <col min="7427" max="7427" width="9.28515625" style="3" customWidth="1"/>
    <col min="7428" max="7429" width="4.7109375" style="3" customWidth="1"/>
    <col min="7430" max="7430" width="7.85546875" style="3" customWidth="1"/>
    <col min="7431" max="7431" width="38.85546875" style="3" customWidth="1"/>
    <col min="7432" max="7432" width="10.85546875" style="3" customWidth="1"/>
    <col min="7433" max="7434" width="7.7109375" style="3" customWidth="1"/>
    <col min="7435" max="7681" width="9.140625" style="3"/>
    <col min="7682" max="7682" width="3.140625" style="3" customWidth="1"/>
    <col min="7683" max="7683" width="9.28515625" style="3" customWidth="1"/>
    <col min="7684" max="7685" width="4.7109375" style="3" customWidth="1"/>
    <col min="7686" max="7686" width="7.85546875" style="3" customWidth="1"/>
    <col min="7687" max="7687" width="38.85546875" style="3" customWidth="1"/>
    <col min="7688" max="7688" width="10.85546875" style="3" customWidth="1"/>
    <col min="7689" max="7690" width="7.7109375" style="3" customWidth="1"/>
    <col min="7691" max="7937" width="9.140625" style="3"/>
    <col min="7938" max="7938" width="3.140625" style="3" customWidth="1"/>
    <col min="7939" max="7939" width="9.28515625" style="3" customWidth="1"/>
    <col min="7940" max="7941" width="4.7109375" style="3" customWidth="1"/>
    <col min="7942" max="7942" width="7.85546875" style="3" customWidth="1"/>
    <col min="7943" max="7943" width="38.85546875" style="3" customWidth="1"/>
    <col min="7944" max="7944" width="10.85546875" style="3" customWidth="1"/>
    <col min="7945" max="7946" width="7.7109375" style="3" customWidth="1"/>
    <col min="7947" max="8193" width="9.140625" style="3"/>
    <col min="8194" max="8194" width="3.140625" style="3" customWidth="1"/>
    <col min="8195" max="8195" width="9.28515625" style="3" customWidth="1"/>
    <col min="8196" max="8197" width="4.7109375" style="3" customWidth="1"/>
    <col min="8198" max="8198" width="7.85546875" style="3" customWidth="1"/>
    <col min="8199" max="8199" width="38.85546875" style="3" customWidth="1"/>
    <col min="8200" max="8200" width="10.85546875" style="3" customWidth="1"/>
    <col min="8201" max="8202" width="7.7109375" style="3" customWidth="1"/>
    <col min="8203" max="8449" width="9.140625" style="3"/>
    <col min="8450" max="8450" width="3.140625" style="3" customWidth="1"/>
    <col min="8451" max="8451" width="9.28515625" style="3" customWidth="1"/>
    <col min="8452" max="8453" width="4.7109375" style="3" customWidth="1"/>
    <col min="8454" max="8454" width="7.85546875" style="3" customWidth="1"/>
    <col min="8455" max="8455" width="38.85546875" style="3" customWidth="1"/>
    <col min="8456" max="8456" width="10.85546875" style="3" customWidth="1"/>
    <col min="8457" max="8458" width="7.7109375" style="3" customWidth="1"/>
    <col min="8459" max="8705" width="9.140625" style="3"/>
    <col min="8706" max="8706" width="3.140625" style="3" customWidth="1"/>
    <col min="8707" max="8707" width="9.28515625" style="3" customWidth="1"/>
    <col min="8708" max="8709" width="4.7109375" style="3" customWidth="1"/>
    <col min="8710" max="8710" width="7.85546875" style="3" customWidth="1"/>
    <col min="8711" max="8711" width="38.85546875" style="3" customWidth="1"/>
    <col min="8712" max="8712" width="10.85546875" style="3" customWidth="1"/>
    <col min="8713" max="8714" width="7.7109375" style="3" customWidth="1"/>
    <col min="8715" max="8961" width="9.140625" style="3"/>
    <col min="8962" max="8962" width="3.140625" style="3" customWidth="1"/>
    <col min="8963" max="8963" width="9.28515625" style="3" customWidth="1"/>
    <col min="8964" max="8965" width="4.7109375" style="3" customWidth="1"/>
    <col min="8966" max="8966" width="7.85546875" style="3" customWidth="1"/>
    <col min="8967" max="8967" width="38.85546875" style="3" customWidth="1"/>
    <col min="8968" max="8968" width="10.85546875" style="3" customWidth="1"/>
    <col min="8969" max="8970" width="7.7109375" style="3" customWidth="1"/>
    <col min="8971" max="9217" width="9.140625" style="3"/>
    <col min="9218" max="9218" width="3.140625" style="3" customWidth="1"/>
    <col min="9219" max="9219" width="9.28515625" style="3" customWidth="1"/>
    <col min="9220" max="9221" width="4.7109375" style="3" customWidth="1"/>
    <col min="9222" max="9222" width="7.85546875" style="3" customWidth="1"/>
    <col min="9223" max="9223" width="38.85546875" style="3" customWidth="1"/>
    <col min="9224" max="9224" width="10.85546875" style="3" customWidth="1"/>
    <col min="9225" max="9226" width="7.7109375" style="3" customWidth="1"/>
    <col min="9227" max="9473" width="9.140625" style="3"/>
    <col min="9474" max="9474" width="3.140625" style="3" customWidth="1"/>
    <col min="9475" max="9475" width="9.28515625" style="3" customWidth="1"/>
    <col min="9476" max="9477" width="4.7109375" style="3" customWidth="1"/>
    <col min="9478" max="9478" width="7.85546875" style="3" customWidth="1"/>
    <col min="9479" max="9479" width="38.85546875" style="3" customWidth="1"/>
    <col min="9480" max="9480" width="10.85546875" style="3" customWidth="1"/>
    <col min="9481" max="9482" width="7.7109375" style="3" customWidth="1"/>
    <col min="9483" max="9729" width="9.140625" style="3"/>
    <col min="9730" max="9730" width="3.140625" style="3" customWidth="1"/>
    <col min="9731" max="9731" width="9.28515625" style="3" customWidth="1"/>
    <col min="9732" max="9733" width="4.7109375" style="3" customWidth="1"/>
    <col min="9734" max="9734" width="7.85546875" style="3" customWidth="1"/>
    <col min="9735" max="9735" width="38.85546875" style="3" customWidth="1"/>
    <col min="9736" max="9736" width="10.85546875" style="3" customWidth="1"/>
    <col min="9737" max="9738" width="7.7109375" style="3" customWidth="1"/>
    <col min="9739" max="9985" width="9.140625" style="3"/>
    <col min="9986" max="9986" width="3.140625" style="3" customWidth="1"/>
    <col min="9987" max="9987" width="9.28515625" style="3" customWidth="1"/>
    <col min="9988" max="9989" width="4.7109375" style="3" customWidth="1"/>
    <col min="9990" max="9990" width="7.85546875" style="3" customWidth="1"/>
    <col min="9991" max="9991" width="38.85546875" style="3" customWidth="1"/>
    <col min="9992" max="9992" width="10.85546875" style="3" customWidth="1"/>
    <col min="9993" max="9994" width="7.7109375" style="3" customWidth="1"/>
    <col min="9995" max="10241" width="9.140625" style="3"/>
    <col min="10242" max="10242" width="3.140625" style="3" customWidth="1"/>
    <col min="10243" max="10243" width="9.28515625" style="3" customWidth="1"/>
    <col min="10244" max="10245" width="4.7109375" style="3" customWidth="1"/>
    <col min="10246" max="10246" width="7.85546875" style="3" customWidth="1"/>
    <col min="10247" max="10247" width="38.85546875" style="3" customWidth="1"/>
    <col min="10248" max="10248" width="10.85546875" style="3" customWidth="1"/>
    <col min="10249" max="10250" width="7.7109375" style="3" customWidth="1"/>
    <col min="10251" max="10497" width="9.140625" style="3"/>
    <col min="10498" max="10498" width="3.140625" style="3" customWidth="1"/>
    <col min="10499" max="10499" width="9.28515625" style="3" customWidth="1"/>
    <col min="10500" max="10501" width="4.7109375" style="3" customWidth="1"/>
    <col min="10502" max="10502" width="7.85546875" style="3" customWidth="1"/>
    <col min="10503" max="10503" width="38.85546875" style="3" customWidth="1"/>
    <col min="10504" max="10504" width="10.85546875" style="3" customWidth="1"/>
    <col min="10505" max="10506" width="7.7109375" style="3" customWidth="1"/>
    <col min="10507" max="10753" width="9.140625" style="3"/>
    <col min="10754" max="10754" width="3.140625" style="3" customWidth="1"/>
    <col min="10755" max="10755" width="9.28515625" style="3" customWidth="1"/>
    <col min="10756" max="10757" width="4.7109375" style="3" customWidth="1"/>
    <col min="10758" max="10758" width="7.85546875" style="3" customWidth="1"/>
    <col min="10759" max="10759" width="38.85546875" style="3" customWidth="1"/>
    <col min="10760" max="10760" width="10.85546875" style="3" customWidth="1"/>
    <col min="10761" max="10762" width="7.7109375" style="3" customWidth="1"/>
    <col min="10763" max="11009" width="9.140625" style="3"/>
    <col min="11010" max="11010" width="3.140625" style="3" customWidth="1"/>
    <col min="11011" max="11011" width="9.28515625" style="3" customWidth="1"/>
    <col min="11012" max="11013" width="4.7109375" style="3" customWidth="1"/>
    <col min="11014" max="11014" width="7.85546875" style="3" customWidth="1"/>
    <col min="11015" max="11015" width="38.85546875" style="3" customWidth="1"/>
    <col min="11016" max="11016" width="10.85546875" style="3" customWidth="1"/>
    <col min="11017" max="11018" width="7.7109375" style="3" customWidth="1"/>
    <col min="11019" max="11265" width="9.140625" style="3"/>
    <col min="11266" max="11266" width="3.140625" style="3" customWidth="1"/>
    <col min="11267" max="11267" width="9.28515625" style="3" customWidth="1"/>
    <col min="11268" max="11269" width="4.7109375" style="3" customWidth="1"/>
    <col min="11270" max="11270" width="7.85546875" style="3" customWidth="1"/>
    <col min="11271" max="11271" width="38.85546875" style="3" customWidth="1"/>
    <col min="11272" max="11272" width="10.85546875" style="3" customWidth="1"/>
    <col min="11273" max="11274" width="7.7109375" style="3" customWidth="1"/>
    <col min="11275" max="11521" width="9.140625" style="3"/>
    <col min="11522" max="11522" width="3.140625" style="3" customWidth="1"/>
    <col min="11523" max="11523" width="9.28515625" style="3" customWidth="1"/>
    <col min="11524" max="11525" width="4.7109375" style="3" customWidth="1"/>
    <col min="11526" max="11526" width="7.85546875" style="3" customWidth="1"/>
    <col min="11527" max="11527" width="38.85546875" style="3" customWidth="1"/>
    <col min="11528" max="11528" width="10.85546875" style="3" customWidth="1"/>
    <col min="11529" max="11530" width="7.7109375" style="3" customWidth="1"/>
    <col min="11531" max="11777" width="9.140625" style="3"/>
    <col min="11778" max="11778" width="3.140625" style="3" customWidth="1"/>
    <col min="11779" max="11779" width="9.28515625" style="3" customWidth="1"/>
    <col min="11780" max="11781" width="4.7109375" style="3" customWidth="1"/>
    <col min="11782" max="11782" width="7.85546875" style="3" customWidth="1"/>
    <col min="11783" max="11783" width="38.85546875" style="3" customWidth="1"/>
    <col min="11784" max="11784" width="10.85546875" style="3" customWidth="1"/>
    <col min="11785" max="11786" width="7.7109375" style="3" customWidth="1"/>
    <col min="11787" max="12033" width="9.140625" style="3"/>
    <col min="12034" max="12034" width="3.140625" style="3" customWidth="1"/>
    <col min="12035" max="12035" width="9.28515625" style="3" customWidth="1"/>
    <col min="12036" max="12037" width="4.7109375" style="3" customWidth="1"/>
    <col min="12038" max="12038" width="7.85546875" style="3" customWidth="1"/>
    <col min="12039" max="12039" width="38.85546875" style="3" customWidth="1"/>
    <col min="12040" max="12040" width="10.85546875" style="3" customWidth="1"/>
    <col min="12041" max="12042" width="7.7109375" style="3" customWidth="1"/>
    <col min="12043" max="12289" width="9.140625" style="3"/>
    <col min="12290" max="12290" width="3.140625" style="3" customWidth="1"/>
    <col min="12291" max="12291" width="9.28515625" style="3" customWidth="1"/>
    <col min="12292" max="12293" width="4.7109375" style="3" customWidth="1"/>
    <col min="12294" max="12294" width="7.85546875" style="3" customWidth="1"/>
    <col min="12295" max="12295" width="38.85546875" style="3" customWidth="1"/>
    <col min="12296" max="12296" width="10.85546875" style="3" customWidth="1"/>
    <col min="12297" max="12298" width="7.7109375" style="3" customWidth="1"/>
    <col min="12299" max="12545" width="9.140625" style="3"/>
    <col min="12546" max="12546" width="3.140625" style="3" customWidth="1"/>
    <col min="12547" max="12547" width="9.28515625" style="3" customWidth="1"/>
    <col min="12548" max="12549" width="4.7109375" style="3" customWidth="1"/>
    <col min="12550" max="12550" width="7.85546875" style="3" customWidth="1"/>
    <col min="12551" max="12551" width="38.85546875" style="3" customWidth="1"/>
    <col min="12552" max="12552" width="10.85546875" style="3" customWidth="1"/>
    <col min="12553" max="12554" width="7.7109375" style="3" customWidth="1"/>
    <col min="12555" max="12801" width="9.140625" style="3"/>
    <col min="12802" max="12802" width="3.140625" style="3" customWidth="1"/>
    <col min="12803" max="12803" width="9.28515625" style="3" customWidth="1"/>
    <col min="12804" max="12805" width="4.7109375" style="3" customWidth="1"/>
    <col min="12806" max="12806" width="7.85546875" style="3" customWidth="1"/>
    <col min="12807" max="12807" width="38.85546875" style="3" customWidth="1"/>
    <col min="12808" max="12808" width="10.85546875" style="3" customWidth="1"/>
    <col min="12809" max="12810" width="7.7109375" style="3" customWidth="1"/>
    <col min="12811" max="13057" width="9.140625" style="3"/>
    <col min="13058" max="13058" width="3.140625" style="3" customWidth="1"/>
    <col min="13059" max="13059" width="9.28515625" style="3" customWidth="1"/>
    <col min="13060" max="13061" width="4.7109375" style="3" customWidth="1"/>
    <col min="13062" max="13062" width="7.85546875" style="3" customWidth="1"/>
    <col min="13063" max="13063" width="38.85546875" style="3" customWidth="1"/>
    <col min="13064" max="13064" width="10.85546875" style="3" customWidth="1"/>
    <col min="13065" max="13066" width="7.7109375" style="3" customWidth="1"/>
    <col min="13067" max="13313" width="9.140625" style="3"/>
    <col min="13314" max="13314" width="3.140625" style="3" customWidth="1"/>
    <col min="13315" max="13315" width="9.28515625" style="3" customWidth="1"/>
    <col min="13316" max="13317" width="4.7109375" style="3" customWidth="1"/>
    <col min="13318" max="13318" width="7.85546875" style="3" customWidth="1"/>
    <col min="13319" max="13319" width="38.85546875" style="3" customWidth="1"/>
    <col min="13320" max="13320" width="10.85546875" style="3" customWidth="1"/>
    <col min="13321" max="13322" width="7.7109375" style="3" customWidth="1"/>
    <col min="13323" max="13569" width="9.140625" style="3"/>
    <col min="13570" max="13570" width="3.140625" style="3" customWidth="1"/>
    <col min="13571" max="13571" width="9.28515625" style="3" customWidth="1"/>
    <col min="13572" max="13573" width="4.7109375" style="3" customWidth="1"/>
    <col min="13574" max="13574" width="7.85546875" style="3" customWidth="1"/>
    <col min="13575" max="13575" width="38.85546875" style="3" customWidth="1"/>
    <col min="13576" max="13576" width="10.85546875" style="3" customWidth="1"/>
    <col min="13577" max="13578" width="7.7109375" style="3" customWidth="1"/>
    <col min="13579" max="13825" width="9.140625" style="3"/>
    <col min="13826" max="13826" width="3.140625" style="3" customWidth="1"/>
    <col min="13827" max="13827" width="9.28515625" style="3" customWidth="1"/>
    <col min="13828" max="13829" width="4.7109375" style="3" customWidth="1"/>
    <col min="13830" max="13830" width="7.85546875" style="3" customWidth="1"/>
    <col min="13831" max="13831" width="38.85546875" style="3" customWidth="1"/>
    <col min="13832" max="13832" width="10.85546875" style="3" customWidth="1"/>
    <col min="13833" max="13834" width="7.7109375" style="3" customWidth="1"/>
    <col min="13835" max="14081" width="9.140625" style="3"/>
    <col min="14082" max="14082" width="3.140625" style="3" customWidth="1"/>
    <col min="14083" max="14083" width="9.28515625" style="3" customWidth="1"/>
    <col min="14084" max="14085" width="4.7109375" style="3" customWidth="1"/>
    <col min="14086" max="14086" width="7.85546875" style="3" customWidth="1"/>
    <col min="14087" max="14087" width="38.85546875" style="3" customWidth="1"/>
    <col min="14088" max="14088" width="10.85546875" style="3" customWidth="1"/>
    <col min="14089" max="14090" width="7.7109375" style="3" customWidth="1"/>
    <col min="14091" max="14337" width="9.140625" style="3"/>
    <col min="14338" max="14338" width="3.140625" style="3" customWidth="1"/>
    <col min="14339" max="14339" width="9.28515625" style="3" customWidth="1"/>
    <col min="14340" max="14341" width="4.7109375" style="3" customWidth="1"/>
    <col min="14342" max="14342" width="7.85546875" style="3" customWidth="1"/>
    <col min="14343" max="14343" width="38.85546875" style="3" customWidth="1"/>
    <col min="14344" max="14344" width="10.85546875" style="3" customWidth="1"/>
    <col min="14345" max="14346" width="7.7109375" style="3" customWidth="1"/>
    <col min="14347" max="14593" width="9.140625" style="3"/>
    <col min="14594" max="14594" width="3.140625" style="3" customWidth="1"/>
    <col min="14595" max="14595" width="9.28515625" style="3" customWidth="1"/>
    <col min="14596" max="14597" width="4.7109375" style="3" customWidth="1"/>
    <col min="14598" max="14598" width="7.85546875" style="3" customWidth="1"/>
    <col min="14599" max="14599" width="38.85546875" style="3" customWidth="1"/>
    <col min="14600" max="14600" width="10.85546875" style="3" customWidth="1"/>
    <col min="14601" max="14602" width="7.7109375" style="3" customWidth="1"/>
    <col min="14603" max="14849" width="9.140625" style="3"/>
    <col min="14850" max="14850" width="3.140625" style="3" customWidth="1"/>
    <col min="14851" max="14851" width="9.28515625" style="3" customWidth="1"/>
    <col min="14852" max="14853" width="4.7109375" style="3" customWidth="1"/>
    <col min="14854" max="14854" width="7.85546875" style="3" customWidth="1"/>
    <col min="14855" max="14855" width="38.85546875" style="3" customWidth="1"/>
    <col min="14856" max="14856" width="10.85546875" style="3" customWidth="1"/>
    <col min="14857" max="14858" width="7.7109375" style="3" customWidth="1"/>
    <col min="14859" max="15105" width="9.140625" style="3"/>
    <col min="15106" max="15106" width="3.140625" style="3" customWidth="1"/>
    <col min="15107" max="15107" width="9.28515625" style="3" customWidth="1"/>
    <col min="15108" max="15109" width="4.7109375" style="3" customWidth="1"/>
    <col min="15110" max="15110" width="7.85546875" style="3" customWidth="1"/>
    <col min="15111" max="15111" width="38.85546875" style="3" customWidth="1"/>
    <col min="15112" max="15112" width="10.85546875" style="3" customWidth="1"/>
    <col min="15113" max="15114" width="7.7109375" style="3" customWidth="1"/>
    <col min="15115" max="15361" width="9.140625" style="3"/>
    <col min="15362" max="15362" width="3.140625" style="3" customWidth="1"/>
    <col min="15363" max="15363" width="9.28515625" style="3" customWidth="1"/>
    <col min="15364" max="15365" width="4.7109375" style="3" customWidth="1"/>
    <col min="15366" max="15366" width="7.85546875" style="3" customWidth="1"/>
    <col min="15367" max="15367" width="38.85546875" style="3" customWidth="1"/>
    <col min="15368" max="15368" width="10.85546875" style="3" customWidth="1"/>
    <col min="15369" max="15370" width="7.7109375" style="3" customWidth="1"/>
    <col min="15371" max="15617" width="9.140625" style="3"/>
    <col min="15618" max="15618" width="3.140625" style="3" customWidth="1"/>
    <col min="15619" max="15619" width="9.28515625" style="3" customWidth="1"/>
    <col min="15620" max="15621" width="4.7109375" style="3" customWidth="1"/>
    <col min="15622" max="15622" width="7.85546875" style="3" customWidth="1"/>
    <col min="15623" max="15623" width="38.85546875" style="3" customWidth="1"/>
    <col min="15624" max="15624" width="10.85546875" style="3" customWidth="1"/>
    <col min="15625" max="15626" width="7.7109375" style="3" customWidth="1"/>
    <col min="15627" max="15873" width="9.140625" style="3"/>
    <col min="15874" max="15874" width="3.140625" style="3" customWidth="1"/>
    <col min="15875" max="15875" width="9.28515625" style="3" customWidth="1"/>
    <col min="15876" max="15877" width="4.7109375" style="3" customWidth="1"/>
    <col min="15878" max="15878" width="7.85546875" style="3" customWidth="1"/>
    <col min="15879" max="15879" width="38.85546875" style="3" customWidth="1"/>
    <col min="15880" max="15880" width="10.85546875" style="3" customWidth="1"/>
    <col min="15881" max="15882" width="7.7109375" style="3" customWidth="1"/>
    <col min="15883" max="16384" width="9.140625" style="3"/>
  </cols>
  <sheetData>
    <row r="1" spans="1:23" x14ac:dyDescent="0.2">
      <c r="A1" s="1"/>
      <c r="B1" s="1"/>
      <c r="C1" s="1"/>
      <c r="D1" s="1"/>
      <c r="E1" s="1"/>
      <c r="F1" s="1"/>
      <c r="G1" s="2"/>
      <c r="H1" s="2"/>
      <c r="I1" s="102"/>
      <c r="J1" s="85" t="s">
        <v>49</v>
      </c>
    </row>
    <row r="2" spans="1:23" x14ac:dyDescent="0.2">
      <c r="A2" s="1"/>
      <c r="B2" s="1"/>
      <c r="C2" s="1"/>
      <c r="D2" s="1"/>
      <c r="E2" s="1"/>
      <c r="F2" s="1"/>
      <c r="G2" s="2"/>
      <c r="H2" s="2"/>
      <c r="I2" s="102"/>
      <c r="J2" s="85"/>
    </row>
    <row r="3" spans="1:23" ht="18" x14ac:dyDescent="0.25">
      <c r="A3" s="190" t="s">
        <v>48</v>
      </c>
      <c r="B3" s="190"/>
      <c r="C3" s="190"/>
      <c r="D3" s="190"/>
      <c r="E3" s="190"/>
      <c r="F3" s="190"/>
      <c r="G3" s="190"/>
      <c r="H3" s="190"/>
      <c r="I3" s="190"/>
      <c r="J3" s="190"/>
      <c r="O3" s="93"/>
      <c r="P3" s="93"/>
      <c r="Q3" s="93"/>
      <c r="R3" s="93"/>
      <c r="S3" s="93"/>
      <c r="T3" s="93"/>
      <c r="U3" s="93"/>
      <c r="V3" s="93"/>
      <c r="W3" s="93"/>
    </row>
    <row r="4" spans="1:23" x14ac:dyDescent="0.2">
      <c r="A4" s="1"/>
      <c r="B4" s="1"/>
      <c r="C4" s="1"/>
      <c r="D4" s="1"/>
      <c r="E4" s="1"/>
      <c r="F4" s="1"/>
      <c r="G4" s="1"/>
      <c r="H4" s="1"/>
      <c r="I4" s="103"/>
      <c r="J4" s="2"/>
    </row>
    <row r="5" spans="1:23" ht="15.75" x14ac:dyDescent="0.25">
      <c r="A5" s="201" t="s">
        <v>44</v>
      </c>
      <c r="B5" s="201"/>
      <c r="C5" s="201"/>
      <c r="D5" s="201"/>
      <c r="E5" s="201"/>
      <c r="F5" s="201"/>
      <c r="G5" s="201"/>
      <c r="H5" s="201"/>
      <c r="I5" s="201"/>
      <c r="J5" s="201"/>
    </row>
    <row r="6" spans="1:23" ht="12.75" customHeight="1" x14ac:dyDescent="0.25">
      <c r="A6" s="84"/>
      <c r="B6" s="84"/>
      <c r="C6" s="84"/>
      <c r="D6" s="84"/>
      <c r="E6" s="84"/>
      <c r="F6" s="84"/>
      <c r="G6" s="84"/>
      <c r="H6" s="84"/>
      <c r="I6" s="104"/>
      <c r="J6" s="84"/>
    </row>
    <row r="7" spans="1:23" ht="15.75" x14ac:dyDescent="0.25">
      <c r="A7" s="206" t="s">
        <v>0</v>
      </c>
      <c r="B7" s="206"/>
      <c r="C7" s="206"/>
      <c r="D7" s="206"/>
      <c r="E7" s="206"/>
      <c r="F7" s="206"/>
      <c r="G7" s="206"/>
      <c r="H7" s="206"/>
      <c r="I7" s="206"/>
      <c r="J7" s="206"/>
    </row>
    <row r="8" spans="1:23" ht="12" customHeight="1" x14ac:dyDescent="0.2">
      <c r="A8" s="1"/>
      <c r="B8" s="1"/>
      <c r="C8" s="1"/>
      <c r="D8" s="1"/>
      <c r="E8" s="1"/>
      <c r="F8" s="1"/>
      <c r="G8" s="1"/>
      <c r="H8" s="1"/>
      <c r="I8" s="103"/>
      <c r="J8" s="2"/>
    </row>
    <row r="9" spans="1:23" ht="13.5" thickBot="1" x14ac:dyDescent="0.25">
      <c r="A9" s="2"/>
      <c r="B9" s="2"/>
      <c r="C9" s="2"/>
      <c r="D9" s="2"/>
      <c r="E9" s="2"/>
      <c r="F9" s="2"/>
      <c r="G9" s="4"/>
      <c r="H9" s="4"/>
      <c r="I9" s="103"/>
      <c r="J9" s="101" t="s">
        <v>16</v>
      </c>
    </row>
    <row r="10" spans="1:23" ht="25.5" customHeight="1" thickBot="1" x14ac:dyDescent="0.25">
      <c r="A10" s="86" t="s">
        <v>1</v>
      </c>
      <c r="B10" s="202" t="s">
        <v>2</v>
      </c>
      <c r="C10" s="203"/>
      <c r="D10" s="87" t="s">
        <v>3</v>
      </c>
      <c r="E10" s="88" t="s">
        <v>4</v>
      </c>
      <c r="F10" s="89" t="s">
        <v>17</v>
      </c>
      <c r="G10" s="90" t="s">
        <v>6</v>
      </c>
      <c r="H10" s="91" t="s">
        <v>47</v>
      </c>
      <c r="I10" s="105" t="s">
        <v>46</v>
      </c>
      <c r="J10" s="92" t="s">
        <v>45</v>
      </c>
    </row>
    <row r="11" spans="1:23" ht="20.25" customHeight="1" thickBot="1" x14ac:dyDescent="0.25">
      <c r="A11" s="19" t="s">
        <v>7</v>
      </c>
      <c r="B11" s="191" t="s">
        <v>8</v>
      </c>
      <c r="C11" s="192"/>
      <c r="D11" s="9" t="s">
        <v>8</v>
      </c>
      <c r="E11" s="10" t="s">
        <v>8</v>
      </c>
      <c r="F11" s="20" t="s">
        <v>18</v>
      </c>
      <c r="G11" s="21">
        <f>G12</f>
        <v>11540</v>
      </c>
      <c r="H11" s="21">
        <f t="shared" ref="H11:J11" si="0">H12</f>
        <v>11540</v>
      </c>
      <c r="I11" s="109">
        <f t="shared" si="0"/>
        <v>4810.42</v>
      </c>
      <c r="J11" s="21">
        <f t="shared" si="0"/>
        <v>16350.42</v>
      </c>
    </row>
    <row r="12" spans="1:23" s="27" customFormat="1" ht="15.75" customHeight="1" x14ac:dyDescent="0.2">
      <c r="A12" s="22" t="s">
        <v>10</v>
      </c>
      <c r="B12" s="204" t="s">
        <v>8</v>
      </c>
      <c r="C12" s="205"/>
      <c r="D12" s="23" t="s">
        <v>8</v>
      </c>
      <c r="E12" s="24" t="s">
        <v>8</v>
      </c>
      <c r="F12" s="25" t="s">
        <v>19</v>
      </c>
      <c r="G12" s="26">
        <f>G13+G18+G20+G22+G32+G27</f>
        <v>11540</v>
      </c>
      <c r="H12" s="26">
        <f t="shared" ref="H12:J12" si="1">H13+H18+H20+H22+H32+H27</f>
        <v>11540</v>
      </c>
      <c r="I12" s="110">
        <f>I13+I18+I20+I22+I32+I27</f>
        <v>4810.42</v>
      </c>
      <c r="J12" s="100">
        <f t="shared" si="1"/>
        <v>16350.42</v>
      </c>
    </row>
    <row r="13" spans="1:23" s="36" customFormat="1" x14ac:dyDescent="0.2">
      <c r="A13" s="28" t="s">
        <v>20</v>
      </c>
      <c r="B13" s="29" t="s">
        <v>21</v>
      </c>
      <c r="C13" s="30" t="s">
        <v>22</v>
      </c>
      <c r="D13" s="31" t="s">
        <v>8</v>
      </c>
      <c r="E13" s="32" t="s">
        <v>8</v>
      </c>
      <c r="F13" s="33" t="s">
        <v>23</v>
      </c>
      <c r="G13" s="34">
        <f>SUM(G14:G17)</f>
        <v>100</v>
      </c>
      <c r="H13" s="34">
        <f>SUM(H14:H17)</f>
        <v>100</v>
      </c>
      <c r="I13" s="111">
        <f t="shared" ref="I13:J13" si="2">SUM(I14:I17)</f>
        <v>0</v>
      </c>
      <c r="J13" s="35">
        <f t="shared" si="2"/>
        <v>100</v>
      </c>
    </row>
    <row r="14" spans="1:23" x14ac:dyDescent="0.2">
      <c r="A14" s="37"/>
      <c r="B14" s="38"/>
      <c r="C14" s="39"/>
      <c r="D14" s="40">
        <v>6172</v>
      </c>
      <c r="E14" s="41">
        <v>5139</v>
      </c>
      <c r="F14" s="42" t="s">
        <v>24</v>
      </c>
      <c r="G14" s="43">
        <v>10</v>
      </c>
      <c r="H14" s="43">
        <v>10</v>
      </c>
      <c r="I14" s="112">
        <v>0</v>
      </c>
      <c r="J14" s="44">
        <f>H14+I14</f>
        <v>10</v>
      </c>
    </row>
    <row r="15" spans="1:23" x14ac:dyDescent="0.2">
      <c r="A15" s="37"/>
      <c r="B15" s="38"/>
      <c r="C15" s="39"/>
      <c r="D15" s="45">
        <v>6172</v>
      </c>
      <c r="E15" s="41">
        <v>5166</v>
      </c>
      <c r="F15" s="46" t="s">
        <v>25</v>
      </c>
      <c r="G15" s="47">
        <v>35</v>
      </c>
      <c r="H15" s="47">
        <v>35</v>
      </c>
      <c r="I15" s="112">
        <v>0</v>
      </c>
      <c r="J15" s="44">
        <f>H15+I15</f>
        <v>35</v>
      </c>
    </row>
    <row r="16" spans="1:23" x14ac:dyDescent="0.2">
      <c r="A16" s="37"/>
      <c r="B16" s="38"/>
      <c r="C16" s="39"/>
      <c r="D16" s="40">
        <v>6172</v>
      </c>
      <c r="E16" s="41">
        <v>5169</v>
      </c>
      <c r="F16" s="46" t="s">
        <v>26</v>
      </c>
      <c r="G16" s="43">
        <v>35</v>
      </c>
      <c r="H16" s="43">
        <v>35</v>
      </c>
      <c r="I16" s="112">
        <v>0</v>
      </c>
      <c r="J16" s="44">
        <f t="shared" ref="J16:J17" si="3">H16+I16</f>
        <v>35</v>
      </c>
    </row>
    <row r="17" spans="1:12" x14ac:dyDescent="0.2">
      <c r="A17" s="37"/>
      <c r="B17" s="38"/>
      <c r="C17" s="39"/>
      <c r="D17" s="40">
        <v>6172</v>
      </c>
      <c r="E17" s="48">
        <v>5175</v>
      </c>
      <c r="F17" s="46" t="s">
        <v>27</v>
      </c>
      <c r="G17" s="43">
        <v>20</v>
      </c>
      <c r="H17" s="43">
        <v>20</v>
      </c>
      <c r="I17" s="112">
        <v>0</v>
      </c>
      <c r="J17" s="44">
        <f t="shared" si="3"/>
        <v>20</v>
      </c>
    </row>
    <row r="18" spans="1:12" x14ac:dyDescent="0.2">
      <c r="A18" s="49" t="s">
        <v>20</v>
      </c>
      <c r="B18" s="29" t="s">
        <v>28</v>
      </c>
      <c r="C18" s="50" t="s">
        <v>22</v>
      </c>
      <c r="D18" s="31" t="s">
        <v>8</v>
      </c>
      <c r="E18" s="32" t="s">
        <v>8</v>
      </c>
      <c r="F18" s="33" t="s">
        <v>29</v>
      </c>
      <c r="G18" s="34">
        <f>G19</f>
        <v>590</v>
      </c>
      <c r="H18" s="34">
        <v>590</v>
      </c>
      <c r="I18" s="111">
        <v>0</v>
      </c>
      <c r="J18" s="35">
        <v>590</v>
      </c>
    </row>
    <row r="19" spans="1:12" x14ac:dyDescent="0.2">
      <c r="A19" s="37"/>
      <c r="B19" s="38"/>
      <c r="C19" s="39"/>
      <c r="D19" s="45">
        <v>6172</v>
      </c>
      <c r="E19" s="41">
        <v>5166</v>
      </c>
      <c r="F19" s="46" t="s">
        <v>25</v>
      </c>
      <c r="G19" s="47">
        <v>590</v>
      </c>
      <c r="H19" s="47">
        <v>590</v>
      </c>
      <c r="I19" s="112">
        <v>0</v>
      </c>
      <c r="J19" s="44">
        <f>H19+I19</f>
        <v>590</v>
      </c>
    </row>
    <row r="20" spans="1:12" x14ac:dyDescent="0.2">
      <c r="A20" s="49" t="s">
        <v>20</v>
      </c>
      <c r="B20" s="29" t="s">
        <v>30</v>
      </c>
      <c r="C20" s="50" t="s">
        <v>22</v>
      </c>
      <c r="D20" s="31" t="s">
        <v>8</v>
      </c>
      <c r="E20" s="32" t="s">
        <v>8</v>
      </c>
      <c r="F20" s="33" t="s">
        <v>31</v>
      </c>
      <c r="G20" s="34">
        <f>G21</f>
        <v>300</v>
      </c>
      <c r="H20" s="34">
        <v>300</v>
      </c>
      <c r="I20" s="111">
        <v>0</v>
      </c>
      <c r="J20" s="35">
        <v>300</v>
      </c>
    </row>
    <row r="21" spans="1:12" x14ac:dyDescent="0.2">
      <c r="A21" s="37"/>
      <c r="B21" s="38"/>
      <c r="C21" s="39"/>
      <c r="D21" s="45">
        <v>6172</v>
      </c>
      <c r="E21" s="41">
        <v>5166</v>
      </c>
      <c r="F21" s="46" t="s">
        <v>25</v>
      </c>
      <c r="G21" s="47">
        <v>300</v>
      </c>
      <c r="H21" s="47">
        <v>300</v>
      </c>
      <c r="I21" s="112">
        <v>0</v>
      </c>
      <c r="J21" s="44">
        <f>H21+I21</f>
        <v>300</v>
      </c>
    </row>
    <row r="22" spans="1:12" s="36" customFormat="1" x14ac:dyDescent="0.2">
      <c r="A22" s="49" t="s">
        <v>20</v>
      </c>
      <c r="B22" s="53" t="s">
        <v>32</v>
      </c>
      <c r="C22" s="50" t="s">
        <v>22</v>
      </c>
      <c r="D22" s="31" t="s">
        <v>8</v>
      </c>
      <c r="E22" s="32" t="s">
        <v>8</v>
      </c>
      <c r="F22" s="33" t="s">
        <v>33</v>
      </c>
      <c r="G22" s="51">
        <f>G23+G25+G24+G26</f>
        <v>9800</v>
      </c>
      <c r="H22" s="51">
        <f>SUM(H23:H26)</f>
        <v>9800</v>
      </c>
      <c r="I22" s="113">
        <f t="shared" ref="I22" si="4">SUM(I23:I26)</f>
        <v>4810.42</v>
      </c>
      <c r="J22" s="52">
        <f>SUM(J23:J26)</f>
        <v>14610.42</v>
      </c>
      <c r="L22" s="99"/>
    </row>
    <row r="23" spans="1:12" x14ac:dyDescent="0.2">
      <c r="A23" s="37"/>
      <c r="B23" s="38"/>
      <c r="C23" s="39"/>
      <c r="D23" s="40">
        <v>6172</v>
      </c>
      <c r="E23" s="41">
        <v>5139</v>
      </c>
      <c r="F23" s="42" t="s">
        <v>24</v>
      </c>
      <c r="G23" s="43">
        <v>240</v>
      </c>
      <c r="H23" s="43">
        <v>240</v>
      </c>
      <c r="I23" s="112">
        <v>0</v>
      </c>
      <c r="J23" s="44">
        <f>H23+I23</f>
        <v>240</v>
      </c>
    </row>
    <row r="24" spans="1:12" x14ac:dyDescent="0.2">
      <c r="A24" s="37"/>
      <c r="B24" s="38"/>
      <c r="C24" s="39"/>
      <c r="D24" s="40">
        <v>6172</v>
      </c>
      <c r="E24" s="41">
        <v>5909</v>
      </c>
      <c r="F24" s="42" t="s">
        <v>34</v>
      </c>
      <c r="G24" s="43">
        <v>15</v>
      </c>
      <c r="H24" s="43">
        <v>15</v>
      </c>
      <c r="I24" s="112">
        <v>0</v>
      </c>
      <c r="J24" s="44">
        <f t="shared" ref="J24:J26" si="5">H24+I24</f>
        <v>15</v>
      </c>
    </row>
    <row r="25" spans="1:12" x14ac:dyDescent="0.2">
      <c r="A25" s="37"/>
      <c r="B25" s="38"/>
      <c r="C25" s="39"/>
      <c r="D25" s="40">
        <v>6399</v>
      </c>
      <c r="E25" s="48">
        <v>5362</v>
      </c>
      <c r="F25" s="46" t="s">
        <v>35</v>
      </c>
      <c r="G25" s="43">
        <v>9000</v>
      </c>
      <c r="H25" s="43">
        <f>G25-4810.42</f>
        <v>4189.58</v>
      </c>
      <c r="I25" s="114">
        <v>4810.42</v>
      </c>
      <c r="J25" s="44">
        <f t="shared" si="5"/>
        <v>9000</v>
      </c>
    </row>
    <row r="26" spans="1:12" x14ac:dyDescent="0.2">
      <c r="A26" s="37"/>
      <c r="B26" s="38"/>
      <c r="C26" s="39"/>
      <c r="D26" s="54">
        <v>6399</v>
      </c>
      <c r="E26" s="55">
        <v>5365</v>
      </c>
      <c r="F26" s="56" t="s">
        <v>36</v>
      </c>
      <c r="G26" s="43">
        <v>545</v>
      </c>
      <c r="H26" s="43">
        <f>4810.42+G26</f>
        <v>5355.42</v>
      </c>
      <c r="I26" s="112">
        <v>0</v>
      </c>
      <c r="J26" s="44">
        <f t="shared" si="5"/>
        <v>5355.42</v>
      </c>
    </row>
    <row r="27" spans="1:12" x14ac:dyDescent="0.2">
      <c r="A27" s="49" t="s">
        <v>20</v>
      </c>
      <c r="B27" s="53" t="s">
        <v>37</v>
      </c>
      <c r="C27" s="50" t="s">
        <v>22</v>
      </c>
      <c r="D27" s="31" t="s">
        <v>8</v>
      </c>
      <c r="E27" s="57" t="s">
        <v>8</v>
      </c>
      <c r="F27" s="58" t="s">
        <v>38</v>
      </c>
      <c r="G27" s="51">
        <f>SUM(G28:G31)</f>
        <v>100</v>
      </c>
      <c r="H27" s="51">
        <v>100</v>
      </c>
      <c r="I27" s="113">
        <f>SUM(I28:I31)</f>
        <v>0</v>
      </c>
      <c r="J27" s="52">
        <f>SUM(J28:J31)</f>
        <v>100</v>
      </c>
    </row>
    <row r="28" spans="1:12" x14ac:dyDescent="0.2">
      <c r="A28" s="37"/>
      <c r="B28" s="38"/>
      <c r="C28" s="39"/>
      <c r="D28" s="59">
        <v>6172</v>
      </c>
      <c r="E28" s="59">
        <v>5139</v>
      </c>
      <c r="F28" s="60" t="s">
        <v>24</v>
      </c>
      <c r="G28" s="61">
        <v>20</v>
      </c>
      <c r="H28" s="61">
        <v>20</v>
      </c>
      <c r="I28" s="112">
        <v>0</v>
      </c>
      <c r="J28" s="44">
        <f>H28+I28</f>
        <v>20</v>
      </c>
    </row>
    <row r="29" spans="1:12" x14ac:dyDescent="0.2">
      <c r="A29" s="37"/>
      <c r="B29" s="38"/>
      <c r="C29" s="39"/>
      <c r="D29" s="59">
        <v>6172</v>
      </c>
      <c r="E29" s="59">
        <v>5164</v>
      </c>
      <c r="F29" s="60" t="s">
        <v>39</v>
      </c>
      <c r="G29" s="61">
        <v>10</v>
      </c>
      <c r="H29" s="61">
        <v>10</v>
      </c>
      <c r="I29" s="112">
        <v>0</v>
      </c>
      <c r="J29" s="44">
        <f t="shared" ref="J29:J31" si="6">H29+I29</f>
        <v>10</v>
      </c>
    </row>
    <row r="30" spans="1:12" x14ac:dyDescent="0.2">
      <c r="A30" s="37"/>
      <c r="B30" s="38"/>
      <c r="C30" s="39"/>
      <c r="D30" s="59">
        <v>6172</v>
      </c>
      <c r="E30" s="59">
        <v>5169</v>
      </c>
      <c r="F30" s="62" t="s">
        <v>40</v>
      </c>
      <c r="G30" s="61">
        <v>50</v>
      </c>
      <c r="H30" s="61">
        <v>50</v>
      </c>
      <c r="I30" s="112">
        <v>0</v>
      </c>
      <c r="J30" s="44">
        <f t="shared" si="6"/>
        <v>50</v>
      </c>
      <c r="K30" s="97"/>
      <c r="L30" s="97"/>
    </row>
    <row r="31" spans="1:12" x14ac:dyDescent="0.2">
      <c r="A31" s="37"/>
      <c r="B31" s="38"/>
      <c r="C31" s="39"/>
      <c r="D31" s="63">
        <v>6172</v>
      </c>
      <c r="E31" s="64">
        <v>5175</v>
      </c>
      <c r="F31" s="65" t="s">
        <v>27</v>
      </c>
      <c r="G31" s="61">
        <v>20</v>
      </c>
      <c r="H31" s="61">
        <v>20</v>
      </c>
      <c r="I31" s="112">
        <v>0</v>
      </c>
      <c r="J31" s="44">
        <f t="shared" si="6"/>
        <v>20</v>
      </c>
      <c r="K31" s="97"/>
      <c r="L31" s="97"/>
    </row>
    <row r="32" spans="1:12" s="36" customFormat="1" x14ac:dyDescent="0.2">
      <c r="A32" s="66" t="s">
        <v>20</v>
      </c>
      <c r="B32" s="53" t="s">
        <v>41</v>
      </c>
      <c r="C32" s="50" t="s">
        <v>22</v>
      </c>
      <c r="D32" s="67" t="s">
        <v>8</v>
      </c>
      <c r="E32" s="57" t="s">
        <v>8</v>
      </c>
      <c r="F32" s="58" t="s">
        <v>42</v>
      </c>
      <c r="G32" s="51">
        <f>SUM(G33:G34)</f>
        <v>650</v>
      </c>
      <c r="H32" s="51">
        <v>650</v>
      </c>
      <c r="I32" s="113">
        <f>SUM(I33:I34)</f>
        <v>0</v>
      </c>
      <c r="J32" s="52">
        <f>SUM(J33:J34)</f>
        <v>650</v>
      </c>
      <c r="K32" s="98"/>
      <c r="L32" s="98"/>
    </row>
    <row r="33" spans="1:12" x14ac:dyDescent="0.2">
      <c r="A33" s="68"/>
      <c r="B33" s="38"/>
      <c r="C33" s="69"/>
      <c r="D33" s="45">
        <v>6310</v>
      </c>
      <c r="E33" s="48">
        <v>5163</v>
      </c>
      <c r="F33" s="46" t="s">
        <v>43</v>
      </c>
      <c r="G33" s="43">
        <v>648</v>
      </c>
      <c r="H33" s="43">
        <v>648</v>
      </c>
      <c r="I33" s="115">
        <v>0</v>
      </c>
      <c r="J33" s="95">
        <f>H33+I33</f>
        <v>648</v>
      </c>
      <c r="K33" s="97"/>
      <c r="L33" s="97"/>
    </row>
    <row r="34" spans="1:12" ht="13.5" thickBot="1" x14ac:dyDescent="0.25">
      <c r="A34" s="70"/>
      <c r="B34" s="71"/>
      <c r="C34" s="72"/>
      <c r="D34" s="73">
        <v>6310</v>
      </c>
      <c r="E34" s="74">
        <v>5169</v>
      </c>
      <c r="F34" s="75" t="s">
        <v>40</v>
      </c>
      <c r="G34" s="76">
        <v>2</v>
      </c>
      <c r="H34" s="76">
        <v>2</v>
      </c>
      <c r="I34" s="116">
        <v>0</v>
      </c>
      <c r="J34" s="96">
        <f>H34+I34</f>
        <v>2</v>
      </c>
      <c r="K34" s="97"/>
      <c r="L34" s="97"/>
    </row>
    <row r="35" spans="1:12" x14ac:dyDescent="0.2">
      <c r="A35" s="77"/>
      <c r="B35" s="78"/>
      <c r="C35" s="79"/>
      <c r="D35" s="80"/>
      <c r="E35" s="80"/>
      <c r="F35" s="81"/>
      <c r="G35" s="82"/>
      <c r="H35" s="82"/>
      <c r="I35" s="106"/>
      <c r="J35" s="82"/>
      <c r="K35" s="97"/>
      <c r="L35" s="97"/>
    </row>
    <row r="36" spans="1:12" x14ac:dyDescent="0.2">
      <c r="I36" s="107"/>
      <c r="J36" s="97"/>
      <c r="K36" s="97"/>
      <c r="L36" s="97"/>
    </row>
    <row r="37" spans="1:12" x14ac:dyDescent="0.2">
      <c r="I37" s="107"/>
      <c r="J37" s="97"/>
      <c r="K37" s="97"/>
      <c r="L37" s="97"/>
    </row>
    <row r="38" spans="1:12" x14ac:dyDescent="0.2">
      <c r="I38" s="107"/>
      <c r="J38" s="97"/>
      <c r="K38" s="97"/>
      <c r="L38" s="97"/>
    </row>
    <row r="39" spans="1:12" x14ac:dyDescent="0.2">
      <c r="I39" s="107"/>
      <c r="J39" s="97"/>
      <c r="K39" s="97"/>
      <c r="L39" s="97"/>
    </row>
  </sheetData>
  <mergeCells count="6">
    <mergeCell ref="A5:J5"/>
    <mergeCell ref="B10:C10"/>
    <mergeCell ref="B11:C11"/>
    <mergeCell ref="B12:C12"/>
    <mergeCell ref="A3:J3"/>
    <mergeCell ref="A7:J7"/>
  </mergeCells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PaV</vt:lpstr>
      <vt:lpstr>příjmy 03</vt:lpstr>
      <vt:lpstr>914 03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Fantova Lucie</dc:creator>
  <cp:lastModifiedBy>Fantova Lucie</cp:lastModifiedBy>
  <cp:lastPrinted>2018-04-18T10:44:42Z</cp:lastPrinted>
  <dcterms:created xsi:type="dcterms:W3CDTF">2018-04-16T11:08:50Z</dcterms:created>
  <dcterms:modified xsi:type="dcterms:W3CDTF">2018-05-16T06:22:39Z</dcterms:modified>
</cp:coreProperties>
</file>