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30" windowWidth="24915" windowHeight="11895" activeTab="1"/>
  </bookViews>
  <sheets>
    <sheet name="91205" sheetId="1" r:id="rId1"/>
    <sheet name="91305" sheetId="2" r:id="rId2"/>
    <sheet name="92005" sheetId="3" r:id="rId3"/>
    <sheet name="92014 " sheetId="4" r:id="rId4"/>
  </sheets>
  <definedNames>
    <definedName name="Excel_BuiltIn__FilterDatabase_3" localSheetId="1">#REF!</definedName>
    <definedName name="Excel_BuiltIn__FilterDatabase_3">#REF!</definedName>
  </definedNames>
  <calcPr calcId="145621"/>
</workbook>
</file>

<file path=xl/calcChain.xml><?xml version="1.0" encoding="utf-8"?>
<calcChain xmlns="http://schemas.openxmlformats.org/spreadsheetml/2006/main">
  <c r="I96" i="2" l="1"/>
  <c r="I12" i="3" l="1"/>
  <c r="J10" i="1" l="1"/>
  <c r="J10" i="4"/>
  <c r="I10" i="4"/>
  <c r="J12" i="4"/>
  <c r="J11" i="4"/>
  <c r="J95" i="2" l="1"/>
  <c r="J96" i="2" s="1"/>
  <c r="J14" i="3" l="1"/>
  <c r="J13" i="3"/>
  <c r="G12" i="3"/>
  <c r="H12" i="3"/>
  <c r="J12" i="3" s="1"/>
  <c r="J16" i="3"/>
  <c r="J15" i="3"/>
  <c r="G95" i="2" l="1"/>
  <c r="J92" i="2"/>
  <c r="J91" i="2" s="1"/>
  <c r="I92" i="2"/>
  <c r="I91" i="2" s="1"/>
  <c r="G92" i="2"/>
  <c r="G91" i="2" s="1"/>
  <c r="J88" i="2"/>
  <c r="J87" i="2" s="1"/>
  <c r="I88" i="2"/>
  <c r="G88" i="2"/>
  <c r="G87" i="2" s="1"/>
  <c r="I87" i="2"/>
  <c r="J84" i="2"/>
  <c r="J83" i="2" s="1"/>
  <c r="I84" i="2"/>
  <c r="I83" i="2" s="1"/>
  <c r="G84" i="2"/>
  <c r="G83" i="2" s="1"/>
  <c r="J80" i="2"/>
  <c r="J79" i="2" s="1"/>
  <c r="I80" i="2"/>
  <c r="I79" i="2" s="1"/>
  <c r="G80" i="2"/>
  <c r="G79" i="2" s="1"/>
  <c r="J76" i="2"/>
  <c r="J75" i="2" s="1"/>
  <c r="I76" i="2"/>
  <c r="I75" i="2" s="1"/>
  <c r="G76" i="2"/>
  <c r="G75" i="2" s="1"/>
  <c r="J72" i="2"/>
  <c r="J71" i="2" s="1"/>
  <c r="I72" i="2"/>
  <c r="I71" i="2" s="1"/>
  <c r="G72" i="2"/>
  <c r="G71" i="2" s="1"/>
  <c r="J68" i="2"/>
  <c r="J67" i="2" s="1"/>
  <c r="I68" i="2"/>
  <c r="I67" i="2" s="1"/>
  <c r="G68" i="2"/>
  <c r="G67" i="2" s="1"/>
  <c r="J64" i="2"/>
  <c r="J63" i="2" s="1"/>
  <c r="I64" i="2"/>
  <c r="G64" i="2"/>
  <c r="G63" i="2" s="1"/>
  <c r="I63" i="2"/>
  <c r="J51" i="2"/>
  <c r="J50" i="2" s="1"/>
  <c r="I51" i="2"/>
  <c r="I50" i="2" s="1"/>
  <c r="G51" i="2"/>
  <c r="G50" i="2" s="1"/>
  <c r="J47" i="2"/>
  <c r="J46" i="2" s="1"/>
  <c r="I47" i="2"/>
  <c r="G47" i="2"/>
  <c r="G46" i="2" s="1"/>
  <c r="I46" i="2"/>
  <c r="J43" i="2"/>
  <c r="J42" i="2" s="1"/>
  <c r="I43" i="2"/>
  <c r="I42" i="2" s="1"/>
  <c r="G43" i="2"/>
  <c r="G42" i="2" s="1"/>
  <c r="J39" i="2"/>
  <c r="J38" i="2" s="1"/>
  <c r="I39" i="2"/>
  <c r="I38" i="2" s="1"/>
  <c r="G39" i="2"/>
  <c r="G38" i="2" s="1"/>
  <c r="J35" i="2"/>
  <c r="J34" i="2" s="1"/>
  <c r="I35" i="2"/>
  <c r="I34" i="2" s="1"/>
  <c r="G35" i="2"/>
  <c r="G34" i="2" s="1"/>
  <c r="J31" i="2"/>
  <c r="J30" i="2" s="1"/>
  <c r="I31" i="2"/>
  <c r="I30" i="2" s="1"/>
  <c r="G31" i="2"/>
  <c r="G30" i="2" s="1"/>
  <c r="J27" i="2"/>
  <c r="J26" i="2" s="1"/>
  <c r="I27" i="2"/>
  <c r="I26" i="2" s="1"/>
  <c r="G27" i="2"/>
  <c r="G26" i="2" s="1"/>
  <c r="J23" i="2"/>
  <c r="J22" i="2" s="1"/>
  <c r="I23" i="2"/>
  <c r="G23" i="2"/>
  <c r="G22" i="2" s="1"/>
  <c r="I22" i="2"/>
  <c r="J19" i="2"/>
  <c r="J18" i="2" s="1"/>
  <c r="I19" i="2"/>
  <c r="I18" i="2" s="1"/>
  <c r="G19" i="2"/>
  <c r="G18" i="2" s="1"/>
  <c r="J15" i="2"/>
  <c r="J14" i="2" s="1"/>
  <c r="I15" i="2"/>
  <c r="G15" i="2"/>
  <c r="G14" i="2" s="1"/>
  <c r="I14" i="2"/>
  <c r="J11" i="2"/>
  <c r="J10" i="2" s="1"/>
  <c r="I11" i="2"/>
  <c r="I10" i="2" s="1"/>
  <c r="G11" i="2"/>
  <c r="G10" i="2" s="1"/>
  <c r="G9" i="2" l="1"/>
  <c r="I9" i="2"/>
  <c r="J9" i="2" s="1"/>
  <c r="J103" i="1" l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76" i="1"/>
  <c r="J75" i="1"/>
  <c r="J74" i="1"/>
  <c r="J73" i="1"/>
  <c r="J72" i="1"/>
  <c r="J71" i="1"/>
  <c r="G71" i="1"/>
  <c r="H70" i="1"/>
  <c r="J70" i="1" s="1"/>
  <c r="J69" i="1"/>
  <c r="G69" i="1"/>
  <c r="H68" i="1"/>
  <c r="J68" i="1" s="1"/>
  <c r="J67" i="1"/>
  <c r="G67" i="1"/>
  <c r="H66" i="1"/>
  <c r="J66" i="1" s="1"/>
  <c r="J65" i="1"/>
  <c r="G65" i="1"/>
  <c r="H64" i="1"/>
  <c r="J64" i="1" s="1"/>
  <c r="J63" i="1"/>
  <c r="G63" i="1"/>
  <c r="H62" i="1"/>
  <c r="J62" i="1" s="1"/>
  <c r="J61" i="1"/>
  <c r="G61" i="1"/>
  <c r="H60" i="1"/>
  <c r="J60" i="1" s="1"/>
  <c r="J59" i="1"/>
  <c r="G59" i="1"/>
  <c r="H58" i="1"/>
  <c r="J58" i="1" s="1"/>
  <c r="J57" i="1"/>
  <c r="G57" i="1"/>
  <c r="H56" i="1"/>
  <c r="J56" i="1" s="1"/>
  <c r="J55" i="1"/>
  <c r="G55" i="1"/>
  <c r="H51" i="1"/>
  <c r="J51" i="1" s="1"/>
  <c r="J50" i="1"/>
  <c r="G50" i="1"/>
  <c r="H49" i="1"/>
  <c r="J49" i="1" s="1"/>
  <c r="J48" i="1"/>
  <c r="G48" i="1"/>
  <c r="H47" i="1"/>
  <c r="J47" i="1" s="1"/>
  <c r="J46" i="1"/>
  <c r="G46" i="1"/>
  <c r="H45" i="1"/>
  <c r="J45" i="1" s="1"/>
  <c r="J44" i="1"/>
  <c r="G44" i="1"/>
  <c r="H43" i="1"/>
  <c r="J43" i="1" s="1"/>
  <c r="J42" i="1"/>
  <c r="G42" i="1"/>
  <c r="H41" i="1"/>
  <c r="J41" i="1" s="1"/>
  <c r="J40" i="1"/>
  <c r="G40" i="1"/>
  <c r="H39" i="1"/>
  <c r="J39" i="1" s="1"/>
  <c r="J38" i="1"/>
  <c r="G38" i="1"/>
  <c r="H37" i="1"/>
  <c r="J37" i="1" s="1"/>
  <c r="J36" i="1"/>
  <c r="G36" i="1"/>
  <c r="H35" i="1"/>
  <c r="J35" i="1" s="1"/>
  <c r="J34" i="1"/>
  <c r="G34" i="1"/>
  <c r="H33" i="1"/>
  <c r="J33" i="1" s="1"/>
  <c r="J32" i="1"/>
  <c r="G32" i="1"/>
  <c r="H31" i="1"/>
  <c r="J31" i="1" s="1"/>
  <c r="J30" i="1"/>
  <c r="G30" i="1"/>
  <c r="H29" i="1"/>
  <c r="J29" i="1" s="1"/>
  <c r="J28" i="1"/>
  <c r="G28" i="1"/>
  <c r="J25" i="1"/>
  <c r="J24" i="1"/>
  <c r="G24" i="1"/>
  <c r="H23" i="1"/>
  <c r="J23" i="1" s="1"/>
  <c r="I22" i="1"/>
  <c r="J22" i="1" s="1"/>
  <c r="G22" i="1"/>
  <c r="H21" i="1"/>
  <c r="J21" i="1" s="1"/>
  <c r="J20" i="1"/>
  <c r="G20" i="1"/>
  <c r="H19" i="1"/>
  <c r="J19" i="1" s="1"/>
  <c r="I18" i="1"/>
  <c r="G18" i="1"/>
  <c r="H17" i="1"/>
  <c r="J16" i="1"/>
  <c r="G16" i="1"/>
  <c r="J15" i="1"/>
  <c r="J14" i="1"/>
  <c r="J13" i="1"/>
  <c r="J12" i="1"/>
  <c r="J11" i="1"/>
  <c r="G9" i="1"/>
  <c r="I9" i="1" l="1"/>
  <c r="J18" i="1"/>
  <c r="J17" i="1"/>
  <c r="H9" i="1"/>
  <c r="J9" i="1" l="1"/>
</calcChain>
</file>

<file path=xl/sharedStrings.xml><?xml version="1.0" encoding="utf-8"?>
<sst xmlns="http://schemas.openxmlformats.org/spreadsheetml/2006/main" count="607" uniqueCount="165">
  <si>
    <t>ZMĚNA ROZPOČTU - ROZPOČTOVÉ OPATŘENÍ Č. 146/18</t>
  </si>
  <si>
    <t>Odbor sociálních věcí</t>
  </si>
  <si>
    <t xml:space="preserve"> Kapitola 912 05 - Účelové příspěvky PO v tis.Kč</t>
  </si>
  <si>
    <t>uk.</t>
  </si>
  <si>
    <t>č.a.</t>
  </si>
  <si>
    <t>§</t>
  </si>
  <si>
    <t>pol.</t>
  </si>
  <si>
    <t>91205 -Účelové příspěvky PO</t>
  </si>
  <si>
    <t>SR 2018</t>
  </si>
  <si>
    <t>UR VI 2018</t>
  </si>
  <si>
    <t>ZR - RO č. 146/18</t>
  </si>
  <si>
    <t>UR VII 2018</t>
  </si>
  <si>
    <t>DU</t>
  </si>
  <si>
    <t>x</t>
  </si>
  <si>
    <t>Jmenovité inv. a neinv. akce resortu</t>
  </si>
  <si>
    <t>0149104</t>
  </si>
  <si>
    <t>1515</t>
  </si>
  <si>
    <t>Domov důchodců Český Dub - Nákup a montáž nového osobního výtahu v DD Český Dub</t>
  </si>
  <si>
    <t>investiční transfery zřízeným příspěvkovým organizacím</t>
  </si>
  <si>
    <t>0550011</t>
  </si>
  <si>
    <t>1509</t>
  </si>
  <si>
    <t>DD Sloup v Č. -  zpracování projektové dokumentace k projektu „Snížení energetické náročnosti levého a pravého předzámčí – Domov důchodců Sloup v Čechách, příspěvková organizace"</t>
  </si>
  <si>
    <t>0550013</t>
  </si>
  <si>
    <t>1502</t>
  </si>
  <si>
    <t>CIPSLK -  TDI, BOZP k projektu „Snížení energetické náročnosti budovy ve Dvorské 445 – Centrum intervenčních a psychosociálních služeb Libereckého kraje, příspěvková organizace"</t>
  </si>
  <si>
    <t>0550015</t>
  </si>
  <si>
    <t>1520</t>
  </si>
  <si>
    <t>APOSS Liberec - objemová studie pro transformaci zařízení</t>
  </si>
  <si>
    <t>0550017</t>
  </si>
  <si>
    <t>1517</t>
  </si>
  <si>
    <t>Dům seniorů Liberec - Františkov, p.o. - rekonstrukce chodníku a pergoly</t>
  </si>
  <si>
    <t>0550018</t>
  </si>
  <si>
    <t>Dům seniorů Liberec - Františkov, p.o. - rekonstrukce terasy a propojení na další vstup</t>
  </si>
  <si>
    <t>0550019</t>
  </si>
  <si>
    <t>1501</t>
  </si>
  <si>
    <t>Jedličkův ústav, p.o. - Instalace stropního zvedacího systému a bezbariérový vstup včetně podřezávky</t>
  </si>
  <si>
    <t>0550020</t>
  </si>
  <si>
    <t>Domov důchodců Sloup v Čechách, příspěvková organizace - vznik senior parku</t>
  </si>
  <si>
    <t>pokračování</t>
  </si>
  <si>
    <t>0550021</t>
  </si>
  <si>
    <t>Centrum intervenčních a psychosociálních služeb - energetická úspora (Liberec, Tanvaldská)</t>
  </si>
  <si>
    <t>0550022</t>
  </si>
  <si>
    <t>Jedličkův ústav, příspěvková organizace - instalace stropního zvedacího systému</t>
  </si>
  <si>
    <t>0550023</t>
  </si>
  <si>
    <t>1521</t>
  </si>
  <si>
    <t>Domov a Centrum aktivity, příspěvková organizace - výměna oken</t>
  </si>
  <si>
    <t>neinvestiční příspěvky zřízeným příspěvkovým organizacím</t>
  </si>
  <si>
    <t>0550025</t>
  </si>
  <si>
    <t>1516</t>
  </si>
  <si>
    <t>Domov důchodců Jindřichovice pod Smrkem, p.o. - náklady na přípravu výstavby objektu</t>
  </si>
  <si>
    <t>0550026</t>
  </si>
  <si>
    <t>Dům seniorů Liberec - Františkov, příspěvková organizace - stavba altánu s ohništěm</t>
  </si>
  <si>
    <t>0550027</t>
  </si>
  <si>
    <t>1505</t>
  </si>
  <si>
    <t>Domov Sluneční dvůr Jestřebí - inventář Partyzánská</t>
  </si>
  <si>
    <t>0550028</t>
  </si>
  <si>
    <t>1508</t>
  </si>
  <si>
    <t>Služby sociální péče TEREZA - bezbariérové úpravy (dlážddění)</t>
  </si>
  <si>
    <t>0550029</t>
  </si>
  <si>
    <t>1510</t>
  </si>
  <si>
    <t xml:space="preserve">Domov důchodců Rokytnice n.J. - oprava 2. větve topení </t>
  </si>
  <si>
    <t>0550030</t>
  </si>
  <si>
    <t>Domov důchodců Rokytnice n.J. - oprava kanalizace</t>
  </si>
  <si>
    <t>0550031</t>
  </si>
  <si>
    <t>Domov důchodců Rokytnice n.J. - úprava prostor na krizové lůžko</t>
  </si>
  <si>
    <t>0550032</t>
  </si>
  <si>
    <t>1512</t>
  </si>
  <si>
    <t xml:space="preserve">Domov důchodců Jablonecké Paseky - opravy rovných střech </t>
  </si>
  <si>
    <t>0550033</t>
  </si>
  <si>
    <t xml:space="preserve">Domov důchodců Jablonecké Paseky - výměna oken </t>
  </si>
  <si>
    <t>0550034</t>
  </si>
  <si>
    <t>1514</t>
  </si>
  <si>
    <t xml:space="preserve">Domov pro seniory Vratislavice n.N. - výměna vstupních dveří </t>
  </si>
  <si>
    <t>0550035</t>
  </si>
  <si>
    <t>Domov pro seniory Vratislavice n.N. - opravy střech zatékání</t>
  </si>
  <si>
    <t>0550036</t>
  </si>
  <si>
    <t>APOSS LIberec - odsávání výparů v kuchyni</t>
  </si>
  <si>
    <t>0550038</t>
  </si>
  <si>
    <t>1522</t>
  </si>
  <si>
    <t>Domov a Centrum denních služeb JN - přístřešek pro vozíky</t>
  </si>
  <si>
    <t>0550039</t>
  </si>
  <si>
    <t>Domov a Centrum denních služeb JN - stropní zvedací systém</t>
  </si>
  <si>
    <t>0550040</t>
  </si>
  <si>
    <t>Domov a Centrum denních služeb JN - odvlhčení stěny a oprava omítky</t>
  </si>
  <si>
    <t>0550041</t>
  </si>
  <si>
    <t>P.O. v rezortu SV - aktualizace Cygnus na verzi II</t>
  </si>
  <si>
    <t>059072</t>
  </si>
  <si>
    <t>1513</t>
  </si>
  <si>
    <t>DD Velké Hamry - přístavba budovy PD</t>
  </si>
  <si>
    <t>0550042</t>
  </si>
  <si>
    <t>Domov a Centrum aktivity - devítimístný automobil pro klienty</t>
  </si>
  <si>
    <t>1504</t>
  </si>
  <si>
    <t>0550044</t>
  </si>
  <si>
    <t>1507</t>
  </si>
  <si>
    <t>Denní a pobytové sociální služby - pořízení serveru a komunikačního systému</t>
  </si>
  <si>
    <t>0550045</t>
  </si>
  <si>
    <t>Domov důchodců Sloup v Čechách - pořízení konvektomatu</t>
  </si>
  <si>
    <t>0550046</t>
  </si>
  <si>
    <t>Domov důchodců Velké Hamry - rekosntrukce terasy - zastřešení</t>
  </si>
  <si>
    <t>0550047</t>
  </si>
  <si>
    <t>Domov důchodců Velké Hamry - kamerový a informační systém</t>
  </si>
  <si>
    <t>0550048</t>
  </si>
  <si>
    <t>Domov důchodců Český Dub - výměna kotlů</t>
  </si>
  <si>
    <t>0550049</t>
  </si>
  <si>
    <t>0550050</t>
  </si>
  <si>
    <t>APOSS - Projektová dokumentace na rekonstrukci rozovdů vody a odpadů - budova Zeyerova</t>
  </si>
  <si>
    <t>0550051</t>
  </si>
  <si>
    <t>Domov a Centrum DS Jablonec nad Nisou - havarijní stav Erbenova, Lesní</t>
  </si>
  <si>
    <t>0550052</t>
  </si>
  <si>
    <t>1523</t>
  </si>
  <si>
    <t xml:space="preserve">Dětské centrum Liberec - sociální zařízení pro větší děti </t>
  </si>
  <si>
    <t>0550053</t>
  </si>
  <si>
    <t>Dětské centrum Liberec - nový kuchyňský robot</t>
  </si>
  <si>
    <t>Kapitola 913 05 - Příspěvkové organizace</t>
  </si>
  <si>
    <t>tis.Kč</t>
  </si>
  <si>
    <t>ORG.</t>
  </si>
  <si>
    <t>91305 - P Ř Í S P Ě V K O V É  O R G A N I Z A C E</t>
  </si>
  <si>
    <t>UR I 2018</t>
  </si>
  <si>
    <t>UR II 2018</t>
  </si>
  <si>
    <t>SU</t>
  </si>
  <si>
    <t>Provozní příspěvky PO v resortu celkem</t>
  </si>
  <si>
    <t>Jedličkův ústav Liberec</t>
  </si>
  <si>
    <t>provozní příspěvek celkem</t>
  </si>
  <si>
    <t>v tom</t>
  </si>
  <si>
    <t>na odpisy majetku ve vlastnictví kraje</t>
  </si>
  <si>
    <t>na provoz</t>
  </si>
  <si>
    <t>Centrum intervenčních a psych. služeb LK</t>
  </si>
  <si>
    <t>OSTARA Cvikov</t>
  </si>
  <si>
    <t>Domov Sluneční dvůr Jestřebí</t>
  </si>
  <si>
    <t>Denní a pobytové sociální služby Česká Lípa</t>
  </si>
  <si>
    <t>Služby sociální péče TEREZA Benešov u Semil</t>
  </si>
  <si>
    <t>Domov důchodců Sloup v Čechách</t>
  </si>
  <si>
    <t>Domov důchodců Rokytnice nad Jizerou</t>
  </si>
  <si>
    <t>Domov důchodců Jablonecké Paseky</t>
  </si>
  <si>
    <t>Domov důchodců Velké Hamry</t>
  </si>
  <si>
    <t>Domov pro seniory Vratislavice nad Nisou</t>
  </si>
  <si>
    <t>tis. Kč</t>
  </si>
  <si>
    <t>Domov důchodců Český Dub</t>
  </si>
  <si>
    <t>Domov důchodců Jindřichovice pod Smrkem</t>
  </si>
  <si>
    <t>Dům seniorů Liberec - Františkov</t>
  </si>
  <si>
    <t>1519</t>
  </si>
  <si>
    <t>Domov Raspenava</t>
  </si>
  <si>
    <t>APOSS Liberec</t>
  </si>
  <si>
    <t>Domov a Centrum aktivity Hodkovice nad Mohelkou</t>
  </si>
  <si>
    <t>Domov a Centrum denních služeb Jablonec n.N.</t>
  </si>
  <si>
    <t>Dětské centrum Liberec</t>
  </si>
  <si>
    <t>0000013050000</t>
  </si>
  <si>
    <t>Finanční rezerva PO</t>
  </si>
  <si>
    <t>nespecifikovaná rezerva</t>
  </si>
  <si>
    <t>UR III 2018</t>
  </si>
  <si>
    <t>ZR-RO č. 146/18</t>
  </si>
  <si>
    <t xml:space="preserve"> Kapitola 920 05 - Kapitálové výdaje v tis.Kč</t>
  </si>
  <si>
    <t>92005 - K A P I T Á L O V É  V Ý D A J E</t>
  </si>
  <si>
    <t>Kapitálové (investiční) výdaje resortu celkem</t>
  </si>
  <si>
    <t>059071</t>
  </si>
  <si>
    <t>0000</t>
  </si>
  <si>
    <t>Rozvojové záměry příspěvkových organizací</t>
  </si>
  <si>
    <t>059073</t>
  </si>
  <si>
    <t>Domov pro seniory Vratislavice - rekonstrukce kuchyně PD</t>
  </si>
  <si>
    <t>Investiční transfery zřízeným příspěvkovým organizacím</t>
  </si>
  <si>
    <t>Odbor investic a správy nemovitého majetku</t>
  </si>
  <si>
    <t>Kapitola 920 14 - Kapitálové výdaje (OSV)</t>
  </si>
  <si>
    <t>92014 - K A P I T Á L O V É  V Ý D A J E</t>
  </si>
  <si>
    <t>Dům seniorů - Františkov - výměna kamerového systému</t>
  </si>
  <si>
    <t>022_P01_Tabulkova_cast_ZRRO_146_18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</si>
</sst>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K_č_-;\-* #,##0.00\ _K_č_-;_-* &quot;-&quot;??\ _K_č_-;_-@_-"/>
    <numFmt numFmtId="164" formatCode="_-* #,##0.00,_K_č_-;\-* #,##0.00,_K_č_-;_-* \-??\ _K_č_-;_-@_-"/>
    <numFmt numFmtId="165" formatCode="#,##0.000"/>
    <numFmt numFmtId="166" formatCode="#,##0.00000"/>
  </numFmts>
  <fonts count="26" x14ac:knownFonts="1">
    <font>
      <sz val="10"/>
      <name val="Arial"/>
      <charset val="238"/>
    </font>
    <font>
      <sz val="11"/>
      <color rgb="FF000000"/>
      <name val="Calibri"/>
      <family val="2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8"/>
      <color rgb="FF3333FF"/>
      <name val="Arial"/>
      <family val="2"/>
      <charset val="238"/>
    </font>
    <font>
      <sz val="11"/>
      <name val="Arial CE"/>
      <charset val="238"/>
    </font>
    <font>
      <b/>
      <sz val="14"/>
      <name val="Arial CE"/>
      <family val="2"/>
      <charset val="238"/>
    </font>
    <font>
      <b/>
      <sz val="8"/>
      <name val="Arial"/>
      <family val="2"/>
      <charset val="1"/>
    </font>
    <font>
      <b/>
      <sz val="8"/>
      <name val="Arial CE"/>
      <family val="2"/>
      <charset val="238"/>
    </font>
    <font>
      <b/>
      <sz val="8"/>
      <color rgb="FF000080"/>
      <name val="Arial"/>
      <family val="2"/>
      <charset val="238"/>
    </font>
    <font>
      <b/>
      <sz val="8"/>
      <color rgb="FF000080"/>
      <name val="Arial CE"/>
      <family val="2"/>
      <charset val="238"/>
    </font>
    <font>
      <b/>
      <sz val="10"/>
      <color rgb="FF000080"/>
      <name val="Arial"/>
      <family val="2"/>
      <charset val="238"/>
    </font>
    <font>
      <sz val="8"/>
      <color rgb="FF333399"/>
      <name val="Arial"/>
      <family val="2"/>
      <charset val="238"/>
    </font>
    <font>
      <sz val="8"/>
      <name val="Arial CE"/>
      <family val="2"/>
      <charset val="238"/>
    </font>
    <font>
      <sz val="8"/>
      <color rgb="FF000000"/>
      <name val="Arial"/>
      <family val="2"/>
      <charset val="238"/>
    </font>
    <font>
      <i/>
      <sz val="8"/>
      <name val="Arial"/>
      <family val="2"/>
      <charset val="238"/>
    </font>
    <font>
      <i/>
      <sz val="8"/>
      <name val="Arial CE"/>
      <family val="2"/>
      <charset val="238"/>
    </font>
    <font>
      <i/>
      <sz val="8"/>
      <color rgb="FF000000"/>
      <name val="Arial"/>
      <family val="2"/>
      <charset val="238"/>
    </font>
    <font>
      <sz val="8"/>
      <color rgb="FFFF0000"/>
      <name val="Arial"/>
      <family val="2"/>
      <charset val="238"/>
    </font>
    <font>
      <i/>
      <sz val="11"/>
      <color rgb="FFFF0000"/>
      <name val="Calibri"/>
      <family val="2"/>
      <charset val="238"/>
    </font>
    <font>
      <b/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1F5FF"/>
        <bgColor rgb="FFCCFFFF"/>
      </patternFill>
    </fill>
  </fills>
  <borders count="52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164" fontId="1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260">
    <xf numFmtId="0" fontId="0" fillId="0" borderId="0" xfId="0"/>
    <xf numFmtId="4" fontId="2" fillId="0" borderId="0" xfId="1" applyNumberFormat="1" applyFont="1" applyFill="1" applyBorder="1" applyAlignment="1"/>
    <xf numFmtId="0" fontId="4" fillId="0" borderId="0" xfId="2" applyFont="1" applyFill="1" applyBorder="1" applyAlignment="1">
      <alignment horizontal="center"/>
    </xf>
    <xf numFmtId="0" fontId="2" fillId="0" borderId="0" xfId="3" applyFont="1" applyFill="1" applyBorder="1"/>
    <xf numFmtId="0" fontId="4" fillId="0" borderId="0" xfId="2" applyFont="1" applyFill="1" applyBorder="1" applyAlignment="1">
      <alignment horizontal="left"/>
    </xf>
    <xf numFmtId="0" fontId="5" fillId="0" borderId="0" xfId="2" applyFont="1" applyFill="1" applyBorder="1" applyAlignment="1">
      <alignment horizontal="left"/>
    </xf>
    <xf numFmtId="0" fontId="6" fillId="0" borderId="0" xfId="4" applyFont="1" applyFill="1" applyBorder="1" applyAlignment="1">
      <alignment horizontal="center"/>
    </xf>
    <xf numFmtId="0" fontId="7" fillId="0" borderId="1" xfId="3" applyFont="1" applyFill="1" applyBorder="1" applyAlignment="1">
      <alignment horizontal="center" vertical="center"/>
    </xf>
    <xf numFmtId="0" fontId="7" fillId="0" borderId="2" xfId="3" applyFont="1" applyFill="1" applyBorder="1" applyAlignment="1">
      <alignment horizontal="center" vertical="center"/>
    </xf>
    <xf numFmtId="0" fontId="8" fillId="0" borderId="3" xfId="5" applyFont="1" applyFill="1" applyBorder="1" applyAlignment="1">
      <alignment horizontal="center" vertical="center"/>
    </xf>
    <xf numFmtId="0" fontId="7" fillId="0" borderId="4" xfId="3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/>
    </xf>
    <xf numFmtId="0" fontId="7" fillId="0" borderId="5" xfId="6" applyFont="1" applyFill="1" applyBorder="1" applyAlignment="1">
      <alignment horizontal="center" vertical="center"/>
    </xf>
    <xf numFmtId="0" fontId="7" fillId="0" borderId="6" xfId="6" applyFont="1" applyFill="1" applyBorder="1" applyAlignment="1">
      <alignment horizontal="center" vertical="center"/>
    </xf>
    <xf numFmtId="0" fontId="7" fillId="0" borderId="6" xfId="6" applyFont="1" applyFill="1" applyBorder="1" applyAlignment="1">
      <alignment horizontal="center" vertical="center" wrapText="1"/>
    </xf>
    <xf numFmtId="0" fontId="7" fillId="0" borderId="7" xfId="6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/>
    </xf>
    <xf numFmtId="0" fontId="7" fillId="0" borderId="6" xfId="3" applyFont="1" applyFill="1" applyBorder="1" applyAlignment="1">
      <alignment horizontal="center" vertical="center"/>
    </xf>
    <xf numFmtId="0" fontId="7" fillId="0" borderId="6" xfId="7" applyFont="1" applyFill="1" applyBorder="1" applyAlignment="1">
      <alignment horizontal="left" vertical="center" wrapText="1"/>
    </xf>
    <xf numFmtId="4" fontId="7" fillId="0" borderId="4" xfId="3" applyNumberFormat="1" applyFont="1" applyFill="1" applyBorder="1" applyAlignment="1">
      <alignment horizontal="right" vertical="center"/>
    </xf>
    <xf numFmtId="4" fontId="7" fillId="0" borderId="9" xfId="3" applyNumberFormat="1" applyFont="1" applyFill="1" applyBorder="1" applyAlignment="1">
      <alignment horizontal="right" vertical="center"/>
    </xf>
    <xf numFmtId="0" fontId="9" fillId="0" borderId="10" xfId="8" applyFont="1" applyFill="1" applyBorder="1" applyAlignment="1">
      <alignment horizontal="center" vertical="center"/>
    </xf>
    <xf numFmtId="49" fontId="9" fillId="0" borderId="11" xfId="8" applyNumberFormat="1" applyFont="1" applyFill="1" applyBorder="1" applyAlignment="1">
      <alignment horizontal="center" vertical="center"/>
    </xf>
    <xf numFmtId="49" fontId="9" fillId="0" borderId="12" xfId="8" applyNumberFormat="1" applyFont="1" applyFill="1" applyBorder="1" applyAlignment="1">
      <alignment horizontal="center" vertical="center"/>
    </xf>
    <xf numFmtId="0" fontId="9" fillId="0" borderId="13" xfId="8" applyFont="1" applyFill="1" applyBorder="1" applyAlignment="1">
      <alignment horizontal="center" vertical="center"/>
    </xf>
    <xf numFmtId="0" fontId="9" fillId="0" borderId="11" xfId="9" applyFont="1" applyFill="1" applyBorder="1" applyAlignment="1">
      <alignment horizontal="left" vertical="center" wrapText="1"/>
    </xf>
    <xf numFmtId="4" fontId="9" fillId="0" borderId="11" xfId="3" applyNumberFormat="1" applyFont="1" applyFill="1" applyBorder="1" applyAlignment="1">
      <alignment horizontal="right" vertical="center"/>
    </xf>
    <xf numFmtId="0" fontId="8" fillId="2" borderId="16" xfId="7" applyFont="1" applyFill="1" applyBorder="1" applyAlignment="1">
      <alignment vertical="center" wrapText="1"/>
    </xf>
    <xf numFmtId="4" fontId="7" fillId="0" borderId="19" xfId="3" applyNumberFormat="1" applyFont="1" applyFill="1" applyBorder="1" applyAlignment="1">
      <alignment horizontal="right" vertical="center"/>
    </xf>
    <xf numFmtId="4" fontId="7" fillId="0" borderId="20" xfId="3" applyNumberFormat="1" applyFont="1" applyFill="1" applyBorder="1" applyAlignment="1">
      <alignment horizontal="right" vertical="center"/>
    </xf>
    <xf numFmtId="4" fontId="7" fillId="0" borderId="22" xfId="3" applyNumberFormat="1" applyFont="1" applyFill="1" applyBorder="1" applyAlignment="1">
      <alignment horizontal="right" vertical="center"/>
    </xf>
    <xf numFmtId="4" fontId="7" fillId="0" borderId="23" xfId="3" applyNumberFormat="1" applyFont="1" applyFill="1" applyBorder="1" applyAlignment="1">
      <alignment horizontal="right" vertical="center"/>
    </xf>
    <xf numFmtId="0" fontId="0" fillId="0" borderId="28" xfId="0" applyBorder="1"/>
    <xf numFmtId="0" fontId="0" fillId="0" borderId="0" xfId="0" applyBorder="1"/>
    <xf numFmtId="0" fontId="1" fillId="0" borderId="0" xfId="12"/>
    <xf numFmtId="0" fontId="10" fillId="0" borderId="0" xfId="1" applyNumberFormat="1" applyFont="1" applyBorder="1" applyAlignment="1">
      <alignment horizontal="left"/>
    </xf>
    <xf numFmtId="0" fontId="11" fillId="0" borderId="0" xfId="1" applyNumberFormat="1" applyFont="1" applyBorder="1" applyAlignment="1">
      <alignment horizontal="center"/>
    </xf>
    <xf numFmtId="0" fontId="6" fillId="0" borderId="0" xfId="1" applyNumberFormat="1" applyFont="1" applyBorder="1" applyAlignment="1">
      <alignment horizontal="center"/>
    </xf>
    <xf numFmtId="0" fontId="2" fillId="0" borderId="0" xfId="1" applyNumberFormat="1" applyFont="1" applyBorder="1" applyAlignment="1">
      <alignment wrapText="1"/>
    </xf>
    <xf numFmtId="0" fontId="7" fillId="0" borderId="0" xfId="1" applyNumberFormat="1" applyFont="1" applyBorder="1" applyAlignment="1">
      <alignment horizontal="center"/>
    </xf>
    <xf numFmtId="0" fontId="12" fillId="0" borderId="33" xfId="1" applyNumberFormat="1" applyFont="1" applyBorder="1" applyAlignment="1">
      <alignment horizontal="center" vertical="center"/>
    </xf>
    <xf numFmtId="0" fontId="12" fillId="0" borderId="5" xfId="1" applyNumberFormat="1" applyFont="1" applyBorder="1" applyAlignment="1">
      <alignment horizontal="center" vertical="center"/>
    </xf>
    <xf numFmtId="0" fontId="12" fillId="0" borderId="6" xfId="1" applyNumberFormat="1" applyFont="1" applyBorder="1" applyAlignment="1">
      <alignment horizontal="center" vertical="center"/>
    </xf>
    <xf numFmtId="0" fontId="7" fillId="0" borderId="6" xfId="1" applyNumberFormat="1" applyFont="1" applyBorder="1" applyAlignment="1">
      <alignment horizontal="center" vertical="center"/>
    </xf>
    <xf numFmtId="0" fontId="7" fillId="0" borderId="5" xfId="1" applyNumberFormat="1" applyFont="1" applyBorder="1" applyAlignment="1">
      <alignment horizontal="center" vertical="center" wrapText="1"/>
    </xf>
    <xf numFmtId="0" fontId="7" fillId="0" borderId="7" xfId="1" applyNumberFormat="1" applyFont="1" applyBorder="1" applyAlignment="1">
      <alignment horizontal="center" vertical="center" wrapText="1"/>
    </xf>
    <xf numFmtId="0" fontId="12" fillId="0" borderId="34" xfId="1" applyNumberFormat="1" applyFont="1" applyBorder="1" applyAlignment="1">
      <alignment horizontal="center" vertical="center"/>
    </xf>
    <xf numFmtId="0" fontId="12" fillId="0" borderId="22" xfId="1" applyNumberFormat="1" applyFont="1" applyBorder="1" applyAlignment="1">
      <alignment horizontal="center" vertical="center"/>
    </xf>
    <xf numFmtId="0" fontId="12" fillId="0" borderId="23" xfId="1" applyNumberFormat="1" applyFont="1" applyBorder="1" applyAlignment="1">
      <alignment horizontal="center" vertical="center"/>
    </xf>
    <xf numFmtId="0" fontId="12" fillId="0" borderId="23" xfId="1" applyNumberFormat="1" applyFont="1" applyBorder="1" applyAlignment="1">
      <alignment horizontal="left" vertical="center"/>
    </xf>
    <xf numFmtId="165" fontId="7" fillId="0" borderId="22" xfId="1" applyNumberFormat="1" applyFont="1" applyBorder="1" applyAlignment="1">
      <alignment vertical="center"/>
    </xf>
    <xf numFmtId="165" fontId="7" fillId="0" borderId="17" xfId="1" applyNumberFormat="1" applyFont="1" applyBorder="1" applyAlignment="1">
      <alignment vertical="center"/>
    </xf>
    <xf numFmtId="165" fontId="7" fillId="0" borderId="32" xfId="1" applyNumberFormat="1" applyFont="1" applyBorder="1" applyAlignment="1">
      <alignment vertical="center"/>
    </xf>
    <xf numFmtId="165" fontId="1" fillId="0" borderId="0" xfId="12" applyNumberFormat="1"/>
    <xf numFmtId="0" fontId="14" fillId="3" borderId="35" xfId="1" applyNumberFormat="1" applyFont="1" applyFill="1" applyBorder="1" applyAlignment="1">
      <alignment horizontal="center" vertical="center"/>
    </xf>
    <xf numFmtId="0" fontId="14" fillId="3" borderId="11" xfId="1" applyNumberFormat="1" applyFont="1" applyFill="1" applyBorder="1" applyAlignment="1">
      <alignment horizontal="center" vertical="center"/>
    </xf>
    <xf numFmtId="0" fontId="14" fillId="3" borderId="36" xfId="1" applyNumberFormat="1" applyFont="1" applyFill="1" applyBorder="1" applyAlignment="1">
      <alignment horizontal="center" vertical="center"/>
    </xf>
    <xf numFmtId="0" fontId="15" fillId="3" borderId="36" xfId="1" applyNumberFormat="1" applyFont="1" applyFill="1" applyBorder="1" applyAlignment="1">
      <alignment horizontal="left" vertical="center"/>
    </xf>
    <xf numFmtId="165" fontId="14" fillId="3" borderId="11" xfId="1" applyNumberFormat="1" applyFont="1" applyFill="1" applyBorder="1" applyAlignment="1">
      <alignment vertical="center"/>
    </xf>
    <xf numFmtId="165" fontId="14" fillId="3" borderId="12" xfId="1" applyNumberFormat="1" applyFont="1" applyFill="1" applyBorder="1" applyAlignment="1">
      <alignment vertical="center"/>
    </xf>
    <xf numFmtId="165" fontId="14" fillId="3" borderId="14" xfId="1" applyNumberFormat="1" applyFont="1" applyFill="1" applyBorder="1" applyAlignment="1">
      <alignment vertical="center"/>
    </xf>
    <xf numFmtId="0" fontId="16" fillId="0" borderId="0" xfId="1" applyNumberFormat="1" applyFont="1" applyBorder="1" applyAlignment="1"/>
    <xf numFmtId="0" fontId="17" fillId="0" borderId="37" xfId="1" applyNumberFormat="1" applyFont="1" applyBorder="1" applyAlignment="1">
      <alignment horizontal="center" vertical="center"/>
    </xf>
    <xf numFmtId="0" fontId="8" fillId="0" borderId="39" xfId="1" applyNumberFormat="1" applyFont="1" applyBorder="1" applyAlignment="1">
      <alignment horizontal="center" vertical="center"/>
    </xf>
    <xf numFmtId="0" fontId="8" fillId="0" borderId="40" xfId="1" applyNumberFormat="1" applyFont="1" applyBorder="1" applyAlignment="1">
      <alignment horizontal="center" vertical="center"/>
    </xf>
    <xf numFmtId="0" fontId="18" fillId="0" borderId="40" xfId="1" applyNumberFormat="1" applyFont="1" applyBorder="1" applyAlignment="1">
      <alignment horizontal="left" vertical="center"/>
    </xf>
    <xf numFmtId="165" fontId="19" fillId="0" borderId="39" xfId="1" applyNumberFormat="1" applyFont="1" applyBorder="1" applyAlignment="1">
      <alignment vertical="center"/>
    </xf>
    <xf numFmtId="165" fontId="19" fillId="0" borderId="41" xfId="1" applyNumberFormat="1" applyFont="1" applyBorder="1" applyAlignment="1">
      <alignment vertical="center"/>
    </xf>
    <xf numFmtId="165" fontId="19" fillId="0" borderId="42" xfId="1" applyNumberFormat="1" applyFont="1" applyBorder="1" applyAlignment="1">
      <alignment vertical="center"/>
    </xf>
    <xf numFmtId="0" fontId="20" fillId="0" borderId="37" xfId="1" applyNumberFormat="1" applyFont="1" applyBorder="1" applyAlignment="1">
      <alignment horizontal="center" vertical="center"/>
    </xf>
    <xf numFmtId="0" fontId="20" fillId="0" borderId="39" xfId="1" applyNumberFormat="1" applyFont="1" applyBorder="1" applyAlignment="1">
      <alignment horizontal="center" vertical="center"/>
    </xf>
    <xf numFmtId="0" fontId="20" fillId="0" borderId="40" xfId="1" applyNumberFormat="1" applyFont="1" applyBorder="1" applyAlignment="1">
      <alignment horizontal="center" vertical="center"/>
    </xf>
    <xf numFmtId="0" fontId="21" fillId="0" borderId="40" xfId="1" applyNumberFormat="1" applyFont="1" applyBorder="1" applyAlignment="1">
      <alignment horizontal="left" vertical="center"/>
    </xf>
    <xf numFmtId="165" fontId="22" fillId="0" borderId="39" xfId="1" applyNumberFormat="1" applyFont="1" applyBorder="1" applyAlignment="1">
      <alignment vertical="center"/>
    </xf>
    <xf numFmtId="165" fontId="22" fillId="0" borderId="41" xfId="1" applyNumberFormat="1" applyFont="1" applyBorder="1" applyAlignment="1">
      <alignment vertical="center"/>
    </xf>
    <xf numFmtId="165" fontId="20" fillId="0" borderId="42" xfId="1" applyNumberFormat="1" applyFont="1" applyBorder="1" applyAlignment="1">
      <alignment vertical="center"/>
    </xf>
    <xf numFmtId="0" fontId="20" fillId="0" borderId="15" xfId="1" applyNumberFormat="1" applyFont="1" applyBorder="1" applyAlignment="1">
      <alignment horizontal="center" vertical="center"/>
    </xf>
    <xf numFmtId="0" fontId="20" fillId="0" borderId="16" xfId="1" applyNumberFormat="1" applyFont="1" applyBorder="1" applyAlignment="1">
      <alignment horizontal="center" vertical="center"/>
    </xf>
    <xf numFmtId="0" fontId="20" fillId="0" borderId="18" xfId="1" applyNumberFormat="1" applyFont="1" applyBorder="1" applyAlignment="1">
      <alignment horizontal="center" vertical="center"/>
    </xf>
    <xf numFmtId="0" fontId="21" fillId="0" borderId="18" xfId="1" applyNumberFormat="1" applyFont="1" applyBorder="1" applyAlignment="1">
      <alignment horizontal="left" vertical="center"/>
    </xf>
    <xf numFmtId="165" fontId="22" fillId="0" borderId="16" xfId="1" applyNumberFormat="1" applyFont="1" applyBorder="1" applyAlignment="1">
      <alignment vertical="center"/>
    </xf>
    <xf numFmtId="165" fontId="22" fillId="0" borderId="27" xfId="1" applyNumberFormat="1" applyFont="1" applyBorder="1" applyAlignment="1">
      <alignment vertical="center"/>
    </xf>
    <xf numFmtId="165" fontId="20" fillId="0" borderId="21" xfId="1" applyNumberFormat="1" applyFont="1" applyBorder="1" applyAlignment="1">
      <alignment vertical="center"/>
    </xf>
    <xf numFmtId="0" fontId="1" fillId="0" borderId="0" xfId="12" applyFill="1"/>
    <xf numFmtId="0" fontId="14" fillId="3" borderId="44" xfId="1" applyNumberFormat="1" applyFont="1" applyFill="1" applyBorder="1" applyAlignment="1">
      <alignment horizontal="center" vertical="center"/>
    </xf>
    <xf numFmtId="0" fontId="14" fillId="3" borderId="46" xfId="1" applyNumberFormat="1" applyFont="1" applyFill="1" applyBorder="1" applyAlignment="1">
      <alignment horizontal="center" vertical="center"/>
    </xf>
    <xf numFmtId="0" fontId="14" fillId="3" borderId="47" xfId="1" applyNumberFormat="1" applyFont="1" applyFill="1" applyBorder="1" applyAlignment="1">
      <alignment horizontal="center" vertical="center"/>
    </xf>
    <xf numFmtId="0" fontId="15" fillId="3" borderId="47" xfId="1" applyNumberFormat="1" applyFont="1" applyFill="1" applyBorder="1" applyAlignment="1">
      <alignment horizontal="left" vertical="center"/>
    </xf>
    <xf numFmtId="0" fontId="24" fillId="0" borderId="0" xfId="12" applyFont="1"/>
    <xf numFmtId="0" fontId="8" fillId="0" borderId="37" xfId="1" applyNumberFormat="1" applyFont="1" applyBorder="1" applyAlignment="1">
      <alignment horizontal="center" vertical="center"/>
    </xf>
    <xf numFmtId="0" fontId="20" fillId="0" borderId="48" xfId="1" applyNumberFormat="1" applyFont="1" applyBorder="1" applyAlignment="1">
      <alignment horizontal="center" vertical="center"/>
    </xf>
    <xf numFmtId="0" fontId="20" fillId="0" borderId="19" xfId="1" applyNumberFormat="1" applyFont="1" applyBorder="1" applyAlignment="1">
      <alignment horizontal="center" vertical="center"/>
    </xf>
    <xf numFmtId="0" fontId="20" fillId="0" borderId="20" xfId="1" applyNumberFormat="1" applyFont="1" applyBorder="1" applyAlignment="1">
      <alignment horizontal="center" vertical="center"/>
    </xf>
    <xf numFmtId="0" fontId="21" fillId="0" borderId="20" xfId="1" applyNumberFormat="1" applyFont="1" applyBorder="1" applyAlignment="1">
      <alignment horizontal="left" vertical="center"/>
    </xf>
    <xf numFmtId="0" fontId="20" fillId="0" borderId="0" xfId="1" applyNumberFormat="1" applyFont="1" applyBorder="1" applyAlignment="1">
      <alignment horizontal="center" vertical="center"/>
    </xf>
    <xf numFmtId="49" fontId="23" fillId="0" borderId="0" xfId="1" applyNumberFormat="1" applyFont="1" applyBorder="1" applyAlignment="1">
      <alignment horizontal="center" vertical="center"/>
    </xf>
    <xf numFmtId="0" fontId="21" fillId="0" borderId="0" xfId="1" applyNumberFormat="1" applyFont="1" applyBorder="1" applyAlignment="1">
      <alignment horizontal="left" vertical="center"/>
    </xf>
    <xf numFmtId="165" fontId="22" fillId="0" borderId="0" xfId="1" applyNumberFormat="1" applyFont="1" applyBorder="1" applyAlignment="1">
      <alignment vertical="center"/>
    </xf>
    <xf numFmtId="165" fontId="20" fillId="0" borderId="0" xfId="1" applyNumberFormat="1" applyFont="1" applyBorder="1" applyAlignment="1">
      <alignment vertical="center"/>
    </xf>
    <xf numFmtId="165" fontId="6" fillId="0" borderId="0" xfId="1" applyNumberFormat="1" applyFont="1" applyBorder="1" applyAlignment="1">
      <alignment horizontal="center"/>
    </xf>
    <xf numFmtId="0" fontId="6" fillId="0" borderId="0" xfId="1" applyNumberFormat="1" applyFont="1" applyBorder="1" applyAlignment="1">
      <alignment horizontal="center" vertical="center"/>
    </xf>
    <xf numFmtId="165" fontId="6" fillId="0" borderId="0" xfId="1" applyNumberFormat="1" applyFont="1" applyBorder="1" applyAlignment="1">
      <alignment horizontal="center" vertical="center"/>
    </xf>
    <xf numFmtId="165" fontId="7" fillId="0" borderId="0" xfId="1" applyNumberFormat="1" applyFont="1" applyBorder="1" applyAlignment="1">
      <alignment horizontal="center"/>
    </xf>
    <xf numFmtId="0" fontId="12" fillId="0" borderId="1" xfId="1" applyNumberFormat="1" applyFont="1" applyBorder="1" applyAlignment="1">
      <alignment horizontal="center" vertical="center"/>
    </xf>
    <xf numFmtId="0" fontId="12" fillId="0" borderId="4" xfId="1" applyNumberFormat="1" applyFont="1" applyBorder="1" applyAlignment="1">
      <alignment horizontal="center" vertical="center"/>
    </xf>
    <xf numFmtId="0" fontId="12" fillId="0" borderId="2" xfId="1" applyNumberFormat="1" applyFont="1" applyBorder="1" applyAlignment="1">
      <alignment horizontal="center" vertical="center"/>
    </xf>
    <xf numFmtId="0" fontId="12" fillId="0" borderId="6" xfId="1" applyNumberFormat="1" applyFont="1" applyBorder="1" applyAlignment="1">
      <alignment horizontal="left" vertical="center"/>
    </xf>
    <xf numFmtId="0" fontId="14" fillId="3" borderId="10" xfId="1" applyNumberFormat="1" applyFont="1" applyFill="1" applyBorder="1" applyAlignment="1">
      <alignment horizontal="center" vertical="center"/>
    </xf>
    <xf numFmtId="0" fontId="8" fillId="0" borderId="38" xfId="1" applyNumberFormat="1" applyFont="1" applyBorder="1" applyAlignment="1">
      <alignment horizontal="center" vertical="center"/>
    </xf>
    <xf numFmtId="0" fontId="20" fillId="0" borderId="38" xfId="1" applyNumberFormat="1" applyFont="1" applyBorder="1" applyAlignment="1">
      <alignment horizontal="center" vertical="center"/>
    </xf>
    <xf numFmtId="0" fontId="20" fillId="0" borderId="43" xfId="1" applyNumberFormat="1" applyFont="1" applyBorder="1" applyAlignment="1">
      <alignment horizontal="center" vertical="center"/>
    </xf>
    <xf numFmtId="0" fontId="20" fillId="0" borderId="49" xfId="1" applyNumberFormat="1" applyFont="1" applyBorder="1" applyAlignment="1">
      <alignment horizontal="center" vertical="center"/>
    </xf>
    <xf numFmtId="0" fontId="17" fillId="0" borderId="38" xfId="1" applyNumberFormat="1" applyFont="1" applyBorder="1" applyAlignment="1">
      <alignment horizontal="center" vertical="center"/>
    </xf>
    <xf numFmtId="0" fontId="14" fillId="3" borderId="45" xfId="1" applyNumberFormat="1" applyFont="1" applyFill="1" applyBorder="1" applyAlignment="1">
      <alignment horizontal="center" vertical="center"/>
    </xf>
    <xf numFmtId="0" fontId="8" fillId="0" borderId="43" xfId="1" applyNumberFormat="1" applyFont="1" applyBorder="1" applyAlignment="1">
      <alignment horizontal="center" vertical="center"/>
    </xf>
    <xf numFmtId="0" fontId="8" fillId="0" borderId="16" xfId="1" applyNumberFormat="1" applyFont="1" applyBorder="1" applyAlignment="1">
      <alignment horizontal="center" vertical="center"/>
    </xf>
    <xf numFmtId="0" fontId="8" fillId="0" borderId="18" xfId="1" applyNumberFormat="1" applyFont="1" applyBorder="1" applyAlignment="1">
      <alignment horizontal="center" vertical="center"/>
    </xf>
    <xf numFmtId="0" fontId="18" fillId="0" borderId="18" xfId="1" applyNumberFormat="1" applyFont="1" applyBorder="1" applyAlignment="1">
      <alignment horizontal="left" vertical="center"/>
    </xf>
    <xf numFmtId="165" fontId="19" fillId="0" borderId="16" xfId="1" applyNumberFormat="1" applyFont="1" applyBorder="1" applyAlignment="1">
      <alignment vertical="center"/>
    </xf>
    <xf numFmtId="165" fontId="19" fillId="0" borderId="50" xfId="1" applyNumberFormat="1" applyFont="1" applyBorder="1" applyAlignment="1">
      <alignment vertical="center"/>
    </xf>
    <xf numFmtId="165" fontId="19" fillId="0" borderId="21" xfId="1" applyNumberFormat="1" applyFont="1" applyBorder="1" applyAlignment="1">
      <alignment vertical="center"/>
    </xf>
    <xf numFmtId="4" fontId="22" fillId="0" borderId="0" xfId="1" applyNumberFormat="1" applyFont="1" applyBorder="1" applyAlignment="1">
      <alignment vertical="center"/>
    </xf>
    <xf numFmtId="0" fontId="2" fillId="0" borderId="0" xfId="0" applyFont="1" applyFill="1" applyBorder="1" applyAlignment="1"/>
    <xf numFmtId="0" fontId="2" fillId="0" borderId="3" xfId="5" applyFont="1" applyFill="1" applyBorder="1" applyAlignment="1">
      <alignment horizontal="center" vertical="center"/>
    </xf>
    <xf numFmtId="0" fontId="7" fillId="0" borderId="5" xfId="3" applyFont="1" applyFill="1" applyBorder="1" applyAlignment="1">
      <alignment horizontal="center" vertical="center" wrapText="1"/>
    </xf>
    <xf numFmtId="0" fontId="7" fillId="0" borderId="7" xfId="6" applyFont="1" applyFill="1" applyBorder="1" applyAlignment="1">
      <alignment horizontal="center" vertical="center"/>
    </xf>
    <xf numFmtId="4" fontId="9" fillId="0" borderId="14" xfId="3" applyNumberFormat="1" applyFont="1" applyFill="1" applyBorder="1" applyAlignment="1">
      <alignment horizontal="right" vertical="center"/>
    </xf>
    <xf numFmtId="0" fontId="8" fillId="0" borderId="43" xfId="8" applyFont="1" applyFill="1" applyBorder="1" applyAlignment="1">
      <alignment horizontal="center" vertical="center"/>
    </xf>
    <xf numFmtId="49" fontId="7" fillId="0" borderId="16" xfId="8" applyNumberFormat="1" applyFont="1" applyFill="1" applyBorder="1" applyAlignment="1">
      <alignment horizontal="center" vertical="center"/>
    </xf>
    <xf numFmtId="49" fontId="7" fillId="0" borderId="17" xfId="8" applyNumberFormat="1" applyFont="1" applyFill="1" applyBorder="1" applyAlignment="1">
      <alignment horizontal="center" vertical="center"/>
    </xf>
    <xf numFmtId="0" fontId="8" fillId="0" borderId="16" xfId="8" applyFont="1" applyFill="1" applyBorder="1" applyAlignment="1">
      <alignment horizontal="center" vertical="center"/>
    </xf>
    <xf numFmtId="0" fontId="8" fillId="0" borderId="18" xfId="8" applyFont="1" applyFill="1" applyBorder="1" applyAlignment="1">
      <alignment horizontal="center" vertical="center"/>
    </xf>
    <xf numFmtId="4" fontId="7" fillId="0" borderId="24" xfId="3" applyNumberFormat="1" applyFont="1" applyFill="1" applyBorder="1" applyAlignment="1">
      <alignment horizontal="right" vertical="center"/>
    </xf>
    <xf numFmtId="0" fontId="2" fillId="0" borderId="5" xfId="5" applyFont="1" applyFill="1" applyBorder="1" applyAlignment="1">
      <alignment horizontal="center" vertical="center"/>
    </xf>
    <xf numFmtId="0" fontId="8" fillId="0" borderId="5" xfId="3" applyFont="1" applyFill="1" applyBorder="1" applyAlignment="1">
      <alignment horizontal="center" vertical="center"/>
    </xf>
    <xf numFmtId="0" fontId="2" fillId="0" borderId="0" xfId="8" applyAlignment="1">
      <alignment horizontal="right"/>
    </xf>
    <xf numFmtId="0" fontId="3" fillId="0" borderId="0" xfId="2"/>
    <xf numFmtId="166" fontId="3" fillId="0" borderId="0" xfId="2" applyNumberFormat="1"/>
    <xf numFmtId="165" fontId="2" fillId="0" borderId="0" xfId="6" applyNumberFormat="1"/>
    <xf numFmtId="166" fontId="2" fillId="0" borderId="0" xfId="6" applyNumberFormat="1"/>
    <xf numFmtId="0" fontId="2" fillId="0" borderId="0" xfId="5" applyAlignment="1">
      <alignment vertical="center"/>
    </xf>
    <xf numFmtId="0" fontId="2" fillId="0" borderId="0" xfId="5" applyFill="1" applyAlignment="1">
      <alignment vertical="center"/>
    </xf>
    <xf numFmtId="0" fontId="7" fillId="0" borderId="0" xfId="5" applyFont="1" applyFill="1" applyAlignment="1">
      <alignment horizontal="center" vertical="center"/>
    </xf>
    <xf numFmtId="166" fontId="7" fillId="0" borderId="0" xfId="5" applyNumberFormat="1" applyFont="1" applyFill="1" applyAlignment="1">
      <alignment horizontal="center" vertical="center"/>
    </xf>
    <xf numFmtId="165" fontId="2" fillId="0" borderId="0" xfId="5" applyNumberFormat="1" applyFill="1" applyAlignment="1">
      <alignment vertical="center"/>
    </xf>
    <xf numFmtId="0" fontId="25" fillId="0" borderId="8" xfId="3" applyFont="1" applyBorder="1" applyAlignment="1">
      <alignment horizontal="center" vertical="center" wrapText="1"/>
    </xf>
    <xf numFmtId="0" fontId="25" fillId="0" borderId="5" xfId="3" applyFont="1" applyFill="1" applyBorder="1" applyAlignment="1">
      <alignment horizontal="center" vertical="center" wrapText="1"/>
    </xf>
    <xf numFmtId="0" fontId="25" fillId="0" borderId="6" xfId="3" applyFont="1" applyFill="1" applyBorder="1" applyAlignment="1">
      <alignment horizontal="center" vertical="center" wrapText="1"/>
    </xf>
    <xf numFmtId="0" fontId="7" fillId="0" borderId="5" xfId="6" applyFont="1" applyBorder="1" applyAlignment="1">
      <alignment horizontal="center" vertical="center" wrapText="1"/>
    </xf>
    <xf numFmtId="166" fontId="7" fillId="0" borderId="51" xfId="6" applyNumberFormat="1" applyFont="1" applyBorder="1" applyAlignment="1">
      <alignment horizontal="center" vertical="center" wrapText="1"/>
    </xf>
    <xf numFmtId="165" fontId="7" fillId="0" borderId="5" xfId="6" applyNumberFormat="1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7" fillId="0" borderId="8" xfId="3" applyFont="1" applyBorder="1" applyAlignment="1">
      <alignment horizontal="center" vertical="center"/>
    </xf>
    <xf numFmtId="0" fontId="7" fillId="0" borderId="5" xfId="3" applyFont="1" applyFill="1" applyBorder="1" applyAlignment="1">
      <alignment horizontal="left" vertical="center" wrapText="1"/>
    </xf>
    <xf numFmtId="0" fontId="2" fillId="0" borderId="0" xfId="8"/>
    <xf numFmtId="4" fontId="2" fillId="0" borderId="0" xfId="8" applyNumberFormat="1"/>
    <xf numFmtId="166" fontId="2" fillId="0" borderId="0" xfId="8" applyNumberFormat="1"/>
    <xf numFmtId="165" fontId="2" fillId="0" borderId="0" xfId="8" applyNumberFormat="1"/>
    <xf numFmtId="4" fontId="25" fillId="0" borderId="5" xfId="3" applyNumberFormat="1" applyFont="1" applyFill="1" applyBorder="1" applyAlignment="1">
      <alignment horizontal="right" vertical="center"/>
    </xf>
    <xf numFmtId="0" fontId="9" fillId="0" borderId="10" xfId="8" applyFont="1" applyFill="1" applyBorder="1" applyAlignment="1" applyProtection="1">
      <alignment horizontal="center" vertical="center"/>
      <protection locked="0"/>
    </xf>
    <xf numFmtId="49" fontId="9" fillId="0" borderId="11" xfId="8" applyNumberFormat="1" applyFont="1" applyFill="1" applyBorder="1" applyAlignment="1" applyProtection="1">
      <alignment horizontal="center" vertical="center"/>
      <protection locked="0"/>
    </xf>
    <xf numFmtId="49" fontId="9" fillId="0" borderId="12" xfId="8" applyNumberFormat="1" applyFont="1" applyFill="1" applyBorder="1" applyAlignment="1" applyProtection="1">
      <alignment horizontal="center" vertical="center"/>
      <protection locked="0"/>
    </xf>
    <xf numFmtId="0" fontId="9" fillId="0" borderId="13" xfId="8" applyFont="1" applyFill="1" applyBorder="1" applyAlignment="1" applyProtection="1">
      <alignment horizontal="center" vertical="center"/>
      <protection locked="0"/>
    </xf>
    <xf numFmtId="0" fontId="9" fillId="0" borderId="11" xfId="9" applyFont="1" applyFill="1" applyBorder="1" applyAlignment="1" applyProtection="1">
      <alignment horizontal="left" vertical="center" wrapText="1"/>
      <protection locked="0"/>
    </xf>
    <xf numFmtId="4" fontId="9" fillId="0" borderId="11" xfId="3" applyNumberFormat="1" applyFont="1" applyFill="1" applyBorder="1" applyAlignment="1" applyProtection="1">
      <alignment horizontal="right" vertical="center"/>
      <protection locked="0"/>
    </xf>
    <xf numFmtId="4" fontId="9" fillId="0" borderId="11" xfId="3" applyNumberFormat="1" applyFont="1" applyFill="1" applyBorder="1" applyAlignment="1" applyProtection="1">
      <alignment vertical="center"/>
      <protection locked="0"/>
    </xf>
    <xf numFmtId="4" fontId="9" fillId="0" borderId="14" xfId="3" applyNumberFormat="1" applyFont="1" applyFill="1" applyBorder="1" applyAlignment="1" applyProtection="1">
      <alignment vertical="center"/>
      <protection locked="0"/>
    </xf>
    <xf numFmtId="0" fontId="8" fillId="0" borderId="15" xfId="8" applyFont="1" applyFill="1" applyBorder="1" applyAlignment="1" applyProtection="1">
      <alignment horizontal="center"/>
      <protection locked="0"/>
    </xf>
    <xf numFmtId="49" fontId="7" fillId="0" borderId="22" xfId="8" applyNumberFormat="1" applyFont="1" applyFill="1" applyBorder="1" applyAlignment="1" applyProtection="1">
      <alignment horizontal="center"/>
      <protection locked="0"/>
    </xf>
    <xf numFmtId="49" fontId="7" fillId="0" borderId="17" xfId="8" applyNumberFormat="1" applyFont="1" applyFill="1" applyBorder="1" applyAlignment="1" applyProtection="1">
      <alignment horizontal="center"/>
      <protection locked="0"/>
    </xf>
    <xf numFmtId="0" fontId="8" fillId="0" borderId="16" xfId="8" applyFont="1" applyFill="1" applyBorder="1" applyAlignment="1" applyProtection="1">
      <alignment horizontal="center"/>
      <protection locked="0"/>
    </xf>
    <xf numFmtId="0" fontId="8" fillId="0" borderId="18" xfId="8" applyFont="1" applyFill="1" applyBorder="1" applyAlignment="1" applyProtection="1">
      <alignment horizontal="center"/>
      <protection locked="0"/>
    </xf>
    <xf numFmtId="0" fontId="8" fillId="2" borderId="16" xfId="7" applyFont="1" applyFill="1" applyBorder="1" applyAlignment="1" applyProtection="1">
      <alignment vertical="center" wrapText="1"/>
      <protection locked="0"/>
    </xf>
    <xf numFmtId="4" fontId="7" fillId="0" borderId="22" xfId="3" applyNumberFormat="1" applyFont="1" applyFill="1" applyBorder="1" applyAlignment="1" applyProtection="1">
      <alignment horizontal="right" vertical="center"/>
      <protection locked="0"/>
    </xf>
    <xf numFmtId="4" fontId="7" fillId="0" borderId="23" xfId="3" applyNumberFormat="1" applyFont="1" applyFill="1" applyBorder="1" applyAlignment="1" applyProtection="1">
      <alignment horizontal="right" vertical="center"/>
      <protection locked="0"/>
    </xf>
    <xf numFmtId="4" fontId="8" fillId="0" borderId="18" xfId="3" applyNumberFormat="1" applyFont="1" applyFill="1" applyBorder="1" applyAlignment="1" applyProtection="1">
      <alignment vertical="center"/>
      <protection locked="0"/>
    </xf>
    <xf numFmtId="4" fontId="8" fillId="0" borderId="24" xfId="3" applyNumberFormat="1" applyFont="1" applyFill="1" applyBorder="1" applyAlignment="1" applyProtection="1">
      <alignment vertical="center"/>
      <protection locked="0"/>
    </xf>
    <xf numFmtId="4" fontId="8" fillId="0" borderId="21" xfId="3" applyNumberFormat="1" applyFont="1" applyFill="1" applyBorder="1" applyAlignment="1" applyProtection="1">
      <alignment vertical="center"/>
      <protection locked="0"/>
    </xf>
    <xf numFmtId="0" fontId="8" fillId="0" borderId="15" xfId="8" applyFont="1" applyFill="1" applyBorder="1" applyAlignment="1" applyProtection="1">
      <alignment horizontal="center" vertical="center"/>
      <protection locked="0"/>
    </xf>
    <xf numFmtId="49" fontId="7" fillId="0" borderId="16" xfId="8" applyNumberFormat="1" applyFont="1" applyFill="1" applyBorder="1" applyAlignment="1" applyProtection="1">
      <alignment horizontal="center"/>
      <protection locked="0"/>
    </xf>
    <xf numFmtId="4" fontId="7" fillId="0" borderId="19" xfId="3" applyNumberFormat="1" applyFont="1" applyFill="1" applyBorder="1" applyAlignment="1" applyProtection="1">
      <alignment horizontal="right" vertical="center"/>
      <protection locked="0"/>
    </xf>
    <xf numFmtId="4" fontId="7" fillId="0" borderId="20" xfId="3" applyNumberFormat="1" applyFont="1" applyFill="1" applyBorder="1" applyAlignment="1" applyProtection="1">
      <alignment horizontal="right" vertical="center"/>
      <protection locked="0"/>
    </xf>
    <xf numFmtId="0" fontId="7" fillId="0" borderId="1" xfId="3" applyFont="1" applyFill="1" applyBorder="1" applyAlignment="1" applyProtection="1">
      <alignment horizontal="center" vertical="center"/>
      <protection locked="0"/>
    </xf>
    <xf numFmtId="0" fontId="7" fillId="0" borderId="2" xfId="3" applyFont="1" applyFill="1" applyBorder="1" applyAlignment="1" applyProtection="1">
      <alignment horizontal="center" vertical="center"/>
      <protection locked="0"/>
    </xf>
    <xf numFmtId="0" fontId="8" fillId="0" borderId="3" xfId="5" applyFont="1" applyFill="1" applyBorder="1" applyAlignment="1" applyProtection="1">
      <alignment horizontal="center" vertical="center"/>
      <protection locked="0"/>
    </xf>
    <xf numFmtId="0" fontId="7" fillId="0" borderId="4" xfId="3" applyFont="1" applyFill="1" applyBorder="1" applyAlignment="1" applyProtection="1">
      <alignment horizontal="center" vertical="center"/>
      <protection locked="0"/>
    </xf>
    <xf numFmtId="0" fontId="7" fillId="0" borderId="5" xfId="3" applyFont="1" applyFill="1" applyBorder="1" applyAlignment="1" applyProtection="1">
      <alignment horizontal="center" vertical="center"/>
      <protection locked="0"/>
    </xf>
    <xf numFmtId="0" fontId="7" fillId="0" borderId="5" xfId="6" applyFont="1" applyFill="1" applyBorder="1" applyAlignment="1" applyProtection="1">
      <alignment horizontal="center" vertical="center"/>
      <protection locked="0"/>
    </xf>
    <xf numFmtId="0" fontId="7" fillId="0" borderId="6" xfId="6" applyFont="1" applyFill="1" applyBorder="1" applyAlignment="1" applyProtection="1">
      <alignment horizontal="center" vertical="center"/>
      <protection locked="0"/>
    </xf>
    <xf numFmtId="0" fontId="7" fillId="0" borderId="6" xfId="6" applyFont="1" applyFill="1" applyBorder="1" applyAlignment="1" applyProtection="1">
      <alignment horizontal="center" vertical="center" wrapText="1"/>
      <protection locked="0"/>
    </xf>
    <xf numFmtId="0" fontId="7" fillId="0" borderId="7" xfId="6" applyFont="1" applyFill="1" applyBorder="1" applyAlignment="1" applyProtection="1">
      <alignment horizontal="center" vertical="center" wrapText="1"/>
      <protection locked="0"/>
    </xf>
    <xf numFmtId="0" fontId="7" fillId="0" borderId="8" xfId="3" applyFont="1" applyFill="1" applyBorder="1" applyAlignment="1" applyProtection="1">
      <alignment horizontal="center" vertical="center"/>
      <protection locked="0"/>
    </xf>
    <xf numFmtId="0" fontId="7" fillId="0" borderId="6" xfId="3" applyFont="1" applyFill="1" applyBorder="1" applyAlignment="1" applyProtection="1">
      <alignment horizontal="center" vertical="center"/>
      <protection locked="0"/>
    </xf>
    <xf numFmtId="0" fontId="7" fillId="0" borderId="6" xfId="7" applyFont="1" applyFill="1" applyBorder="1" applyAlignment="1" applyProtection="1">
      <alignment horizontal="left" vertical="center" wrapText="1"/>
      <protection locked="0"/>
    </xf>
    <xf numFmtId="0" fontId="7" fillId="0" borderId="0" xfId="3" applyFont="1" applyFill="1" applyBorder="1" applyAlignment="1" applyProtection="1">
      <alignment horizontal="center" vertical="center"/>
      <protection locked="0"/>
    </xf>
    <xf numFmtId="0" fontId="7" fillId="0" borderId="0" xfId="7" applyFont="1" applyFill="1" applyBorder="1" applyAlignment="1" applyProtection="1">
      <alignment horizontal="left" vertical="center" wrapText="1"/>
      <protection locked="0"/>
    </xf>
    <xf numFmtId="4" fontId="7" fillId="0" borderId="0" xfId="3" applyNumberFormat="1" applyFont="1" applyFill="1" applyBorder="1" applyAlignment="1" applyProtection="1">
      <alignment horizontal="right" vertical="center"/>
      <protection locked="0"/>
    </xf>
    <xf numFmtId="0" fontId="9" fillId="0" borderId="11" xfId="8" applyFont="1" applyFill="1" applyBorder="1" applyAlignment="1" applyProtection="1">
      <alignment horizontal="center" vertical="center"/>
      <protection locked="0"/>
    </xf>
    <xf numFmtId="4" fontId="9" fillId="0" borderId="12" xfId="3" applyNumberFormat="1" applyFont="1" applyFill="1" applyBorder="1" applyAlignment="1" applyProtection="1">
      <alignment horizontal="right" vertical="center"/>
      <protection locked="0"/>
    </xf>
    <xf numFmtId="0" fontId="8" fillId="0" borderId="27" xfId="8" applyFont="1" applyFill="1" applyBorder="1" applyAlignment="1" applyProtection="1">
      <alignment horizontal="center"/>
      <protection locked="0"/>
    </xf>
    <xf numFmtId="4" fontId="7" fillId="0" borderId="16" xfId="3" applyNumberFormat="1" applyFont="1" applyFill="1" applyBorder="1" applyAlignment="1" applyProtection="1">
      <alignment horizontal="right" vertical="center"/>
      <protection locked="0"/>
    </xf>
    <xf numFmtId="4" fontId="8" fillId="0" borderId="16" xfId="3" applyNumberFormat="1" applyFont="1" applyFill="1" applyBorder="1" applyAlignment="1" applyProtection="1">
      <alignment vertical="center"/>
      <protection locked="0"/>
    </xf>
    <xf numFmtId="0" fontId="8" fillId="0" borderId="29" xfId="8" applyFont="1" applyFill="1" applyBorder="1" applyAlignment="1" applyProtection="1">
      <alignment horizontal="center"/>
      <protection locked="0"/>
    </xf>
    <xf numFmtId="49" fontId="7" fillId="0" borderId="0" xfId="8" applyNumberFormat="1" applyFont="1" applyFill="1" applyBorder="1" applyAlignment="1" applyProtection="1">
      <alignment horizontal="center"/>
      <protection locked="0"/>
    </xf>
    <xf numFmtId="49" fontId="7" fillId="0" borderId="29" xfId="8" applyNumberFormat="1" applyFont="1" applyFill="1" applyBorder="1" applyAlignment="1" applyProtection="1">
      <alignment horizontal="center"/>
      <protection locked="0"/>
    </xf>
    <xf numFmtId="0" fontId="8" fillId="2" borderId="0" xfId="7" applyFont="1" applyFill="1" applyBorder="1" applyAlignment="1" applyProtection="1">
      <alignment vertical="center" wrapText="1"/>
      <protection locked="0"/>
    </xf>
    <xf numFmtId="4" fontId="8" fillId="0" borderId="0" xfId="3" applyNumberFormat="1" applyFont="1" applyFill="1" applyBorder="1" applyAlignment="1" applyProtection="1">
      <alignment vertical="center"/>
      <protection locked="0"/>
    </xf>
    <xf numFmtId="0" fontId="8" fillId="0" borderId="0" xfId="8" applyFont="1" applyFill="1" applyBorder="1" applyAlignment="1" applyProtection="1">
      <alignment horizontal="center"/>
      <protection locked="0"/>
    </xf>
    <xf numFmtId="0" fontId="8" fillId="0" borderId="30" xfId="8" applyFont="1" applyFill="1" applyBorder="1" applyAlignment="1" applyProtection="1">
      <alignment horizontal="center"/>
      <protection locked="0"/>
    </xf>
    <xf numFmtId="0" fontId="8" fillId="2" borderId="30" xfId="7" applyFont="1" applyFill="1" applyBorder="1" applyAlignment="1" applyProtection="1">
      <alignment vertical="center" wrapText="1"/>
      <protection locked="0"/>
    </xf>
    <xf numFmtId="4" fontId="7" fillId="0" borderId="30" xfId="3" applyNumberFormat="1" applyFont="1" applyFill="1" applyBorder="1" applyAlignment="1" applyProtection="1">
      <alignment horizontal="right" vertical="center"/>
      <protection locked="0"/>
    </xf>
    <xf numFmtId="4" fontId="8" fillId="0" borderId="30" xfId="3" applyNumberFormat="1" applyFont="1" applyFill="1" applyBorder="1" applyAlignment="1" applyProtection="1">
      <alignment vertical="center"/>
      <protection locked="0"/>
    </xf>
    <xf numFmtId="0" fontId="7" fillId="0" borderId="7" xfId="3" applyFont="1" applyFill="1" applyBorder="1" applyAlignment="1" applyProtection="1">
      <alignment horizontal="center" vertical="center"/>
      <protection locked="0"/>
    </xf>
    <xf numFmtId="0" fontId="8" fillId="0" borderId="26" xfId="5" applyFont="1" applyFill="1" applyBorder="1" applyAlignment="1" applyProtection="1">
      <alignment horizontal="center" vertical="center"/>
      <protection locked="0"/>
    </xf>
    <xf numFmtId="0" fontId="7" fillId="0" borderId="31" xfId="3" applyFont="1" applyFill="1" applyBorder="1" applyAlignment="1" applyProtection="1">
      <alignment horizontal="center" vertical="center"/>
      <protection locked="0"/>
    </xf>
    <xf numFmtId="0" fontId="7" fillId="0" borderId="22" xfId="3" applyFont="1" applyFill="1" applyBorder="1" applyAlignment="1" applyProtection="1">
      <alignment horizontal="center" vertical="center"/>
      <protection locked="0"/>
    </xf>
    <xf numFmtId="0" fontId="7" fillId="0" borderId="22" xfId="6" applyFont="1" applyFill="1" applyBorder="1" applyAlignment="1" applyProtection="1">
      <alignment horizontal="center" vertical="center"/>
      <protection locked="0"/>
    </xf>
    <xf numFmtId="0" fontId="7" fillId="0" borderId="23" xfId="6" applyFont="1" applyFill="1" applyBorder="1" applyAlignment="1" applyProtection="1">
      <alignment horizontal="center" vertical="center"/>
      <protection locked="0"/>
    </xf>
    <xf numFmtId="0" fontId="7" fillId="0" borderId="23" xfId="6" applyFont="1" applyFill="1" applyBorder="1" applyAlignment="1" applyProtection="1">
      <alignment horizontal="center" vertical="center" wrapText="1"/>
      <protection locked="0"/>
    </xf>
    <xf numFmtId="0" fontId="7" fillId="0" borderId="32" xfId="6" applyFont="1" applyFill="1" applyBorder="1" applyAlignment="1" applyProtection="1">
      <alignment horizontal="center" vertical="center" wrapText="1"/>
      <protection locked="0"/>
    </xf>
    <xf numFmtId="0" fontId="8" fillId="0" borderId="16" xfId="7" applyFont="1" applyFill="1" applyBorder="1" applyAlignment="1" applyProtection="1">
      <alignment vertical="center" wrapText="1"/>
      <protection locked="0"/>
    </xf>
    <xf numFmtId="166" fontId="7" fillId="0" borderId="7" xfId="6" applyNumberFormat="1" applyFont="1" applyBorder="1" applyAlignment="1">
      <alignment horizontal="center" vertical="center" wrapText="1"/>
    </xf>
    <xf numFmtId="4" fontId="25" fillId="0" borderId="7" xfId="3" applyNumberFormat="1" applyFont="1" applyFill="1" applyBorder="1" applyAlignment="1">
      <alignment horizontal="right" vertical="center"/>
    </xf>
    <xf numFmtId="4" fontId="7" fillId="0" borderId="32" xfId="3" applyNumberFormat="1" applyFont="1" applyFill="1" applyBorder="1" applyAlignment="1">
      <alignment horizontal="right" vertical="center"/>
    </xf>
    <xf numFmtId="0" fontId="7" fillId="0" borderId="6" xfId="6" applyFont="1" applyFill="1" applyBorder="1" applyAlignment="1" applyProtection="1">
      <alignment horizontal="center" vertical="center"/>
      <protection locked="0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6" xfId="0" applyBorder="1" applyAlignment="1" applyProtection="1">
      <alignment horizontal="center" vertical="center"/>
      <protection locked="0"/>
    </xf>
    <xf numFmtId="0" fontId="4" fillId="0" borderId="0" xfId="2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5" fillId="0" borderId="0" xfId="2" applyFont="1" applyFill="1" applyBorder="1" applyAlignment="1">
      <alignment horizontal="center"/>
    </xf>
    <xf numFmtId="0" fontId="6" fillId="0" borderId="0" xfId="4" applyFont="1" applyFill="1" applyBorder="1" applyAlignment="1">
      <alignment horizontal="center"/>
    </xf>
    <xf numFmtId="0" fontId="1" fillId="0" borderId="0" xfId="12" applyAlignment="1">
      <alignment horizontal="right"/>
    </xf>
    <xf numFmtId="0" fontId="7" fillId="0" borderId="34" xfId="1" applyNumberFormat="1" applyFont="1" applyBorder="1" applyAlignment="1">
      <alignment horizontal="center" vertical="center"/>
    </xf>
    <xf numFmtId="0" fontId="7" fillId="0" borderId="23" xfId="1" applyNumberFormat="1" applyFont="1" applyBorder="1" applyAlignment="1">
      <alignment horizontal="center" vertical="center"/>
    </xf>
    <xf numFmtId="0" fontId="6" fillId="0" borderId="0" xfId="1" applyNumberFormat="1" applyFont="1" applyBorder="1" applyAlignment="1">
      <alignment horizontal="center"/>
    </xf>
    <xf numFmtId="0" fontId="6" fillId="0" borderId="0" xfId="1" applyNumberFormat="1" applyFont="1" applyBorder="1" applyAlignment="1">
      <alignment horizontal="center" vertical="center"/>
    </xf>
    <xf numFmtId="0" fontId="13" fillId="0" borderId="8" xfId="1" applyNumberFormat="1" applyFont="1" applyBorder="1" applyAlignment="1">
      <alignment horizontal="center" vertical="center"/>
    </xf>
    <xf numFmtId="0" fontId="13" fillId="0" borderId="5" xfId="1" applyNumberFormat="1" applyFont="1" applyBorder="1" applyAlignment="1">
      <alignment horizontal="center" vertical="center"/>
    </xf>
    <xf numFmtId="49" fontId="14" fillId="0" borderId="43" xfId="1" applyNumberFormat="1" applyFont="1" applyBorder="1" applyAlignment="1">
      <alignment horizontal="center" vertical="center"/>
    </xf>
    <xf numFmtId="49" fontId="14" fillId="0" borderId="16" xfId="1" applyNumberFormat="1" applyFont="1" applyBorder="1" applyAlignment="1">
      <alignment horizontal="center" vertical="center"/>
    </xf>
    <xf numFmtId="49" fontId="14" fillId="3" borderId="10" xfId="1" applyNumberFormat="1" applyFont="1" applyFill="1" applyBorder="1" applyAlignment="1">
      <alignment horizontal="center" vertical="center"/>
    </xf>
    <xf numFmtId="49" fontId="14" fillId="3" borderId="11" xfId="1" applyNumberFormat="1" applyFont="1" applyFill="1" applyBorder="1" applyAlignment="1">
      <alignment horizontal="center" vertical="center"/>
    </xf>
    <xf numFmtId="49" fontId="14" fillId="0" borderId="38" xfId="1" applyNumberFormat="1" applyFont="1" applyBorder="1" applyAlignment="1">
      <alignment horizontal="center" vertical="center"/>
    </xf>
    <xf numFmtId="49" fontId="14" fillId="0" borderId="39" xfId="1" applyNumberFormat="1" applyFont="1" applyBorder="1" applyAlignment="1">
      <alignment horizontal="center" vertical="center"/>
    </xf>
    <xf numFmtId="49" fontId="23" fillId="0" borderId="43" xfId="1" applyNumberFormat="1" applyFont="1" applyBorder="1" applyAlignment="1">
      <alignment horizontal="center" vertical="center"/>
    </xf>
    <xf numFmtId="49" fontId="23" fillId="0" borderId="16" xfId="1" applyNumberFormat="1" applyFont="1" applyBorder="1" applyAlignment="1">
      <alignment horizontal="center" vertical="center"/>
    </xf>
    <xf numFmtId="49" fontId="23" fillId="0" borderId="38" xfId="1" applyNumberFormat="1" applyFont="1" applyBorder="1" applyAlignment="1">
      <alignment horizontal="center" vertical="center"/>
    </xf>
    <xf numFmtId="49" fontId="23" fillId="0" borderId="39" xfId="1" applyNumberFormat="1" applyFont="1" applyBorder="1" applyAlignment="1">
      <alignment horizontal="center" vertical="center"/>
    </xf>
    <xf numFmtId="49" fontId="14" fillId="3" borderId="45" xfId="1" applyNumberFormat="1" applyFont="1" applyFill="1" applyBorder="1" applyAlignment="1">
      <alignment horizontal="center" vertical="center"/>
    </xf>
    <xf numFmtId="49" fontId="14" fillId="3" borderId="46" xfId="1" applyNumberFormat="1" applyFont="1" applyFill="1" applyBorder="1" applyAlignment="1">
      <alignment horizontal="center" vertical="center"/>
    </xf>
    <xf numFmtId="0" fontId="10" fillId="0" borderId="0" xfId="1" applyNumberFormat="1" applyFont="1" applyBorder="1" applyAlignment="1">
      <alignment horizontal="right"/>
    </xf>
    <xf numFmtId="0" fontId="7" fillId="0" borderId="6" xfId="1" applyNumberFormat="1" applyFont="1" applyBorder="1" applyAlignment="1">
      <alignment horizontal="center" vertical="center"/>
    </xf>
    <xf numFmtId="165" fontId="7" fillId="0" borderId="9" xfId="1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7" fillId="0" borderId="5" xfId="3" applyFont="1" applyFill="1" applyBorder="1" applyAlignment="1">
      <alignment horizontal="center" vertical="center"/>
    </xf>
    <xf numFmtId="0" fontId="2" fillId="0" borderId="0" xfId="8" applyAlignment="1">
      <alignment horizontal="right"/>
    </xf>
    <xf numFmtId="0" fontId="6" fillId="0" borderId="0" xfId="6" applyFont="1" applyFill="1" applyAlignment="1">
      <alignment horizontal="center"/>
    </xf>
    <xf numFmtId="0" fontId="6" fillId="0" borderId="0" xfId="6" applyFont="1" applyAlignment="1">
      <alignment horizontal="center"/>
    </xf>
    <xf numFmtId="0" fontId="25" fillId="0" borderId="6" xfId="3" applyFont="1" applyFill="1" applyBorder="1" applyAlignment="1">
      <alignment horizontal="center" vertical="center" wrapText="1"/>
    </xf>
    <xf numFmtId="0" fontId="2" fillId="0" borderId="51" xfId="5" applyFill="1" applyBorder="1" applyAlignment="1">
      <alignment horizontal="center" vertical="center" wrapText="1"/>
    </xf>
  </cellXfs>
  <cellStyles count="13">
    <cellStyle name="čárky 3" xfId="10"/>
    <cellStyle name="Normální" xfId="0" builtinId="0"/>
    <cellStyle name="normální 2" xfId="5"/>
    <cellStyle name="Normální 3" xfId="6"/>
    <cellStyle name="Normální 3 2" xfId="11"/>
    <cellStyle name="Normální 4" xfId="4"/>
    <cellStyle name="Normální 5" xfId="12"/>
    <cellStyle name="normální_2. Rozpočet 2007 - tabulky" xfId="2"/>
    <cellStyle name="normální_Rozpis výdajů 03 bez PO 2 2" xfId="3"/>
    <cellStyle name="normální_Rozpis výdajů 03 bez PO 3" xfId="8"/>
    <cellStyle name="normální_Rozpis výdajů 03 bez PO 3 2" xfId="9"/>
    <cellStyle name="normální_Rozpis výdajů 03 bez PO_04 - OSMTVS 2" xfId="7"/>
    <cellStyle name="TableStyleLigh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0" name="Text Box 1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1" name="Text Box 2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2" name="Text Box 3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3" name="Text Box 4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4" name="Text Box 5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5" name="Text Box 6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6" name="Text Box 7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15</xdr:row>
      <xdr:rowOff>0</xdr:rowOff>
    </xdr:from>
    <xdr:to>
      <xdr:col>1</xdr:col>
      <xdr:colOff>133350</xdr:colOff>
      <xdr:row>15</xdr:row>
      <xdr:rowOff>0</xdr:rowOff>
    </xdr:to>
    <xdr:sp macro="" textlink="">
      <xdr:nvSpPr>
        <xdr:cNvPr id="17" name="Text Box 8"/>
        <xdr:cNvSpPr txBox="1">
          <a:spLocks noChangeArrowheads="1"/>
        </xdr:cNvSpPr>
      </xdr:nvSpPr>
      <xdr:spPr bwMode="auto">
        <a:xfrm>
          <a:off x="323850" y="4838700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8" name="Text Box 1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19" name="Text Box 2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20" name="Text Box 3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21" name="Text Box 4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22" name="Text Box 5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23" name="Text Box 6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24" name="Text Box 7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16</xdr:row>
      <xdr:rowOff>0</xdr:rowOff>
    </xdr:from>
    <xdr:to>
      <xdr:col>1</xdr:col>
      <xdr:colOff>133350</xdr:colOff>
      <xdr:row>16</xdr:row>
      <xdr:rowOff>0</xdr:rowOff>
    </xdr:to>
    <xdr:sp macro="" textlink="">
      <xdr:nvSpPr>
        <xdr:cNvPr id="25" name="Text Box 8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3" name="Text Box 2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4" name="Text Box 3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7" name="Text Box 6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8" name="Text Box 7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57150</xdr:colOff>
      <xdr:row>11</xdr:row>
      <xdr:rowOff>0</xdr:rowOff>
    </xdr:from>
    <xdr:to>
      <xdr:col>1</xdr:col>
      <xdr:colOff>133350</xdr:colOff>
      <xdr:row>11</xdr:row>
      <xdr:rowOff>0</xdr:rowOff>
    </xdr:to>
    <xdr:sp macro="" textlink="">
      <xdr:nvSpPr>
        <xdr:cNvPr id="9" name="Text Box 8"/>
        <xdr:cNvSpPr txBox="1">
          <a:spLocks noChangeArrowheads="1"/>
        </xdr:cNvSpPr>
      </xdr:nvSpPr>
      <xdr:spPr bwMode="auto">
        <a:xfrm>
          <a:off x="323850" y="4143375"/>
          <a:ext cx="76200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Views>
    <sheetView view="pageLayout" zoomScaleNormal="100" workbookViewId="0">
      <selection activeCell="A4" sqref="A4:J4"/>
    </sheetView>
  </sheetViews>
  <sheetFormatPr defaultRowHeight="12.75" x14ac:dyDescent="0.2"/>
  <cols>
    <col min="1" max="1" width="4.28515625" customWidth="1"/>
    <col min="2" max="2" width="6.85546875" customWidth="1"/>
    <col min="3" max="3" width="5.42578125" customWidth="1"/>
    <col min="4" max="4" width="6.42578125" customWidth="1"/>
    <col min="5" max="5" width="6.5703125" customWidth="1"/>
    <col min="6" max="6" width="25.5703125" customWidth="1"/>
    <col min="7" max="7" width="7.7109375" customWidth="1"/>
    <col min="8" max="8" width="8.42578125" customWidth="1"/>
    <col min="9" max="9" width="9.140625" customWidth="1"/>
    <col min="10" max="10" width="7.7109375" customWidth="1"/>
  </cols>
  <sheetData>
    <row r="1" spans="1:10" x14ac:dyDescent="0.2">
      <c r="A1" s="1"/>
      <c r="B1" s="1"/>
      <c r="C1" s="1"/>
      <c r="D1" s="1"/>
      <c r="E1" s="1"/>
      <c r="F1" s="1"/>
      <c r="G1" s="1"/>
      <c r="H1" s="1"/>
      <c r="I1" s="1"/>
      <c r="J1" s="1"/>
    </row>
    <row r="2" spans="1:10" ht="18" x14ac:dyDescent="0.25">
      <c r="A2" s="227" t="s">
        <v>0</v>
      </c>
      <c r="B2" s="228"/>
      <c r="C2" s="228"/>
      <c r="D2" s="228"/>
      <c r="E2" s="228"/>
      <c r="F2" s="228"/>
      <c r="G2" s="228"/>
      <c r="H2" s="228"/>
      <c r="I2" s="228"/>
      <c r="J2" s="228"/>
    </row>
    <row r="3" spans="1:10" ht="18" x14ac:dyDescent="0.25">
      <c r="A3" s="2"/>
      <c r="B3" s="2"/>
      <c r="C3" s="2"/>
      <c r="D3" s="2"/>
      <c r="E3" s="2"/>
      <c r="F3" s="2"/>
      <c r="G3" s="2"/>
      <c r="H3" s="2"/>
      <c r="I3" s="2"/>
      <c r="J3" s="3"/>
    </row>
    <row r="4" spans="1:10" ht="18" customHeight="1" x14ac:dyDescent="0.25">
      <c r="A4" s="229" t="s">
        <v>1</v>
      </c>
      <c r="B4" s="229"/>
      <c r="C4" s="229"/>
      <c r="D4" s="229"/>
      <c r="E4" s="229"/>
      <c r="F4" s="229"/>
      <c r="G4" s="229"/>
      <c r="H4" s="229"/>
      <c r="I4" s="229"/>
      <c r="J4" s="229"/>
    </row>
    <row r="5" spans="1:10" ht="18" x14ac:dyDescent="0.25">
      <c r="A5" s="4"/>
      <c r="B5" s="4"/>
      <c r="C5" s="4"/>
      <c r="D5" s="4"/>
      <c r="E5" s="4"/>
      <c r="F5" s="5"/>
      <c r="G5" s="4"/>
      <c r="H5" s="4"/>
      <c r="I5" s="4"/>
      <c r="J5" s="3"/>
    </row>
    <row r="6" spans="1:10" ht="15.75" x14ac:dyDescent="0.25">
      <c r="A6" s="230" t="s">
        <v>2</v>
      </c>
      <c r="B6" s="228"/>
      <c r="C6" s="228"/>
      <c r="D6" s="228"/>
      <c r="E6" s="228"/>
      <c r="F6" s="228"/>
      <c r="G6" s="228"/>
      <c r="H6" s="228"/>
      <c r="I6" s="228"/>
      <c r="J6" s="228"/>
    </row>
    <row r="7" spans="1:10" ht="16.5" thickBot="1" x14ac:dyDescent="0.3">
      <c r="A7" s="6"/>
      <c r="B7" s="6"/>
      <c r="C7" s="6"/>
      <c r="D7" s="6"/>
      <c r="E7" s="6"/>
      <c r="F7" s="6"/>
      <c r="G7" s="6"/>
      <c r="H7" s="6"/>
      <c r="I7" s="6"/>
      <c r="J7" s="3"/>
    </row>
    <row r="8" spans="1:10" ht="24" customHeight="1" thickBot="1" x14ac:dyDescent="0.25">
      <c r="A8" s="7" t="s">
        <v>3</v>
      </c>
      <c r="B8" s="8" t="s">
        <v>4</v>
      </c>
      <c r="C8" s="9"/>
      <c r="D8" s="10" t="s">
        <v>5</v>
      </c>
      <c r="E8" s="8" t="s">
        <v>6</v>
      </c>
      <c r="F8" s="11" t="s">
        <v>7</v>
      </c>
      <c r="G8" s="12" t="s">
        <v>8</v>
      </c>
      <c r="H8" s="13" t="s">
        <v>9</v>
      </c>
      <c r="I8" s="14" t="s">
        <v>10</v>
      </c>
      <c r="J8" s="15" t="s">
        <v>11</v>
      </c>
    </row>
    <row r="9" spans="1:10" ht="24" customHeight="1" thickBot="1" x14ac:dyDescent="0.25">
      <c r="A9" s="16" t="s">
        <v>12</v>
      </c>
      <c r="B9" s="11" t="s">
        <v>13</v>
      </c>
      <c r="C9" s="11"/>
      <c r="D9" s="11" t="s">
        <v>13</v>
      </c>
      <c r="E9" s="17" t="s">
        <v>13</v>
      </c>
      <c r="F9" s="18" t="s">
        <v>14</v>
      </c>
      <c r="G9" s="19">
        <f>G10+G12</f>
        <v>0</v>
      </c>
      <c r="H9" s="19">
        <f>SUM(H10:H25,H28:H51,H55:H76,H88:H103)/2</f>
        <v>15835.5</v>
      </c>
      <c r="I9" s="19">
        <f>SUM(I10:I25,I28:I51,I55:I76,I88:I103)/2</f>
        <v>5966</v>
      </c>
      <c r="J9" s="20">
        <f>SUM(J10:J25,J28:J51,J55:J76,J88:J103)/2</f>
        <v>21801.5</v>
      </c>
    </row>
    <row r="10" spans="1:10" ht="42" customHeight="1" x14ac:dyDescent="0.2">
      <c r="A10" s="159" t="s">
        <v>12</v>
      </c>
      <c r="B10" s="160" t="s">
        <v>15</v>
      </c>
      <c r="C10" s="161" t="s">
        <v>16</v>
      </c>
      <c r="D10" s="160" t="s">
        <v>13</v>
      </c>
      <c r="E10" s="162" t="s">
        <v>13</v>
      </c>
      <c r="F10" s="163" t="s">
        <v>17</v>
      </c>
      <c r="G10" s="164">
        <v>0</v>
      </c>
      <c r="H10" s="164">
        <v>1800</v>
      </c>
      <c r="I10" s="165">
        <v>0</v>
      </c>
      <c r="J10" s="166">
        <f>H10+I10</f>
        <v>1800</v>
      </c>
    </row>
    <row r="11" spans="1:10" ht="26.25" customHeight="1" thickBot="1" x14ac:dyDescent="0.25">
      <c r="A11" s="178"/>
      <c r="B11" s="179"/>
      <c r="C11" s="169"/>
      <c r="D11" s="170">
        <v>4357</v>
      </c>
      <c r="E11" s="171">
        <v>6351</v>
      </c>
      <c r="F11" s="172" t="s">
        <v>18</v>
      </c>
      <c r="G11" s="180">
        <v>0</v>
      </c>
      <c r="H11" s="181">
        <v>1800</v>
      </c>
      <c r="I11" s="175">
        <v>0</v>
      </c>
      <c r="J11" s="177">
        <f t="shared" ref="J11:J51" si="0">H11+I11</f>
        <v>1800</v>
      </c>
    </row>
    <row r="12" spans="1:10" ht="78.75" x14ac:dyDescent="0.2">
      <c r="A12" s="159" t="s">
        <v>12</v>
      </c>
      <c r="B12" s="160" t="s">
        <v>19</v>
      </c>
      <c r="C12" s="161" t="s">
        <v>20</v>
      </c>
      <c r="D12" s="160" t="s">
        <v>13</v>
      </c>
      <c r="E12" s="162" t="s">
        <v>13</v>
      </c>
      <c r="F12" s="163" t="s">
        <v>21</v>
      </c>
      <c r="G12" s="164">
        <v>0</v>
      </c>
      <c r="H12" s="164">
        <v>142.5</v>
      </c>
      <c r="I12" s="165">
        <v>0</v>
      </c>
      <c r="J12" s="166">
        <f t="shared" si="0"/>
        <v>142.5</v>
      </c>
    </row>
    <row r="13" spans="1:10" ht="26.25" customHeight="1" thickBot="1" x14ac:dyDescent="0.25">
      <c r="A13" s="167"/>
      <c r="B13" s="168"/>
      <c r="C13" s="169"/>
      <c r="D13" s="170">
        <v>4357</v>
      </c>
      <c r="E13" s="171">
        <v>6351</v>
      </c>
      <c r="F13" s="172" t="s">
        <v>18</v>
      </c>
      <c r="G13" s="173">
        <v>0</v>
      </c>
      <c r="H13" s="174">
        <v>142.5</v>
      </c>
      <c r="I13" s="175">
        <v>0</v>
      </c>
      <c r="J13" s="177">
        <f t="shared" si="0"/>
        <v>142.5</v>
      </c>
    </row>
    <row r="14" spans="1:10" ht="78.75" x14ac:dyDescent="0.2">
      <c r="A14" s="159" t="s">
        <v>12</v>
      </c>
      <c r="B14" s="160" t="s">
        <v>22</v>
      </c>
      <c r="C14" s="161" t="s">
        <v>23</v>
      </c>
      <c r="D14" s="160" t="s">
        <v>13</v>
      </c>
      <c r="E14" s="162" t="s">
        <v>13</v>
      </c>
      <c r="F14" s="163" t="s">
        <v>24</v>
      </c>
      <c r="G14" s="164">
        <v>0</v>
      </c>
      <c r="H14" s="164">
        <v>150</v>
      </c>
      <c r="I14" s="165">
        <v>0</v>
      </c>
      <c r="J14" s="166">
        <f t="shared" si="0"/>
        <v>150</v>
      </c>
    </row>
    <row r="15" spans="1:10" ht="22.5" customHeight="1" thickBot="1" x14ac:dyDescent="0.25">
      <c r="A15" s="167"/>
      <c r="B15" s="168"/>
      <c r="C15" s="169"/>
      <c r="D15" s="170">
        <v>4311</v>
      </c>
      <c r="E15" s="171">
        <v>6351</v>
      </c>
      <c r="F15" s="172" t="s">
        <v>18</v>
      </c>
      <c r="G15" s="173">
        <v>0</v>
      </c>
      <c r="H15" s="174">
        <v>150</v>
      </c>
      <c r="I15" s="175">
        <v>0</v>
      </c>
      <c r="J15" s="176">
        <f t="shared" si="0"/>
        <v>150</v>
      </c>
    </row>
    <row r="16" spans="1:10" ht="33.75" x14ac:dyDescent="0.2">
      <c r="A16" s="159" t="s">
        <v>12</v>
      </c>
      <c r="B16" s="160" t="s">
        <v>25</v>
      </c>
      <c r="C16" s="161" t="s">
        <v>26</v>
      </c>
      <c r="D16" s="160" t="s">
        <v>13</v>
      </c>
      <c r="E16" s="162" t="s">
        <v>13</v>
      </c>
      <c r="F16" s="163" t="s">
        <v>27</v>
      </c>
      <c r="G16" s="164">
        <f>+G17</f>
        <v>0</v>
      </c>
      <c r="H16" s="164">
        <v>153</v>
      </c>
      <c r="I16" s="165">
        <v>0</v>
      </c>
      <c r="J16" s="166">
        <f t="shared" si="0"/>
        <v>153</v>
      </c>
    </row>
    <row r="17" spans="1:10" ht="23.25" thickBot="1" x14ac:dyDescent="0.25">
      <c r="A17" s="167"/>
      <c r="B17" s="168"/>
      <c r="C17" s="169"/>
      <c r="D17" s="170">
        <v>4357</v>
      </c>
      <c r="E17" s="171">
        <v>6351</v>
      </c>
      <c r="F17" s="172" t="s">
        <v>18</v>
      </c>
      <c r="G17" s="173">
        <v>0</v>
      </c>
      <c r="H17" s="174">
        <f>H16</f>
        <v>153</v>
      </c>
      <c r="I17" s="175">
        <v>0</v>
      </c>
      <c r="J17" s="176">
        <f t="shared" si="0"/>
        <v>153</v>
      </c>
    </row>
    <row r="18" spans="1:10" ht="39" customHeight="1" x14ac:dyDescent="0.2">
      <c r="A18" s="159" t="s">
        <v>12</v>
      </c>
      <c r="B18" s="160" t="s">
        <v>28</v>
      </c>
      <c r="C18" s="161" t="s">
        <v>29</v>
      </c>
      <c r="D18" s="160" t="s">
        <v>13</v>
      </c>
      <c r="E18" s="162" t="s">
        <v>13</v>
      </c>
      <c r="F18" s="163" t="s">
        <v>30</v>
      </c>
      <c r="G18" s="164">
        <f t="shared" ref="G18" si="1">+G19</f>
        <v>0</v>
      </c>
      <c r="H18" s="164">
        <v>200</v>
      </c>
      <c r="I18" s="165">
        <f t="shared" ref="I18:I22" si="2">I19</f>
        <v>0</v>
      </c>
      <c r="J18" s="166">
        <f t="shared" si="0"/>
        <v>200</v>
      </c>
    </row>
    <row r="19" spans="1:10" ht="23.25" thickBot="1" x14ac:dyDescent="0.25">
      <c r="A19" s="167"/>
      <c r="B19" s="168"/>
      <c r="C19" s="169"/>
      <c r="D19" s="170">
        <v>4357</v>
      </c>
      <c r="E19" s="171">
        <v>6351</v>
      </c>
      <c r="F19" s="172" t="s">
        <v>18</v>
      </c>
      <c r="G19" s="173">
        <v>0</v>
      </c>
      <c r="H19" s="174">
        <f>H18</f>
        <v>200</v>
      </c>
      <c r="I19" s="175">
        <v>0</v>
      </c>
      <c r="J19" s="176">
        <f t="shared" si="0"/>
        <v>200</v>
      </c>
    </row>
    <row r="20" spans="1:10" ht="45" x14ac:dyDescent="0.2">
      <c r="A20" s="159" t="s">
        <v>12</v>
      </c>
      <c r="B20" s="160" t="s">
        <v>31</v>
      </c>
      <c r="C20" s="161" t="s">
        <v>29</v>
      </c>
      <c r="D20" s="160" t="s">
        <v>13</v>
      </c>
      <c r="E20" s="162" t="s">
        <v>13</v>
      </c>
      <c r="F20" s="163" t="s">
        <v>32</v>
      </c>
      <c r="G20" s="164">
        <f t="shared" ref="G20" si="3">+G21</f>
        <v>0</v>
      </c>
      <c r="H20" s="164">
        <v>350</v>
      </c>
      <c r="I20" s="165">
        <v>2140</v>
      </c>
      <c r="J20" s="166">
        <f t="shared" si="0"/>
        <v>2490</v>
      </c>
    </row>
    <row r="21" spans="1:10" ht="23.25" thickBot="1" x14ac:dyDescent="0.25">
      <c r="A21" s="167"/>
      <c r="B21" s="168"/>
      <c r="C21" s="169"/>
      <c r="D21" s="170">
        <v>4357</v>
      </c>
      <c r="E21" s="171">
        <v>6351</v>
      </c>
      <c r="F21" s="172" t="s">
        <v>18</v>
      </c>
      <c r="G21" s="173">
        <v>0</v>
      </c>
      <c r="H21" s="174">
        <f>H20</f>
        <v>350</v>
      </c>
      <c r="I21" s="175">
        <v>2140</v>
      </c>
      <c r="J21" s="176">
        <f t="shared" si="0"/>
        <v>2490</v>
      </c>
    </row>
    <row r="22" spans="1:10" ht="45" x14ac:dyDescent="0.2">
      <c r="A22" s="159" t="s">
        <v>12</v>
      </c>
      <c r="B22" s="160" t="s">
        <v>33</v>
      </c>
      <c r="C22" s="161" t="s">
        <v>34</v>
      </c>
      <c r="D22" s="160" t="s">
        <v>13</v>
      </c>
      <c r="E22" s="162" t="s">
        <v>13</v>
      </c>
      <c r="F22" s="163" t="s">
        <v>35</v>
      </c>
      <c r="G22" s="164">
        <f t="shared" ref="G22" si="4">+G23</f>
        <v>0</v>
      </c>
      <c r="H22" s="164">
        <v>2200</v>
      </c>
      <c r="I22" s="165">
        <f t="shared" si="2"/>
        <v>0</v>
      </c>
      <c r="J22" s="166">
        <f t="shared" si="0"/>
        <v>2200</v>
      </c>
    </row>
    <row r="23" spans="1:10" ht="23.25" thickBot="1" x14ac:dyDescent="0.25">
      <c r="A23" s="167"/>
      <c r="B23" s="168"/>
      <c r="C23" s="169"/>
      <c r="D23" s="170">
        <v>4357</v>
      </c>
      <c r="E23" s="171">
        <v>6351</v>
      </c>
      <c r="F23" s="172" t="s">
        <v>18</v>
      </c>
      <c r="G23" s="173">
        <v>0</v>
      </c>
      <c r="H23" s="174">
        <f>H22</f>
        <v>2200</v>
      </c>
      <c r="I23" s="175">
        <v>0</v>
      </c>
      <c r="J23" s="177">
        <f t="shared" si="0"/>
        <v>2200</v>
      </c>
    </row>
    <row r="24" spans="1:10" ht="33" customHeight="1" x14ac:dyDescent="0.2">
      <c r="A24" s="159" t="s">
        <v>12</v>
      </c>
      <c r="B24" s="160" t="s">
        <v>36</v>
      </c>
      <c r="C24" s="161" t="s">
        <v>20</v>
      </c>
      <c r="D24" s="160" t="s">
        <v>13</v>
      </c>
      <c r="E24" s="162" t="s">
        <v>13</v>
      </c>
      <c r="F24" s="163" t="s">
        <v>37</v>
      </c>
      <c r="G24" s="164">
        <f t="shared" ref="G24" si="5">+G25</f>
        <v>0</v>
      </c>
      <c r="H24" s="164">
        <v>300</v>
      </c>
      <c r="I24" s="165">
        <v>0</v>
      </c>
      <c r="J24" s="166">
        <f>H24+I24</f>
        <v>300</v>
      </c>
    </row>
    <row r="25" spans="1:10" ht="24" customHeight="1" thickBot="1" x14ac:dyDescent="0.25">
      <c r="A25" s="167"/>
      <c r="B25" s="168"/>
      <c r="C25" s="169"/>
      <c r="D25" s="170">
        <v>4357</v>
      </c>
      <c r="E25" s="171">
        <v>6351</v>
      </c>
      <c r="F25" s="172" t="s">
        <v>18</v>
      </c>
      <c r="G25" s="173">
        <v>0</v>
      </c>
      <c r="H25" s="174">
        <v>300</v>
      </c>
      <c r="I25" s="175">
        <v>0</v>
      </c>
      <c r="J25" s="177">
        <f>H25+I25</f>
        <v>300</v>
      </c>
    </row>
    <row r="26" spans="1:10" ht="24" customHeight="1" thickBot="1" x14ac:dyDescent="0.25">
      <c r="A26" s="182" t="s">
        <v>3</v>
      </c>
      <c r="B26" s="183" t="s">
        <v>4</v>
      </c>
      <c r="C26" s="184"/>
      <c r="D26" s="185" t="s">
        <v>5</v>
      </c>
      <c r="E26" s="183" t="s">
        <v>6</v>
      </c>
      <c r="F26" s="186" t="s">
        <v>7</v>
      </c>
      <c r="G26" s="187" t="s">
        <v>8</v>
      </c>
      <c r="H26" s="188" t="s">
        <v>9</v>
      </c>
      <c r="I26" s="189" t="s">
        <v>10</v>
      </c>
      <c r="J26" s="190" t="s">
        <v>11</v>
      </c>
    </row>
    <row r="27" spans="1:10" ht="24" customHeight="1" thickBot="1" x14ac:dyDescent="0.25">
      <c r="A27" s="191" t="s">
        <v>12</v>
      </c>
      <c r="B27" s="186" t="s">
        <v>13</v>
      </c>
      <c r="C27" s="186"/>
      <c r="D27" s="186" t="s">
        <v>13</v>
      </c>
      <c r="E27" s="192" t="s">
        <v>13</v>
      </c>
      <c r="F27" s="193" t="s">
        <v>14</v>
      </c>
      <c r="G27" s="224" t="s">
        <v>38</v>
      </c>
      <c r="H27" s="225"/>
      <c r="I27" s="225"/>
      <c r="J27" s="226"/>
    </row>
    <row r="28" spans="1:10" ht="45" x14ac:dyDescent="0.2">
      <c r="A28" s="159" t="s">
        <v>12</v>
      </c>
      <c r="B28" s="160" t="s">
        <v>39</v>
      </c>
      <c r="C28" s="161" t="s">
        <v>23</v>
      </c>
      <c r="D28" s="160" t="s">
        <v>13</v>
      </c>
      <c r="E28" s="162" t="s">
        <v>13</v>
      </c>
      <c r="F28" s="163" t="s">
        <v>40</v>
      </c>
      <c r="G28" s="164">
        <f t="shared" ref="G28" si="6">+G29</f>
        <v>0</v>
      </c>
      <c r="H28" s="164">
        <v>440</v>
      </c>
      <c r="I28" s="165">
        <v>0</v>
      </c>
      <c r="J28" s="166">
        <f t="shared" si="0"/>
        <v>440</v>
      </c>
    </row>
    <row r="29" spans="1:10" ht="23.25" thickBot="1" x14ac:dyDescent="0.25">
      <c r="A29" s="167"/>
      <c r="B29" s="168"/>
      <c r="C29" s="169"/>
      <c r="D29" s="170">
        <v>4311</v>
      </c>
      <c r="E29" s="171">
        <v>6351</v>
      </c>
      <c r="F29" s="172" t="s">
        <v>18</v>
      </c>
      <c r="G29" s="173">
        <v>0</v>
      </c>
      <c r="H29" s="174">
        <f>H28</f>
        <v>440</v>
      </c>
      <c r="I29" s="175">
        <v>0</v>
      </c>
      <c r="J29" s="176">
        <f t="shared" si="0"/>
        <v>440</v>
      </c>
    </row>
    <row r="30" spans="1:10" ht="33.75" x14ac:dyDescent="0.2">
      <c r="A30" s="159" t="s">
        <v>12</v>
      </c>
      <c r="B30" s="160" t="s">
        <v>41</v>
      </c>
      <c r="C30" s="161" t="s">
        <v>34</v>
      </c>
      <c r="D30" s="160" t="s">
        <v>13</v>
      </c>
      <c r="E30" s="162" t="s">
        <v>13</v>
      </c>
      <c r="F30" s="163" t="s">
        <v>42</v>
      </c>
      <c r="G30" s="164">
        <f t="shared" ref="G30" si="7">+G31</f>
        <v>0</v>
      </c>
      <c r="H30" s="164">
        <v>300</v>
      </c>
      <c r="I30" s="165">
        <v>0</v>
      </c>
      <c r="J30" s="166">
        <f t="shared" si="0"/>
        <v>300</v>
      </c>
    </row>
    <row r="31" spans="1:10" ht="23.25" thickBot="1" x14ac:dyDescent="0.25">
      <c r="A31" s="167"/>
      <c r="B31" s="168"/>
      <c r="C31" s="169"/>
      <c r="D31" s="170">
        <v>4357</v>
      </c>
      <c r="E31" s="171">
        <v>6351</v>
      </c>
      <c r="F31" s="172" t="s">
        <v>18</v>
      </c>
      <c r="G31" s="173">
        <v>0</v>
      </c>
      <c r="H31" s="174">
        <f>H30</f>
        <v>300</v>
      </c>
      <c r="I31" s="175">
        <v>0</v>
      </c>
      <c r="J31" s="176">
        <f t="shared" si="0"/>
        <v>300</v>
      </c>
    </row>
    <row r="32" spans="1:10" ht="33.75" x14ac:dyDescent="0.2">
      <c r="A32" s="159" t="s">
        <v>12</v>
      </c>
      <c r="B32" s="160" t="s">
        <v>43</v>
      </c>
      <c r="C32" s="161" t="s">
        <v>44</v>
      </c>
      <c r="D32" s="160" t="s">
        <v>13</v>
      </c>
      <c r="E32" s="162" t="s">
        <v>13</v>
      </c>
      <c r="F32" s="163" t="s">
        <v>45</v>
      </c>
      <c r="G32" s="164">
        <f t="shared" ref="G32" si="8">+G33</f>
        <v>0</v>
      </c>
      <c r="H32" s="164">
        <v>180</v>
      </c>
      <c r="I32" s="165">
        <v>0</v>
      </c>
      <c r="J32" s="166">
        <f t="shared" si="0"/>
        <v>180</v>
      </c>
    </row>
    <row r="33" spans="1:10" ht="23.25" thickBot="1" x14ac:dyDescent="0.25">
      <c r="A33" s="167"/>
      <c r="B33" s="168"/>
      <c r="C33" s="169"/>
      <c r="D33" s="170">
        <v>4357</v>
      </c>
      <c r="E33" s="171">
        <v>5331</v>
      </c>
      <c r="F33" s="172" t="s">
        <v>46</v>
      </c>
      <c r="G33" s="173">
        <v>0</v>
      </c>
      <c r="H33" s="174">
        <f>H32</f>
        <v>180</v>
      </c>
      <c r="I33" s="175">
        <v>0</v>
      </c>
      <c r="J33" s="176">
        <f t="shared" si="0"/>
        <v>180</v>
      </c>
    </row>
    <row r="34" spans="1:10" ht="45" x14ac:dyDescent="0.2">
      <c r="A34" s="159" t="s">
        <v>12</v>
      </c>
      <c r="B34" s="160" t="s">
        <v>47</v>
      </c>
      <c r="C34" s="161" t="s">
        <v>48</v>
      </c>
      <c r="D34" s="160" t="s">
        <v>13</v>
      </c>
      <c r="E34" s="162" t="s">
        <v>13</v>
      </c>
      <c r="F34" s="163" t="s">
        <v>49</v>
      </c>
      <c r="G34" s="164">
        <f t="shared" ref="G34" si="9">+G35</f>
        <v>0</v>
      </c>
      <c r="H34" s="164">
        <v>3000</v>
      </c>
      <c r="I34" s="165">
        <v>0</v>
      </c>
      <c r="J34" s="166">
        <f t="shared" si="0"/>
        <v>3000</v>
      </c>
    </row>
    <row r="35" spans="1:10" ht="23.25" thickBot="1" x14ac:dyDescent="0.25">
      <c r="A35" s="167"/>
      <c r="B35" s="168"/>
      <c r="C35" s="169"/>
      <c r="D35" s="170">
        <v>4357</v>
      </c>
      <c r="E35" s="171">
        <v>6351</v>
      </c>
      <c r="F35" s="172" t="s">
        <v>18</v>
      </c>
      <c r="G35" s="173">
        <v>0</v>
      </c>
      <c r="H35" s="174">
        <f>H34</f>
        <v>3000</v>
      </c>
      <c r="I35" s="175">
        <v>0</v>
      </c>
      <c r="J35" s="176">
        <f t="shared" si="0"/>
        <v>3000</v>
      </c>
    </row>
    <row r="36" spans="1:10" ht="45" x14ac:dyDescent="0.2">
      <c r="A36" s="159" t="s">
        <v>12</v>
      </c>
      <c r="B36" s="160" t="s">
        <v>50</v>
      </c>
      <c r="C36" s="161" t="s">
        <v>29</v>
      </c>
      <c r="D36" s="160" t="s">
        <v>13</v>
      </c>
      <c r="E36" s="162" t="s">
        <v>13</v>
      </c>
      <c r="F36" s="163" t="s">
        <v>51</v>
      </c>
      <c r="G36" s="164">
        <f t="shared" ref="G36:G71" si="10">+G37</f>
        <v>0</v>
      </c>
      <c r="H36" s="164">
        <v>500</v>
      </c>
      <c r="I36" s="165">
        <v>0</v>
      </c>
      <c r="J36" s="166">
        <f t="shared" si="0"/>
        <v>500</v>
      </c>
    </row>
    <row r="37" spans="1:10" ht="23.25" thickBot="1" x14ac:dyDescent="0.25">
      <c r="A37" s="167"/>
      <c r="B37" s="168"/>
      <c r="C37" s="169"/>
      <c r="D37" s="170">
        <v>4357</v>
      </c>
      <c r="E37" s="171">
        <v>6351</v>
      </c>
      <c r="F37" s="172" t="s">
        <v>18</v>
      </c>
      <c r="G37" s="173">
        <v>0</v>
      </c>
      <c r="H37" s="174">
        <f>H36</f>
        <v>500</v>
      </c>
      <c r="I37" s="175">
        <v>0</v>
      </c>
      <c r="J37" s="177">
        <f t="shared" si="0"/>
        <v>500</v>
      </c>
    </row>
    <row r="38" spans="1:10" ht="22.5" x14ac:dyDescent="0.2">
      <c r="A38" s="159" t="s">
        <v>12</v>
      </c>
      <c r="B38" s="160" t="s">
        <v>52</v>
      </c>
      <c r="C38" s="161" t="s">
        <v>53</v>
      </c>
      <c r="D38" s="160" t="s">
        <v>13</v>
      </c>
      <c r="E38" s="162" t="s">
        <v>13</v>
      </c>
      <c r="F38" s="163" t="s">
        <v>54</v>
      </c>
      <c r="G38" s="164">
        <f t="shared" si="10"/>
        <v>0</v>
      </c>
      <c r="H38" s="164">
        <v>1000</v>
      </c>
      <c r="I38" s="165">
        <v>0</v>
      </c>
      <c r="J38" s="166">
        <f t="shared" si="0"/>
        <v>1000</v>
      </c>
    </row>
    <row r="39" spans="1:10" ht="23.25" thickBot="1" x14ac:dyDescent="0.25">
      <c r="A39" s="167"/>
      <c r="B39" s="168"/>
      <c r="C39" s="169"/>
      <c r="D39" s="170">
        <v>4357</v>
      </c>
      <c r="E39" s="171">
        <v>5331</v>
      </c>
      <c r="F39" s="172" t="s">
        <v>46</v>
      </c>
      <c r="G39" s="173">
        <v>0</v>
      </c>
      <c r="H39" s="174">
        <f>H38</f>
        <v>1000</v>
      </c>
      <c r="I39" s="175">
        <v>0</v>
      </c>
      <c r="J39" s="177">
        <f t="shared" si="0"/>
        <v>1000</v>
      </c>
    </row>
    <row r="40" spans="1:10" ht="33.75" x14ac:dyDescent="0.2">
      <c r="A40" s="159" t="s">
        <v>12</v>
      </c>
      <c r="B40" s="160" t="s">
        <v>55</v>
      </c>
      <c r="C40" s="161" t="s">
        <v>56</v>
      </c>
      <c r="D40" s="160" t="s">
        <v>13</v>
      </c>
      <c r="E40" s="162" t="s">
        <v>13</v>
      </c>
      <c r="F40" s="163" t="s">
        <v>57</v>
      </c>
      <c r="G40" s="164">
        <f t="shared" si="10"/>
        <v>0</v>
      </c>
      <c r="H40" s="164">
        <v>100</v>
      </c>
      <c r="I40" s="165">
        <v>0</v>
      </c>
      <c r="J40" s="166">
        <f t="shared" si="0"/>
        <v>100</v>
      </c>
    </row>
    <row r="41" spans="1:10" ht="23.25" thickBot="1" x14ac:dyDescent="0.25">
      <c r="A41" s="167"/>
      <c r="B41" s="168"/>
      <c r="C41" s="169"/>
      <c r="D41" s="170">
        <v>4357</v>
      </c>
      <c r="E41" s="171">
        <v>5331</v>
      </c>
      <c r="F41" s="172" t="s">
        <v>46</v>
      </c>
      <c r="G41" s="173">
        <v>0</v>
      </c>
      <c r="H41" s="174">
        <f>H40</f>
        <v>100</v>
      </c>
      <c r="I41" s="175">
        <v>0</v>
      </c>
      <c r="J41" s="177">
        <f t="shared" si="0"/>
        <v>100</v>
      </c>
    </row>
    <row r="42" spans="1:10" ht="22.5" x14ac:dyDescent="0.2">
      <c r="A42" s="159" t="s">
        <v>12</v>
      </c>
      <c r="B42" s="160" t="s">
        <v>58</v>
      </c>
      <c r="C42" s="161" t="s">
        <v>59</v>
      </c>
      <c r="D42" s="160" t="s">
        <v>13</v>
      </c>
      <c r="E42" s="162" t="s">
        <v>13</v>
      </c>
      <c r="F42" s="163" t="s">
        <v>60</v>
      </c>
      <c r="G42" s="164">
        <f t="shared" si="10"/>
        <v>0</v>
      </c>
      <c r="H42" s="164">
        <v>300</v>
      </c>
      <c r="I42" s="165">
        <v>0</v>
      </c>
      <c r="J42" s="166">
        <f t="shared" si="0"/>
        <v>300</v>
      </c>
    </row>
    <row r="43" spans="1:10" ht="23.25" thickBot="1" x14ac:dyDescent="0.25">
      <c r="A43" s="167"/>
      <c r="B43" s="168"/>
      <c r="C43" s="169"/>
      <c r="D43" s="170">
        <v>4357</v>
      </c>
      <c r="E43" s="171">
        <v>5331</v>
      </c>
      <c r="F43" s="172" t="s">
        <v>46</v>
      </c>
      <c r="G43" s="173">
        <v>0</v>
      </c>
      <c r="H43" s="174">
        <f>H42</f>
        <v>300</v>
      </c>
      <c r="I43" s="175">
        <v>0</v>
      </c>
      <c r="J43" s="177">
        <f t="shared" si="0"/>
        <v>300</v>
      </c>
    </row>
    <row r="44" spans="1:10" ht="22.5" x14ac:dyDescent="0.2">
      <c r="A44" s="159" t="s">
        <v>12</v>
      </c>
      <c r="B44" s="160" t="s">
        <v>61</v>
      </c>
      <c r="C44" s="161" t="s">
        <v>59</v>
      </c>
      <c r="D44" s="160" t="s">
        <v>13</v>
      </c>
      <c r="E44" s="162" t="s">
        <v>13</v>
      </c>
      <c r="F44" s="163" t="s">
        <v>62</v>
      </c>
      <c r="G44" s="164">
        <f t="shared" si="10"/>
        <v>0</v>
      </c>
      <c r="H44" s="164">
        <v>150</v>
      </c>
      <c r="I44" s="165">
        <v>0</v>
      </c>
      <c r="J44" s="166">
        <f t="shared" si="0"/>
        <v>150</v>
      </c>
    </row>
    <row r="45" spans="1:10" ht="23.25" thickBot="1" x14ac:dyDescent="0.25">
      <c r="A45" s="167"/>
      <c r="B45" s="168"/>
      <c r="C45" s="169"/>
      <c r="D45" s="170">
        <v>4357</v>
      </c>
      <c r="E45" s="171">
        <v>5331</v>
      </c>
      <c r="F45" s="172" t="s">
        <v>46</v>
      </c>
      <c r="G45" s="173">
        <v>0</v>
      </c>
      <c r="H45" s="174">
        <f>H44</f>
        <v>150</v>
      </c>
      <c r="I45" s="175">
        <v>0</v>
      </c>
      <c r="J45" s="177">
        <f t="shared" si="0"/>
        <v>150</v>
      </c>
    </row>
    <row r="46" spans="1:10" ht="33.75" x14ac:dyDescent="0.2">
      <c r="A46" s="159" t="s">
        <v>12</v>
      </c>
      <c r="B46" s="160" t="s">
        <v>63</v>
      </c>
      <c r="C46" s="161" t="s">
        <v>59</v>
      </c>
      <c r="D46" s="160" t="s">
        <v>13</v>
      </c>
      <c r="E46" s="162" t="s">
        <v>13</v>
      </c>
      <c r="F46" s="163" t="s">
        <v>64</v>
      </c>
      <c r="G46" s="164">
        <f t="shared" si="10"/>
        <v>0</v>
      </c>
      <c r="H46" s="164">
        <v>200</v>
      </c>
      <c r="I46" s="165">
        <v>0</v>
      </c>
      <c r="J46" s="166">
        <f t="shared" si="0"/>
        <v>200</v>
      </c>
    </row>
    <row r="47" spans="1:10" ht="23.25" thickBot="1" x14ac:dyDescent="0.25">
      <c r="A47" s="167"/>
      <c r="B47" s="168"/>
      <c r="C47" s="169"/>
      <c r="D47" s="170">
        <v>4357</v>
      </c>
      <c r="E47" s="171">
        <v>5331</v>
      </c>
      <c r="F47" s="172" t="s">
        <v>46</v>
      </c>
      <c r="G47" s="173">
        <v>0</v>
      </c>
      <c r="H47" s="174">
        <f>H46</f>
        <v>200</v>
      </c>
      <c r="I47" s="175">
        <v>0</v>
      </c>
      <c r="J47" s="177">
        <f t="shared" si="0"/>
        <v>200</v>
      </c>
    </row>
    <row r="48" spans="1:10" ht="24.75" customHeight="1" x14ac:dyDescent="0.2">
      <c r="A48" s="159" t="s">
        <v>12</v>
      </c>
      <c r="B48" s="160" t="s">
        <v>65</v>
      </c>
      <c r="C48" s="161" t="s">
        <v>66</v>
      </c>
      <c r="D48" s="160" t="s">
        <v>13</v>
      </c>
      <c r="E48" s="162" t="s">
        <v>13</v>
      </c>
      <c r="F48" s="163" t="s">
        <v>67</v>
      </c>
      <c r="G48" s="164">
        <f t="shared" si="10"/>
        <v>0</v>
      </c>
      <c r="H48" s="164">
        <v>250</v>
      </c>
      <c r="I48" s="165">
        <v>0</v>
      </c>
      <c r="J48" s="166">
        <f t="shared" si="0"/>
        <v>250</v>
      </c>
    </row>
    <row r="49" spans="1:10" ht="24.75" customHeight="1" thickBot="1" x14ac:dyDescent="0.25">
      <c r="A49" s="167"/>
      <c r="B49" s="168"/>
      <c r="C49" s="169"/>
      <c r="D49" s="170">
        <v>4357</v>
      </c>
      <c r="E49" s="171">
        <v>5331</v>
      </c>
      <c r="F49" s="172" t="s">
        <v>46</v>
      </c>
      <c r="G49" s="173">
        <v>0</v>
      </c>
      <c r="H49" s="174">
        <f>H48</f>
        <v>250</v>
      </c>
      <c r="I49" s="175">
        <v>0</v>
      </c>
      <c r="J49" s="177">
        <f t="shared" si="0"/>
        <v>250</v>
      </c>
    </row>
    <row r="50" spans="1:10" ht="24.75" customHeight="1" x14ac:dyDescent="0.2">
      <c r="A50" s="159" t="s">
        <v>12</v>
      </c>
      <c r="B50" s="160" t="s">
        <v>68</v>
      </c>
      <c r="C50" s="161" t="s">
        <v>66</v>
      </c>
      <c r="D50" s="160" t="s">
        <v>13</v>
      </c>
      <c r="E50" s="162" t="s">
        <v>13</v>
      </c>
      <c r="F50" s="163" t="s">
        <v>69</v>
      </c>
      <c r="G50" s="164">
        <f>+G51</f>
        <v>0</v>
      </c>
      <c r="H50" s="164">
        <v>300</v>
      </c>
      <c r="I50" s="165">
        <v>0</v>
      </c>
      <c r="J50" s="166">
        <f t="shared" si="0"/>
        <v>300</v>
      </c>
    </row>
    <row r="51" spans="1:10" ht="24.75" customHeight="1" thickBot="1" x14ac:dyDescent="0.25">
      <c r="A51" s="167"/>
      <c r="B51" s="168"/>
      <c r="C51" s="169"/>
      <c r="D51" s="170">
        <v>4357</v>
      </c>
      <c r="E51" s="171">
        <v>5331</v>
      </c>
      <c r="F51" s="172" t="s">
        <v>46</v>
      </c>
      <c r="G51" s="173">
        <v>0</v>
      </c>
      <c r="H51" s="174">
        <f>H50</f>
        <v>300</v>
      </c>
      <c r="I51" s="175">
        <v>0</v>
      </c>
      <c r="J51" s="177">
        <f t="shared" si="0"/>
        <v>300</v>
      </c>
    </row>
    <row r="52" spans="1:10" ht="24.75" customHeight="1" thickBot="1" x14ac:dyDescent="0.25">
      <c r="A52" s="194"/>
      <c r="B52" s="194"/>
      <c r="C52" s="194"/>
      <c r="D52" s="194"/>
      <c r="E52" s="194"/>
      <c r="F52" s="195"/>
      <c r="G52" s="196"/>
      <c r="H52" s="196"/>
      <c r="I52" s="196"/>
      <c r="J52" s="196"/>
    </row>
    <row r="53" spans="1:10" ht="24.75" customHeight="1" thickBot="1" x14ac:dyDescent="0.25">
      <c r="A53" s="182" t="s">
        <v>3</v>
      </c>
      <c r="B53" s="183" t="s">
        <v>4</v>
      </c>
      <c r="C53" s="184"/>
      <c r="D53" s="185" t="s">
        <v>5</v>
      </c>
      <c r="E53" s="183" t="s">
        <v>6</v>
      </c>
      <c r="F53" s="186" t="s">
        <v>7</v>
      </c>
      <c r="G53" s="187" t="s">
        <v>8</v>
      </c>
      <c r="H53" s="188" t="s">
        <v>9</v>
      </c>
      <c r="I53" s="189" t="s">
        <v>10</v>
      </c>
      <c r="J53" s="190" t="s">
        <v>11</v>
      </c>
    </row>
    <row r="54" spans="1:10" ht="24.75" customHeight="1" thickBot="1" x14ac:dyDescent="0.25">
      <c r="A54" s="191" t="s">
        <v>12</v>
      </c>
      <c r="B54" s="186" t="s">
        <v>13</v>
      </c>
      <c r="C54" s="186"/>
      <c r="D54" s="186" t="s">
        <v>13</v>
      </c>
      <c r="E54" s="192" t="s">
        <v>13</v>
      </c>
      <c r="F54" s="193" t="s">
        <v>14</v>
      </c>
      <c r="G54" s="224" t="s">
        <v>38</v>
      </c>
      <c r="H54" s="225"/>
      <c r="I54" s="225"/>
      <c r="J54" s="226"/>
    </row>
    <row r="55" spans="1:10" ht="33.75" x14ac:dyDescent="0.2">
      <c r="A55" s="159" t="s">
        <v>12</v>
      </c>
      <c r="B55" s="160" t="s">
        <v>70</v>
      </c>
      <c r="C55" s="161" t="s">
        <v>71</v>
      </c>
      <c r="D55" s="160" t="s">
        <v>13</v>
      </c>
      <c r="E55" s="162" t="s">
        <v>13</v>
      </c>
      <c r="F55" s="163" t="s">
        <v>72</v>
      </c>
      <c r="G55" s="164">
        <f t="shared" si="10"/>
        <v>0</v>
      </c>
      <c r="H55" s="164">
        <v>500</v>
      </c>
      <c r="I55" s="165">
        <v>0</v>
      </c>
      <c r="J55" s="166">
        <f t="shared" ref="J55:J76" si="11">H55+I55</f>
        <v>500</v>
      </c>
    </row>
    <row r="56" spans="1:10" ht="23.25" thickBot="1" x14ac:dyDescent="0.25">
      <c r="A56" s="167"/>
      <c r="B56" s="168"/>
      <c r="C56" s="169"/>
      <c r="D56" s="170">
        <v>4357</v>
      </c>
      <c r="E56" s="171">
        <v>6351</v>
      </c>
      <c r="F56" s="172" t="s">
        <v>18</v>
      </c>
      <c r="G56" s="173">
        <v>0</v>
      </c>
      <c r="H56" s="174">
        <f>H55</f>
        <v>500</v>
      </c>
      <c r="I56" s="175">
        <v>0</v>
      </c>
      <c r="J56" s="177">
        <f t="shared" si="11"/>
        <v>500</v>
      </c>
    </row>
    <row r="57" spans="1:10" ht="33.75" x14ac:dyDescent="0.2">
      <c r="A57" s="159" t="s">
        <v>12</v>
      </c>
      <c r="B57" s="160" t="s">
        <v>73</v>
      </c>
      <c r="C57" s="161" t="s">
        <v>71</v>
      </c>
      <c r="D57" s="160" t="s">
        <v>13</v>
      </c>
      <c r="E57" s="162" t="s">
        <v>13</v>
      </c>
      <c r="F57" s="163" t="s">
        <v>74</v>
      </c>
      <c r="G57" s="164">
        <f t="shared" si="10"/>
        <v>0</v>
      </c>
      <c r="H57" s="164">
        <v>300</v>
      </c>
      <c r="I57" s="165">
        <v>0</v>
      </c>
      <c r="J57" s="166">
        <f t="shared" si="11"/>
        <v>300</v>
      </c>
    </row>
    <row r="58" spans="1:10" ht="23.25" thickBot="1" x14ac:dyDescent="0.25">
      <c r="A58" s="167"/>
      <c r="B58" s="168"/>
      <c r="C58" s="169"/>
      <c r="D58" s="170">
        <v>4357</v>
      </c>
      <c r="E58" s="171">
        <v>5331</v>
      </c>
      <c r="F58" s="172" t="s">
        <v>46</v>
      </c>
      <c r="G58" s="173">
        <v>0</v>
      </c>
      <c r="H58" s="174">
        <f>H57</f>
        <v>300</v>
      </c>
      <c r="I58" s="175">
        <v>0</v>
      </c>
      <c r="J58" s="177">
        <f t="shared" si="11"/>
        <v>300</v>
      </c>
    </row>
    <row r="59" spans="1:10" ht="22.5" x14ac:dyDescent="0.2">
      <c r="A59" s="159" t="s">
        <v>12</v>
      </c>
      <c r="B59" s="160" t="s">
        <v>75</v>
      </c>
      <c r="C59" s="161" t="s">
        <v>26</v>
      </c>
      <c r="D59" s="160" t="s">
        <v>13</v>
      </c>
      <c r="E59" s="162" t="s">
        <v>13</v>
      </c>
      <c r="F59" s="163" t="s">
        <v>76</v>
      </c>
      <c r="G59" s="164">
        <f t="shared" si="10"/>
        <v>0</v>
      </c>
      <c r="H59" s="164">
        <v>200</v>
      </c>
      <c r="I59" s="165">
        <v>0</v>
      </c>
      <c r="J59" s="166">
        <f t="shared" si="11"/>
        <v>200</v>
      </c>
    </row>
    <row r="60" spans="1:10" ht="23.25" thickBot="1" x14ac:dyDescent="0.25">
      <c r="A60" s="167"/>
      <c r="B60" s="168"/>
      <c r="C60" s="169"/>
      <c r="D60" s="170">
        <v>4357</v>
      </c>
      <c r="E60" s="171">
        <v>6351</v>
      </c>
      <c r="F60" s="172" t="s">
        <v>18</v>
      </c>
      <c r="G60" s="173">
        <v>0</v>
      </c>
      <c r="H60" s="174">
        <f>H59</f>
        <v>200</v>
      </c>
      <c r="I60" s="175">
        <v>0</v>
      </c>
      <c r="J60" s="177">
        <f t="shared" si="11"/>
        <v>200</v>
      </c>
    </row>
    <row r="61" spans="1:10" ht="33.75" x14ac:dyDescent="0.2">
      <c r="A61" s="159" t="s">
        <v>12</v>
      </c>
      <c r="B61" s="160" t="s">
        <v>77</v>
      </c>
      <c r="C61" s="161" t="s">
        <v>78</v>
      </c>
      <c r="D61" s="160" t="s">
        <v>13</v>
      </c>
      <c r="E61" s="162" t="s">
        <v>13</v>
      </c>
      <c r="F61" s="163" t="s">
        <v>79</v>
      </c>
      <c r="G61" s="164">
        <f t="shared" si="10"/>
        <v>0</v>
      </c>
      <c r="H61" s="164">
        <v>500</v>
      </c>
      <c r="I61" s="165">
        <v>0</v>
      </c>
      <c r="J61" s="166">
        <f t="shared" si="11"/>
        <v>500</v>
      </c>
    </row>
    <row r="62" spans="1:10" ht="23.25" thickBot="1" x14ac:dyDescent="0.25">
      <c r="A62" s="167"/>
      <c r="B62" s="168"/>
      <c r="C62" s="169"/>
      <c r="D62" s="170">
        <v>4357</v>
      </c>
      <c r="E62" s="171">
        <v>6351</v>
      </c>
      <c r="F62" s="172" t="s">
        <v>18</v>
      </c>
      <c r="G62" s="173">
        <v>0</v>
      </c>
      <c r="H62" s="174">
        <f>H61</f>
        <v>500</v>
      </c>
      <c r="I62" s="175">
        <v>0</v>
      </c>
      <c r="J62" s="177">
        <f t="shared" si="11"/>
        <v>500</v>
      </c>
    </row>
    <row r="63" spans="1:10" ht="33.75" x14ac:dyDescent="0.2">
      <c r="A63" s="159" t="s">
        <v>12</v>
      </c>
      <c r="B63" s="160" t="s">
        <v>80</v>
      </c>
      <c r="C63" s="161" t="s">
        <v>78</v>
      </c>
      <c r="D63" s="160" t="s">
        <v>13</v>
      </c>
      <c r="E63" s="162" t="s">
        <v>13</v>
      </c>
      <c r="F63" s="163" t="s">
        <v>81</v>
      </c>
      <c r="G63" s="164">
        <f t="shared" si="10"/>
        <v>0</v>
      </c>
      <c r="H63" s="164">
        <v>400</v>
      </c>
      <c r="I63" s="165">
        <v>0</v>
      </c>
      <c r="J63" s="166">
        <f t="shared" si="11"/>
        <v>400</v>
      </c>
    </row>
    <row r="64" spans="1:10" ht="23.25" thickBot="1" x14ac:dyDescent="0.25">
      <c r="A64" s="167"/>
      <c r="B64" s="168"/>
      <c r="C64" s="169"/>
      <c r="D64" s="170">
        <v>4357</v>
      </c>
      <c r="E64" s="171">
        <v>6351</v>
      </c>
      <c r="F64" s="172" t="s">
        <v>18</v>
      </c>
      <c r="G64" s="173">
        <v>0</v>
      </c>
      <c r="H64" s="174">
        <f>H63</f>
        <v>400</v>
      </c>
      <c r="I64" s="175">
        <v>0</v>
      </c>
      <c r="J64" s="177">
        <f t="shared" si="11"/>
        <v>400</v>
      </c>
    </row>
    <row r="65" spans="1:12" ht="33.75" x14ac:dyDescent="0.2">
      <c r="A65" s="159" t="s">
        <v>12</v>
      </c>
      <c r="B65" s="160" t="s">
        <v>82</v>
      </c>
      <c r="C65" s="161" t="s">
        <v>78</v>
      </c>
      <c r="D65" s="160" t="s">
        <v>13</v>
      </c>
      <c r="E65" s="162" t="s">
        <v>13</v>
      </c>
      <c r="F65" s="163" t="s">
        <v>83</v>
      </c>
      <c r="G65" s="164">
        <f t="shared" si="10"/>
        <v>0</v>
      </c>
      <c r="H65" s="164">
        <v>150</v>
      </c>
      <c r="I65" s="165">
        <v>0</v>
      </c>
      <c r="J65" s="166">
        <f t="shared" si="11"/>
        <v>150</v>
      </c>
    </row>
    <row r="66" spans="1:12" ht="23.25" thickBot="1" x14ac:dyDescent="0.25">
      <c r="A66" s="167"/>
      <c r="B66" s="168"/>
      <c r="C66" s="169"/>
      <c r="D66" s="170">
        <v>4357</v>
      </c>
      <c r="E66" s="171">
        <v>5331</v>
      </c>
      <c r="F66" s="172" t="s">
        <v>46</v>
      </c>
      <c r="G66" s="173">
        <v>0</v>
      </c>
      <c r="H66" s="174">
        <f>H65</f>
        <v>150</v>
      </c>
      <c r="I66" s="175">
        <v>0</v>
      </c>
      <c r="J66" s="177">
        <f t="shared" si="11"/>
        <v>150</v>
      </c>
    </row>
    <row r="67" spans="1:12" ht="22.5" x14ac:dyDescent="0.2">
      <c r="A67" s="159" t="s">
        <v>12</v>
      </c>
      <c r="B67" s="160" t="s">
        <v>84</v>
      </c>
      <c r="C67" s="161" t="s">
        <v>155</v>
      </c>
      <c r="D67" s="160" t="s">
        <v>13</v>
      </c>
      <c r="E67" s="162" t="s">
        <v>13</v>
      </c>
      <c r="F67" s="163" t="s">
        <v>85</v>
      </c>
      <c r="G67" s="164">
        <f t="shared" si="10"/>
        <v>0</v>
      </c>
      <c r="H67" s="164">
        <v>820</v>
      </c>
      <c r="I67" s="165">
        <v>0</v>
      </c>
      <c r="J67" s="166">
        <f t="shared" si="11"/>
        <v>820</v>
      </c>
    </row>
    <row r="68" spans="1:12" ht="23.25" thickBot="1" x14ac:dyDescent="0.25">
      <c r="A68" s="167"/>
      <c r="B68" s="168"/>
      <c r="C68" s="169"/>
      <c r="D68" s="170">
        <v>4357</v>
      </c>
      <c r="E68" s="171">
        <v>5331</v>
      </c>
      <c r="F68" s="172" t="s">
        <v>46</v>
      </c>
      <c r="G68" s="173">
        <v>0</v>
      </c>
      <c r="H68" s="174">
        <f>H67</f>
        <v>820</v>
      </c>
      <c r="I68" s="175">
        <v>0</v>
      </c>
      <c r="J68" s="177">
        <f t="shared" si="11"/>
        <v>820</v>
      </c>
    </row>
    <row r="69" spans="1:12" ht="22.5" x14ac:dyDescent="0.2">
      <c r="A69" s="159" t="s">
        <v>12</v>
      </c>
      <c r="B69" s="160" t="s">
        <v>86</v>
      </c>
      <c r="C69" s="161" t="s">
        <v>87</v>
      </c>
      <c r="D69" s="160" t="s">
        <v>13</v>
      </c>
      <c r="E69" s="162" t="s">
        <v>13</v>
      </c>
      <c r="F69" s="163" t="s">
        <v>88</v>
      </c>
      <c r="G69" s="164">
        <f t="shared" si="10"/>
        <v>0</v>
      </c>
      <c r="H69" s="164">
        <v>200</v>
      </c>
      <c r="I69" s="165">
        <v>0</v>
      </c>
      <c r="J69" s="166">
        <f t="shared" si="11"/>
        <v>200</v>
      </c>
    </row>
    <row r="70" spans="1:12" ht="23.25" thickBot="1" x14ac:dyDescent="0.25">
      <c r="A70" s="167"/>
      <c r="B70" s="168"/>
      <c r="C70" s="169"/>
      <c r="D70" s="170">
        <v>4357</v>
      </c>
      <c r="E70" s="171">
        <v>6351</v>
      </c>
      <c r="F70" s="172" t="s">
        <v>18</v>
      </c>
      <c r="G70" s="173">
        <v>0</v>
      </c>
      <c r="H70" s="174">
        <f>H69</f>
        <v>200</v>
      </c>
      <c r="I70" s="175">
        <v>0</v>
      </c>
      <c r="J70" s="177">
        <f t="shared" si="11"/>
        <v>200</v>
      </c>
    </row>
    <row r="71" spans="1:12" ht="33.75" x14ac:dyDescent="0.2">
      <c r="A71" s="159" t="s">
        <v>12</v>
      </c>
      <c r="B71" s="160" t="s">
        <v>89</v>
      </c>
      <c r="C71" s="161" t="s">
        <v>44</v>
      </c>
      <c r="D71" s="160" t="s">
        <v>13</v>
      </c>
      <c r="E71" s="162" t="s">
        <v>13</v>
      </c>
      <c r="F71" s="163" t="s">
        <v>90</v>
      </c>
      <c r="G71" s="164">
        <f t="shared" si="10"/>
        <v>0</v>
      </c>
      <c r="H71" s="164">
        <v>750</v>
      </c>
      <c r="I71" s="165">
        <v>0</v>
      </c>
      <c r="J71" s="166">
        <f t="shared" si="11"/>
        <v>750</v>
      </c>
    </row>
    <row r="72" spans="1:12" ht="23.25" thickBot="1" x14ac:dyDescent="0.25">
      <c r="A72" s="167"/>
      <c r="B72" s="168"/>
      <c r="C72" s="169"/>
      <c r="D72" s="170">
        <v>4357</v>
      </c>
      <c r="E72" s="171">
        <v>6351</v>
      </c>
      <c r="F72" s="172" t="s">
        <v>18</v>
      </c>
      <c r="G72" s="173">
        <v>0</v>
      </c>
      <c r="H72" s="174">
        <v>750</v>
      </c>
      <c r="I72" s="175">
        <v>0</v>
      </c>
      <c r="J72" s="177">
        <f t="shared" si="11"/>
        <v>750</v>
      </c>
    </row>
    <row r="73" spans="1:12" ht="40.5" customHeight="1" x14ac:dyDescent="0.2">
      <c r="A73" s="159" t="s">
        <v>12</v>
      </c>
      <c r="B73" s="160" t="s">
        <v>92</v>
      </c>
      <c r="C73" s="161" t="s">
        <v>93</v>
      </c>
      <c r="D73" s="160" t="s">
        <v>13</v>
      </c>
      <c r="E73" s="162" t="s">
        <v>13</v>
      </c>
      <c r="F73" s="163" t="s">
        <v>94</v>
      </c>
      <c r="G73" s="164">
        <v>0</v>
      </c>
      <c r="H73" s="164">
        <v>0</v>
      </c>
      <c r="I73" s="165">
        <v>83</v>
      </c>
      <c r="J73" s="166">
        <f t="shared" si="11"/>
        <v>83</v>
      </c>
    </row>
    <row r="74" spans="1:12" ht="23.25" thickBot="1" x14ac:dyDescent="0.25">
      <c r="A74" s="167"/>
      <c r="B74" s="168"/>
      <c r="C74" s="169"/>
      <c r="D74" s="170">
        <v>4357</v>
      </c>
      <c r="E74" s="171">
        <v>6351</v>
      </c>
      <c r="F74" s="172" t="s">
        <v>18</v>
      </c>
      <c r="G74" s="173">
        <v>0</v>
      </c>
      <c r="H74" s="174">
        <v>0</v>
      </c>
      <c r="I74" s="175">
        <v>83</v>
      </c>
      <c r="J74" s="177">
        <f t="shared" si="11"/>
        <v>83</v>
      </c>
    </row>
    <row r="75" spans="1:12" ht="35.25" customHeight="1" x14ac:dyDescent="0.2">
      <c r="A75" s="159" t="s">
        <v>12</v>
      </c>
      <c r="B75" s="160" t="s">
        <v>95</v>
      </c>
      <c r="C75" s="161" t="s">
        <v>20</v>
      </c>
      <c r="D75" s="160" t="s">
        <v>13</v>
      </c>
      <c r="E75" s="197" t="s">
        <v>13</v>
      </c>
      <c r="F75" s="163" t="s">
        <v>96</v>
      </c>
      <c r="G75" s="198">
        <v>0</v>
      </c>
      <c r="H75" s="164">
        <v>0</v>
      </c>
      <c r="I75" s="165">
        <v>260</v>
      </c>
      <c r="J75" s="166">
        <f t="shared" si="11"/>
        <v>260</v>
      </c>
    </row>
    <row r="76" spans="1:12" ht="23.25" thickBot="1" x14ac:dyDescent="0.25">
      <c r="A76" s="167"/>
      <c r="B76" s="168"/>
      <c r="C76" s="179"/>
      <c r="D76" s="199">
        <v>4357</v>
      </c>
      <c r="E76" s="170">
        <v>6351</v>
      </c>
      <c r="F76" s="172" t="s">
        <v>18</v>
      </c>
      <c r="G76" s="200">
        <v>0</v>
      </c>
      <c r="H76" s="200">
        <v>0</v>
      </c>
      <c r="I76" s="201">
        <v>260</v>
      </c>
      <c r="J76" s="177">
        <f t="shared" si="11"/>
        <v>260</v>
      </c>
      <c r="K76" s="32"/>
      <c r="L76" s="33"/>
    </row>
    <row r="77" spans="1:12" x14ac:dyDescent="0.2">
      <c r="A77" s="202"/>
      <c r="B77" s="203"/>
      <c r="C77" s="204"/>
      <c r="D77" s="202"/>
      <c r="E77" s="202"/>
      <c r="F77" s="205"/>
      <c r="G77" s="196"/>
      <c r="H77" s="196"/>
      <c r="I77" s="206"/>
      <c r="J77" s="206"/>
      <c r="K77" s="33"/>
    </row>
    <row r="78" spans="1:12" x14ac:dyDescent="0.2">
      <c r="A78" s="207"/>
      <c r="B78" s="203"/>
      <c r="C78" s="203"/>
      <c r="D78" s="207"/>
      <c r="E78" s="207"/>
      <c r="F78" s="205"/>
      <c r="G78" s="196"/>
      <c r="H78" s="196"/>
      <c r="I78" s="206"/>
      <c r="J78" s="206"/>
      <c r="K78" s="33"/>
    </row>
    <row r="79" spans="1:12" x14ac:dyDescent="0.2">
      <c r="A79" s="207"/>
      <c r="B79" s="203"/>
      <c r="C79" s="203"/>
      <c r="D79" s="207"/>
      <c r="E79" s="207"/>
      <c r="F79" s="205"/>
      <c r="G79" s="196"/>
      <c r="H79" s="196"/>
      <c r="I79" s="206"/>
      <c r="J79" s="206"/>
      <c r="K79" s="33"/>
    </row>
    <row r="80" spans="1:12" x14ac:dyDescent="0.2">
      <c r="A80" s="207"/>
      <c r="B80" s="203"/>
      <c r="C80" s="203"/>
      <c r="D80" s="207"/>
      <c r="E80" s="207"/>
      <c r="F80" s="205"/>
      <c r="G80" s="196"/>
      <c r="H80" s="196"/>
      <c r="I80" s="206"/>
      <c r="J80" s="206"/>
      <c r="K80" s="33"/>
    </row>
    <row r="81" spans="1:11" x14ac:dyDescent="0.2">
      <c r="A81" s="207"/>
      <c r="B81" s="203"/>
      <c r="C81" s="203"/>
      <c r="D81" s="207"/>
      <c r="E81" s="207"/>
      <c r="F81" s="205"/>
      <c r="G81" s="196"/>
      <c r="H81" s="196"/>
      <c r="I81" s="206"/>
      <c r="J81" s="206"/>
      <c r="K81" s="33"/>
    </row>
    <row r="82" spans="1:11" x14ac:dyDescent="0.2">
      <c r="A82" s="207"/>
      <c r="B82" s="203"/>
      <c r="C82" s="203"/>
      <c r="D82" s="207"/>
      <c r="E82" s="207"/>
      <c r="F82" s="205"/>
      <c r="G82" s="196"/>
      <c r="H82" s="196"/>
      <c r="I82" s="206"/>
      <c r="J82" s="206"/>
      <c r="K82" s="33"/>
    </row>
    <row r="83" spans="1:11" x14ac:dyDescent="0.2">
      <c r="A83" s="207"/>
      <c r="B83" s="203"/>
      <c r="C83" s="203"/>
      <c r="D83" s="207"/>
      <c r="E83" s="207"/>
      <c r="F83" s="205"/>
      <c r="G83" s="196"/>
      <c r="H83" s="196"/>
      <c r="I83" s="206"/>
      <c r="J83" s="206"/>
      <c r="K83" s="33"/>
    </row>
    <row r="84" spans="1:11" x14ac:dyDescent="0.2">
      <c r="A84" s="207"/>
      <c r="B84" s="203"/>
      <c r="C84" s="203"/>
      <c r="D84" s="207"/>
      <c r="E84" s="207"/>
      <c r="F84" s="205"/>
      <c r="G84" s="196"/>
      <c r="H84" s="196"/>
      <c r="I84" s="206"/>
      <c r="J84" s="206"/>
    </row>
    <row r="85" spans="1:11" ht="13.5" thickBot="1" x14ac:dyDescent="0.25">
      <c r="A85" s="207"/>
      <c r="B85" s="203"/>
      <c r="C85" s="203"/>
      <c r="D85" s="208"/>
      <c r="E85" s="207"/>
      <c r="F85" s="209"/>
      <c r="G85" s="210"/>
      <c r="H85" s="210"/>
      <c r="I85" s="211"/>
      <c r="J85" s="211"/>
    </row>
    <row r="86" spans="1:11" ht="23.25" thickBot="1" x14ac:dyDescent="0.25">
      <c r="A86" s="191" t="s">
        <v>3</v>
      </c>
      <c r="B86" s="212" t="s">
        <v>4</v>
      </c>
      <c r="C86" s="213"/>
      <c r="D86" s="214" t="s">
        <v>5</v>
      </c>
      <c r="E86" s="183" t="s">
        <v>6</v>
      </c>
      <c r="F86" s="215" t="s">
        <v>7</v>
      </c>
      <c r="G86" s="216" t="s">
        <v>8</v>
      </c>
      <c r="H86" s="217" t="s">
        <v>9</v>
      </c>
      <c r="I86" s="218" t="s">
        <v>10</v>
      </c>
      <c r="J86" s="219" t="s">
        <v>11</v>
      </c>
    </row>
    <row r="87" spans="1:11" ht="23.25" thickBot="1" x14ac:dyDescent="0.25">
      <c r="A87" s="191" t="s">
        <v>12</v>
      </c>
      <c r="B87" s="186" t="s">
        <v>13</v>
      </c>
      <c r="C87" s="186"/>
      <c r="D87" s="186" t="s">
        <v>13</v>
      </c>
      <c r="E87" s="192" t="s">
        <v>13</v>
      </c>
      <c r="F87" s="193" t="s">
        <v>14</v>
      </c>
      <c r="G87" s="224" t="s">
        <v>38</v>
      </c>
      <c r="H87" s="225"/>
      <c r="I87" s="225"/>
      <c r="J87" s="226"/>
    </row>
    <row r="88" spans="1:11" ht="39" customHeight="1" x14ac:dyDescent="0.2">
      <c r="A88" s="159" t="s">
        <v>12</v>
      </c>
      <c r="B88" s="160" t="s">
        <v>97</v>
      </c>
      <c r="C88" s="161" t="s">
        <v>87</v>
      </c>
      <c r="D88" s="160" t="s">
        <v>13</v>
      </c>
      <c r="E88" s="162" t="s">
        <v>13</v>
      </c>
      <c r="F88" s="163" t="s">
        <v>98</v>
      </c>
      <c r="G88" s="164">
        <v>0</v>
      </c>
      <c r="H88" s="164">
        <v>0</v>
      </c>
      <c r="I88" s="165">
        <v>470</v>
      </c>
      <c r="J88" s="166">
        <f t="shared" ref="J88:J103" si="12">H88+I88</f>
        <v>470</v>
      </c>
    </row>
    <row r="89" spans="1:11" ht="23.25" thickBot="1" x14ac:dyDescent="0.25">
      <c r="A89" s="167"/>
      <c r="B89" s="168"/>
      <c r="C89" s="169"/>
      <c r="D89" s="170">
        <v>4357</v>
      </c>
      <c r="E89" s="171">
        <v>6351</v>
      </c>
      <c r="F89" s="172" t="s">
        <v>18</v>
      </c>
      <c r="G89" s="173">
        <v>0</v>
      </c>
      <c r="H89" s="174">
        <v>0</v>
      </c>
      <c r="I89" s="175">
        <v>470</v>
      </c>
      <c r="J89" s="177">
        <f t="shared" si="12"/>
        <v>470</v>
      </c>
    </row>
    <row r="90" spans="1:11" ht="33.75" x14ac:dyDescent="0.2">
      <c r="A90" s="159" t="s">
        <v>12</v>
      </c>
      <c r="B90" s="160" t="s">
        <v>99</v>
      </c>
      <c r="C90" s="161" t="s">
        <v>87</v>
      </c>
      <c r="D90" s="160" t="s">
        <v>13</v>
      </c>
      <c r="E90" s="162" t="s">
        <v>13</v>
      </c>
      <c r="F90" s="163" t="s">
        <v>100</v>
      </c>
      <c r="G90" s="164">
        <v>0</v>
      </c>
      <c r="H90" s="164">
        <v>0</v>
      </c>
      <c r="I90" s="165">
        <v>490</v>
      </c>
      <c r="J90" s="166">
        <f t="shared" si="12"/>
        <v>490</v>
      </c>
    </row>
    <row r="91" spans="1:11" ht="23.25" thickBot="1" x14ac:dyDescent="0.25">
      <c r="A91" s="167"/>
      <c r="B91" s="168"/>
      <c r="C91" s="169"/>
      <c r="D91" s="170">
        <v>4357</v>
      </c>
      <c r="E91" s="171">
        <v>6351</v>
      </c>
      <c r="F91" s="172" t="s">
        <v>18</v>
      </c>
      <c r="G91" s="173">
        <v>0</v>
      </c>
      <c r="H91" s="174">
        <v>0</v>
      </c>
      <c r="I91" s="175">
        <v>490</v>
      </c>
      <c r="J91" s="177">
        <f t="shared" si="12"/>
        <v>490</v>
      </c>
    </row>
    <row r="92" spans="1:11" ht="22.5" x14ac:dyDescent="0.2">
      <c r="A92" s="159" t="s">
        <v>12</v>
      </c>
      <c r="B92" s="160" t="s">
        <v>101</v>
      </c>
      <c r="C92" s="161" t="s">
        <v>16</v>
      </c>
      <c r="D92" s="160" t="s">
        <v>13</v>
      </c>
      <c r="E92" s="162" t="s">
        <v>13</v>
      </c>
      <c r="F92" s="163" t="s">
        <v>102</v>
      </c>
      <c r="G92" s="164">
        <v>0</v>
      </c>
      <c r="H92" s="164">
        <v>0</v>
      </c>
      <c r="I92" s="165">
        <v>1100</v>
      </c>
      <c r="J92" s="166">
        <f t="shared" si="12"/>
        <v>1100</v>
      </c>
    </row>
    <row r="93" spans="1:11" ht="23.25" thickBot="1" x14ac:dyDescent="0.25">
      <c r="A93" s="167"/>
      <c r="B93" s="168"/>
      <c r="C93" s="169"/>
      <c r="D93" s="170">
        <v>4357</v>
      </c>
      <c r="E93" s="171">
        <v>6351</v>
      </c>
      <c r="F93" s="172" t="s">
        <v>18</v>
      </c>
      <c r="G93" s="173">
        <v>0</v>
      </c>
      <c r="H93" s="174">
        <v>0</v>
      </c>
      <c r="I93" s="175">
        <v>1100</v>
      </c>
      <c r="J93" s="177">
        <f t="shared" si="12"/>
        <v>1100</v>
      </c>
    </row>
    <row r="94" spans="1:11" ht="22.5" x14ac:dyDescent="0.2">
      <c r="A94" s="159" t="s">
        <v>12</v>
      </c>
      <c r="B94" s="160" t="s">
        <v>103</v>
      </c>
      <c r="C94" s="161" t="s">
        <v>29</v>
      </c>
      <c r="D94" s="160" t="s">
        <v>13</v>
      </c>
      <c r="E94" s="162" t="s">
        <v>13</v>
      </c>
      <c r="F94" s="163" t="s">
        <v>163</v>
      </c>
      <c r="G94" s="164">
        <v>0</v>
      </c>
      <c r="H94" s="164">
        <v>0</v>
      </c>
      <c r="I94" s="165">
        <v>447</v>
      </c>
      <c r="J94" s="166">
        <f t="shared" si="12"/>
        <v>447</v>
      </c>
    </row>
    <row r="95" spans="1:11" ht="23.25" thickBot="1" x14ac:dyDescent="0.25">
      <c r="A95" s="167"/>
      <c r="B95" s="168"/>
      <c r="C95" s="169"/>
      <c r="D95" s="170">
        <v>4357</v>
      </c>
      <c r="E95" s="171">
        <v>6351</v>
      </c>
      <c r="F95" s="172" t="s">
        <v>18</v>
      </c>
      <c r="G95" s="173">
        <v>0</v>
      </c>
      <c r="H95" s="174">
        <v>0</v>
      </c>
      <c r="I95" s="175">
        <v>447</v>
      </c>
      <c r="J95" s="177">
        <f t="shared" si="12"/>
        <v>447</v>
      </c>
    </row>
    <row r="96" spans="1:11" ht="45" x14ac:dyDescent="0.2">
      <c r="A96" s="159" t="s">
        <v>12</v>
      </c>
      <c r="B96" s="160" t="s">
        <v>104</v>
      </c>
      <c r="C96" s="161" t="s">
        <v>26</v>
      </c>
      <c r="D96" s="160" t="s">
        <v>13</v>
      </c>
      <c r="E96" s="162" t="s">
        <v>13</v>
      </c>
      <c r="F96" s="163" t="s">
        <v>105</v>
      </c>
      <c r="G96" s="164">
        <v>0</v>
      </c>
      <c r="H96" s="164">
        <v>0</v>
      </c>
      <c r="I96" s="165">
        <v>180</v>
      </c>
      <c r="J96" s="166">
        <f t="shared" si="12"/>
        <v>180</v>
      </c>
    </row>
    <row r="97" spans="1:10" ht="23.25" thickBot="1" x14ac:dyDescent="0.25">
      <c r="A97" s="167"/>
      <c r="B97" s="168"/>
      <c r="C97" s="169"/>
      <c r="D97" s="170">
        <v>4357</v>
      </c>
      <c r="E97" s="171">
        <v>6351</v>
      </c>
      <c r="F97" s="220" t="s">
        <v>18</v>
      </c>
      <c r="G97" s="173">
        <v>0</v>
      </c>
      <c r="H97" s="174">
        <v>0</v>
      </c>
      <c r="I97" s="175">
        <v>180</v>
      </c>
      <c r="J97" s="177">
        <f t="shared" si="12"/>
        <v>180</v>
      </c>
    </row>
    <row r="98" spans="1:10" ht="33.75" x14ac:dyDescent="0.2">
      <c r="A98" s="159" t="s">
        <v>12</v>
      </c>
      <c r="B98" s="160" t="s">
        <v>106</v>
      </c>
      <c r="C98" s="161" t="s">
        <v>78</v>
      </c>
      <c r="D98" s="160" t="s">
        <v>13</v>
      </c>
      <c r="E98" s="162" t="s">
        <v>13</v>
      </c>
      <c r="F98" s="163" t="s">
        <v>107</v>
      </c>
      <c r="G98" s="164">
        <v>0</v>
      </c>
      <c r="H98" s="164">
        <v>0</v>
      </c>
      <c r="I98" s="165">
        <v>500</v>
      </c>
      <c r="J98" s="166">
        <f t="shared" si="12"/>
        <v>500</v>
      </c>
    </row>
    <row r="99" spans="1:10" ht="23.25" thickBot="1" x14ac:dyDescent="0.25">
      <c r="A99" s="167"/>
      <c r="B99" s="168"/>
      <c r="C99" s="169"/>
      <c r="D99" s="170">
        <v>4357</v>
      </c>
      <c r="E99" s="171">
        <v>6351</v>
      </c>
      <c r="F99" s="220" t="s">
        <v>18</v>
      </c>
      <c r="G99" s="173">
        <v>0</v>
      </c>
      <c r="H99" s="174">
        <v>0</v>
      </c>
      <c r="I99" s="175">
        <v>500</v>
      </c>
      <c r="J99" s="177">
        <f t="shared" si="12"/>
        <v>500</v>
      </c>
    </row>
    <row r="100" spans="1:10" ht="22.5" x14ac:dyDescent="0.2">
      <c r="A100" s="159" t="s">
        <v>12</v>
      </c>
      <c r="B100" s="160" t="s">
        <v>108</v>
      </c>
      <c r="C100" s="161" t="s">
        <v>109</v>
      </c>
      <c r="D100" s="160" t="s">
        <v>13</v>
      </c>
      <c r="E100" s="162" t="s">
        <v>13</v>
      </c>
      <c r="F100" s="163" t="s">
        <v>110</v>
      </c>
      <c r="G100" s="164">
        <v>0</v>
      </c>
      <c r="H100" s="164">
        <v>0</v>
      </c>
      <c r="I100" s="165">
        <v>200</v>
      </c>
      <c r="J100" s="166">
        <f t="shared" si="12"/>
        <v>200</v>
      </c>
    </row>
    <row r="101" spans="1:10" ht="23.25" thickBot="1" x14ac:dyDescent="0.25">
      <c r="A101" s="167"/>
      <c r="B101" s="168"/>
      <c r="C101" s="169"/>
      <c r="D101" s="170">
        <v>4324</v>
      </c>
      <c r="E101" s="171">
        <v>6351</v>
      </c>
      <c r="F101" s="172" t="s">
        <v>18</v>
      </c>
      <c r="G101" s="173">
        <v>0</v>
      </c>
      <c r="H101" s="174">
        <v>0</v>
      </c>
      <c r="I101" s="175">
        <v>200</v>
      </c>
      <c r="J101" s="177">
        <f t="shared" si="12"/>
        <v>200</v>
      </c>
    </row>
    <row r="102" spans="1:10" ht="22.5" x14ac:dyDescent="0.2">
      <c r="A102" s="159" t="s">
        <v>12</v>
      </c>
      <c r="B102" s="160" t="s">
        <v>111</v>
      </c>
      <c r="C102" s="161" t="s">
        <v>109</v>
      </c>
      <c r="D102" s="160" t="s">
        <v>13</v>
      </c>
      <c r="E102" s="162" t="s">
        <v>13</v>
      </c>
      <c r="F102" s="163" t="s">
        <v>112</v>
      </c>
      <c r="G102" s="164">
        <v>0</v>
      </c>
      <c r="H102" s="164">
        <v>0</v>
      </c>
      <c r="I102" s="165">
        <v>96</v>
      </c>
      <c r="J102" s="166">
        <f t="shared" si="12"/>
        <v>96</v>
      </c>
    </row>
    <row r="103" spans="1:10" ht="23.25" thickBot="1" x14ac:dyDescent="0.25">
      <c r="A103" s="167"/>
      <c r="B103" s="168"/>
      <c r="C103" s="169"/>
      <c r="D103" s="170">
        <v>4324</v>
      </c>
      <c r="E103" s="171">
        <v>6351</v>
      </c>
      <c r="F103" s="172" t="s">
        <v>18</v>
      </c>
      <c r="G103" s="173">
        <v>0</v>
      </c>
      <c r="H103" s="174">
        <v>0</v>
      </c>
      <c r="I103" s="175">
        <v>96</v>
      </c>
      <c r="J103" s="177">
        <f t="shared" si="12"/>
        <v>96</v>
      </c>
    </row>
  </sheetData>
  <mergeCells count="6">
    <mergeCell ref="G87:J87"/>
    <mergeCell ref="A2:J2"/>
    <mergeCell ref="A4:J4"/>
    <mergeCell ref="A6:J6"/>
    <mergeCell ref="G27:J27"/>
    <mergeCell ref="G54:J54"/>
  </mergeCells>
  <pageMargins left="0.25" right="0.25" top="0.75" bottom="0.75" header="0.3" footer="0.3"/>
  <pageSetup paperSize="9" orientation="portrait" r:id="rId1"/>
  <headerFooter>
    <oddHeader>&amp;R022_P01_Tabulkova_cast_ZRRO_146_18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7"/>
  <sheetViews>
    <sheetView tabSelected="1" view="pageLayout" zoomScaleNormal="100" workbookViewId="0">
      <selection activeCell="I100" sqref="I100"/>
    </sheetView>
  </sheetViews>
  <sheetFormatPr defaultRowHeight="15" x14ac:dyDescent="0.25"/>
  <cols>
    <col min="1" max="1" width="3.42578125" style="34" bestFit="1" customWidth="1"/>
    <col min="2" max="2" width="3.5703125" style="34" customWidth="1"/>
    <col min="3" max="3" width="2.28515625" style="34" customWidth="1"/>
    <col min="4" max="4" width="4.42578125" style="34" bestFit="1" customWidth="1"/>
    <col min="5" max="5" width="5.28515625" style="34" bestFit="1" customWidth="1"/>
    <col min="6" max="6" width="36.28515625" style="34" customWidth="1"/>
    <col min="7" max="8" width="9.85546875" style="34" customWidth="1"/>
    <col min="9" max="9" width="11.42578125" style="34" bestFit="1" customWidth="1"/>
    <col min="10" max="10" width="11.42578125" style="34" customWidth="1"/>
    <col min="11" max="11" width="11" style="34" bestFit="1" customWidth="1"/>
    <col min="12" max="16384" width="9.140625" style="34"/>
  </cols>
  <sheetData>
    <row r="1" spans="1:11" x14ac:dyDescent="0.25">
      <c r="G1" s="231" t="s">
        <v>164</v>
      </c>
      <c r="H1" s="231"/>
      <c r="I1" s="231"/>
      <c r="J1" s="231"/>
    </row>
    <row r="2" spans="1:11" ht="17.25" customHeight="1" x14ac:dyDescent="0.25">
      <c r="A2" s="229" t="s">
        <v>0</v>
      </c>
      <c r="B2" s="229"/>
      <c r="C2" s="229"/>
      <c r="D2" s="229"/>
      <c r="E2" s="229"/>
      <c r="F2" s="229"/>
      <c r="G2" s="229"/>
      <c r="H2" s="229"/>
      <c r="I2" s="229"/>
      <c r="J2" s="229"/>
    </row>
    <row r="3" spans="1:11" ht="12.75" customHeight="1" x14ac:dyDescent="0.25">
      <c r="A3" s="35"/>
      <c r="B3" s="36"/>
      <c r="C3" s="36"/>
      <c r="D3" s="36"/>
      <c r="E3" s="36"/>
      <c r="F3" s="36"/>
      <c r="G3" s="36"/>
      <c r="H3" s="36"/>
      <c r="I3" s="36"/>
      <c r="J3" s="36"/>
    </row>
    <row r="4" spans="1:11" ht="15.75" x14ac:dyDescent="0.25">
      <c r="A4" s="234" t="s">
        <v>1</v>
      </c>
      <c r="B4" s="234"/>
      <c r="C4" s="234"/>
      <c r="D4" s="234"/>
      <c r="E4" s="234"/>
      <c r="F4" s="234"/>
      <c r="G4" s="234"/>
      <c r="H4" s="234"/>
      <c r="I4" s="234"/>
      <c r="J4" s="234"/>
    </row>
    <row r="5" spans="1:11" ht="12.75" customHeight="1" x14ac:dyDescent="0.25">
      <c r="A5" s="37"/>
      <c r="B5" s="37"/>
      <c r="C5" s="37"/>
      <c r="D5" s="37"/>
      <c r="E5" s="37"/>
      <c r="F5" s="37"/>
      <c r="G5" s="37"/>
      <c r="H5" s="37"/>
      <c r="I5" s="37"/>
      <c r="J5" s="37"/>
    </row>
    <row r="6" spans="1:11" s="38" customFormat="1" ht="15.75" x14ac:dyDescent="0.2">
      <c r="A6" s="235" t="s">
        <v>113</v>
      </c>
      <c r="B6" s="235"/>
      <c r="C6" s="235"/>
      <c r="D6" s="235"/>
      <c r="E6" s="235"/>
      <c r="F6" s="235"/>
      <c r="G6" s="235"/>
      <c r="H6" s="235"/>
      <c r="I6" s="235"/>
      <c r="J6" s="235"/>
    </row>
    <row r="7" spans="1:11" ht="13.5" customHeight="1" thickBot="1" x14ac:dyDescent="0.3">
      <c r="A7" s="37"/>
      <c r="B7" s="37"/>
      <c r="C7" s="37"/>
      <c r="D7" s="37"/>
      <c r="E7" s="37"/>
      <c r="F7" s="37"/>
      <c r="G7" s="37"/>
      <c r="H7" s="37"/>
      <c r="I7" s="37"/>
      <c r="J7" s="39" t="s">
        <v>114</v>
      </c>
    </row>
    <row r="8" spans="1:11" ht="23.25" thickBot="1" x14ac:dyDescent="0.3">
      <c r="A8" s="40" t="s">
        <v>3</v>
      </c>
      <c r="B8" s="236" t="s">
        <v>115</v>
      </c>
      <c r="C8" s="237"/>
      <c r="D8" s="41" t="s">
        <v>5</v>
      </c>
      <c r="E8" s="42" t="s">
        <v>6</v>
      </c>
      <c r="F8" s="43" t="s">
        <v>116</v>
      </c>
      <c r="G8" s="44" t="s">
        <v>8</v>
      </c>
      <c r="H8" s="44" t="s">
        <v>118</v>
      </c>
      <c r="I8" s="44" t="s">
        <v>150</v>
      </c>
      <c r="J8" s="45" t="s">
        <v>149</v>
      </c>
    </row>
    <row r="9" spans="1:11" ht="15.75" thickBot="1" x14ac:dyDescent="0.3">
      <c r="A9" s="46" t="s">
        <v>119</v>
      </c>
      <c r="B9" s="232" t="s">
        <v>13</v>
      </c>
      <c r="C9" s="233"/>
      <c r="D9" s="47" t="s">
        <v>13</v>
      </c>
      <c r="E9" s="48" t="s">
        <v>13</v>
      </c>
      <c r="F9" s="49" t="s">
        <v>120</v>
      </c>
      <c r="G9" s="50">
        <f>G10+G14+G18+G22+G26+G30+G34+G38+G42+G46+G50+G63+G67+G71+G75+G79+G83+G87+G91</f>
        <v>167624.64000000001</v>
      </c>
      <c r="H9" s="51">
        <v>167624.64000000001</v>
      </c>
      <c r="I9" s="51">
        <f>I10+I14+I18+I22+I26+I30+I34+I38+I42+I46+I50+I63+I67+I71+I75+I79+I83+I87+I91+I95</f>
        <v>-6633.65</v>
      </c>
      <c r="J9" s="52">
        <f>H9+I9</f>
        <v>160990.99000000002</v>
      </c>
      <c r="K9" s="53"/>
    </row>
    <row r="10" spans="1:11" s="61" customFormat="1" ht="12.75" x14ac:dyDescent="0.2">
      <c r="A10" s="54" t="s">
        <v>12</v>
      </c>
      <c r="B10" s="240" t="s">
        <v>34</v>
      </c>
      <c r="C10" s="241"/>
      <c r="D10" s="55" t="s">
        <v>13</v>
      </c>
      <c r="E10" s="56" t="s">
        <v>13</v>
      </c>
      <c r="F10" s="57" t="s">
        <v>121</v>
      </c>
      <c r="G10" s="58">
        <f t="shared" ref="G10" si="0">G11</f>
        <v>18131</v>
      </c>
      <c r="H10" s="59">
        <v>12582.601000000001</v>
      </c>
      <c r="I10" s="59">
        <f>I11</f>
        <v>0</v>
      </c>
      <c r="J10" s="60">
        <f>J11</f>
        <v>12582.601000000001</v>
      </c>
    </row>
    <row r="11" spans="1:11" x14ac:dyDescent="0.25">
      <c r="A11" s="62"/>
      <c r="B11" s="242"/>
      <c r="C11" s="243"/>
      <c r="D11" s="63">
        <v>4357</v>
      </c>
      <c r="E11" s="64">
        <v>5331</v>
      </c>
      <c r="F11" s="65" t="s">
        <v>122</v>
      </c>
      <c r="G11" s="66">
        <f t="shared" ref="G11:I11" si="1">G12+G13</f>
        <v>18131</v>
      </c>
      <c r="H11" s="67">
        <v>12582.601000000001</v>
      </c>
      <c r="I11" s="67">
        <f t="shared" si="1"/>
        <v>0</v>
      </c>
      <c r="J11" s="68">
        <f>J12+J13</f>
        <v>12582.601000000001</v>
      </c>
    </row>
    <row r="12" spans="1:11" x14ac:dyDescent="0.25">
      <c r="A12" s="69"/>
      <c r="B12" s="242"/>
      <c r="C12" s="243"/>
      <c r="D12" s="70"/>
      <c r="E12" s="71" t="s">
        <v>123</v>
      </c>
      <c r="F12" s="72" t="s">
        <v>124</v>
      </c>
      <c r="G12" s="73">
        <v>0</v>
      </c>
      <c r="H12" s="74">
        <v>1500</v>
      </c>
      <c r="I12" s="74">
        <v>0</v>
      </c>
      <c r="J12" s="75">
        <v>1500</v>
      </c>
    </row>
    <row r="13" spans="1:11" ht="15.75" thickBot="1" x14ac:dyDescent="0.3">
      <c r="A13" s="76"/>
      <c r="B13" s="238"/>
      <c r="C13" s="239"/>
      <c r="D13" s="77"/>
      <c r="E13" s="78"/>
      <c r="F13" s="79" t="s">
        <v>125</v>
      </c>
      <c r="G13" s="80">
        <v>18131</v>
      </c>
      <c r="H13" s="81">
        <v>11082.601000000001</v>
      </c>
      <c r="I13" s="74">
        <v>0</v>
      </c>
      <c r="J13" s="82">
        <v>11082.601000000001</v>
      </c>
    </row>
    <row r="14" spans="1:11" s="61" customFormat="1" ht="12.75" x14ac:dyDescent="0.2">
      <c r="A14" s="54" t="s">
        <v>12</v>
      </c>
      <c r="B14" s="240" t="s">
        <v>23</v>
      </c>
      <c r="C14" s="241"/>
      <c r="D14" s="55" t="s">
        <v>13</v>
      </c>
      <c r="E14" s="56" t="s">
        <v>13</v>
      </c>
      <c r="F14" s="57" t="s">
        <v>126</v>
      </c>
      <c r="G14" s="58">
        <f t="shared" ref="G14:J50" si="2">G15</f>
        <v>5980</v>
      </c>
      <c r="H14" s="59">
        <v>6771.7610000000004</v>
      </c>
      <c r="I14" s="59">
        <f>I15</f>
        <v>0</v>
      </c>
      <c r="J14" s="60">
        <f>J15</f>
        <v>6771.7610000000004</v>
      </c>
    </row>
    <row r="15" spans="1:11" x14ac:dyDescent="0.25">
      <c r="A15" s="62"/>
      <c r="B15" s="242"/>
      <c r="C15" s="243"/>
      <c r="D15" s="63">
        <v>4311</v>
      </c>
      <c r="E15" s="64">
        <v>5331</v>
      </c>
      <c r="F15" s="65" t="s">
        <v>122</v>
      </c>
      <c r="G15" s="66">
        <f t="shared" ref="G15:I15" si="3">G16+G17</f>
        <v>5980</v>
      </c>
      <c r="H15" s="67">
        <v>6771.7610000000004</v>
      </c>
      <c r="I15" s="67">
        <f t="shared" si="3"/>
        <v>0</v>
      </c>
      <c r="J15" s="68">
        <f>J16+J17</f>
        <v>6771.7610000000004</v>
      </c>
    </row>
    <row r="16" spans="1:11" x14ac:dyDescent="0.25">
      <c r="A16" s="69"/>
      <c r="B16" s="242"/>
      <c r="C16" s="243"/>
      <c r="D16" s="70"/>
      <c r="E16" s="71" t="s">
        <v>123</v>
      </c>
      <c r="F16" s="72" t="s">
        <v>124</v>
      </c>
      <c r="G16" s="73">
        <v>0</v>
      </c>
      <c r="H16" s="74">
        <v>133.66300000000001</v>
      </c>
      <c r="I16" s="74">
        <v>0</v>
      </c>
      <c r="J16" s="75">
        <v>133.66300000000001</v>
      </c>
    </row>
    <row r="17" spans="1:11" ht="15.75" thickBot="1" x14ac:dyDescent="0.3">
      <c r="A17" s="76"/>
      <c r="B17" s="238"/>
      <c r="C17" s="239"/>
      <c r="D17" s="77"/>
      <c r="E17" s="78"/>
      <c r="F17" s="79" t="s">
        <v>125</v>
      </c>
      <c r="G17" s="80">
        <v>5980</v>
      </c>
      <c r="H17" s="81">
        <v>6638.098</v>
      </c>
      <c r="I17" s="74">
        <v>0</v>
      </c>
      <c r="J17" s="82">
        <v>6638.098</v>
      </c>
      <c r="K17" s="83"/>
    </row>
    <row r="18" spans="1:11" s="61" customFormat="1" ht="12.75" x14ac:dyDescent="0.2">
      <c r="A18" s="54" t="s">
        <v>12</v>
      </c>
      <c r="B18" s="240" t="s">
        <v>91</v>
      </c>
      <c r="C18" s="241"/>
      <c r="D18" s="55" t="s">
        <v>13</v>
      </c>
      <c r="E18" s="56" t="s">
        <v>13</v>
      </c>
      <c r="F18" s="57" t="s">
        <v>127</v>
      </c>
      <c r="G18" s="58">
        <f t="shared" si="2"/>
        <v>6827</v>
      </c>
      <c r="H18" s="59">
        <v>5110</v>
      </c>
      <c r="I18" s="59">
        <f t="shared" si="2"/>
        <v>0</v>
      </c>
      <c r="J18" s="60">
        <f t="shared" si="2"/>
        <v>5110</v>
      </c>
    </row>
    <row r="19" spans="1:11" x14ac:dyDescent="0.25">
      <c r="A19" s="62"/>
      <c r="B19" s="242"/>
      <c r="C19" s="243"/>
      <c r="D19" s="63">
        <v>4357</v>
      </c>
      <c r="E19" s="64">
        <v>5331</v>
      </c>
      <c r="F19" s="65" t="s">
        <v>122</v>
      </c>
      <c r="G19" s="66">
        <f t="shared" ref="G19:J19" si="4">G20+G21</f>
        <v>6827</v>
      </c>
      <c r="H19" s="67">
        <v>5110</v>
      </c>
      <c r="I19" s="67">
        <f t="shared" si="4"/>
        <v>0</v>
      </c>
      <c r="J19" s="68">
        <f t="shared" si="4"/>
        <v>5110</v>
      </c>
    </row>
    <row r="20" spans="1:11" x14ac:dyDescent="0.25">
      <c r="A20" s="69"/>
      <c r="B20" s="242"/>
      <c r="C20" s="243"/>
      <c r="D20" s="70"/>
      <c r="E20" s="71" t="s">
        <v>123</v>
      </c>
      <c r="F20" s="72" t="s">
        <v>124</v>
      </c>
      <c r="G20" s="73">
        <v>0</v>
      </c>
      <c r="H20" s="74">
        <v>632.17700000000002</v>
      </c>
      <c r="I20" s="74">
        <v>0</v>
      </c>
      <c r="J20" s="75">
        <v>632.17700000000002</v>
      </c>
    </row>
    <row r="21" spans="1:11" ht="15.75" thickBot="1" x14ac:dyDescent="0.3">
      <c r="A21" s="76"/>
      <c r="B21" s="238"/>
      <c r="C21" s="239"/>
      <c r="D21" s="77"/>
      <c r="E21" s="78"/>
      <c r="F21" s="79" t="s">
        <v>125</v>
      </c>
      <c r="G21" s="80">
        <v>6827</v>
      </c>
      <c r="H21" s="81">
        <v>4477.8230000000003</v>
      </c>
      <c r="I21" s="74">
        <v>0</v>
      </c>
      <c r="J21" s="82">
        <v>4477.8230000000003</v>
      </c>
    </row>
    <row r="22" spans="1:11" s="61" customFormat="1" ht="12.75" x14ac:dyDescent="0.2">
      <c r="A22" s="54" t="s">
        <v>12</v>
      </c>
      <c r="B22" s="240">
        <v>1505</v>
      </c>
      <c r="C22" s="241"/>
      <c r="D22" s="55" t="s">
        <v>13</v>
      </c>
      <c r="E22" s="56" t="s">
        <v>13</v>
      </c>
      <c r="F22" s="57" t="s">
        <v>128</v>
      </c>
      <c r="G22" s="58">
        <f t="shared" si="2"/>
        <v>7663</v>
      </c>
      <c r="H22" s="59">
        <v>2279.049</v>
      </c>
      <c r="I22" s="59">
        <f t="shared" si="2"/>
        <v>0</v>
      </c>
      <c r="J22" s="60">
        <f t="shared" si="2"/>
        <v>2279.049</v>
      </c>
    </row>
    <row r="23" spans="1:11" x14ac:dyDescent="0.25">
      <c r="A23" s="62"/>
      <c r="B23" s="242"/>
      <c r="C23" s="243"/>
      <c r="D23" s="63">
        <v>4357</v>
      </c>
      <c r="E23" s="64">
        <v>5331</v>
      </c>
      <c r="F23" s="65" t="s">
        <v>122</v>
      </c>
      <c r="G23" s="66">
        <f t="shared" ref="G23:J23" si="5">G24+G25</f>
        <v>7663</v>
      </c>
      <c r="H23" s="67">
        <v>2279.049</v>
      </c>
      <c r="I23" s="67">
        <f t="shared" si="5"/>
        <v>0</v>
      </c>
      <c r="J23" s="68">
        <f t="shared" si="5"/>
        <v>2279.049</v>
      </c>
    </row>
    <row r="24" spans="1:11" x14ac:dyDescent="0.25">
      <c r="A24" s="69"/>
      <c r="B24" s="242"/>
      <c r="C24" s="243"/>
      <c r="D24" s="70"/>
      <c r="E24" s="71" t="s">
        <v>123</v>
      </c>
      <c r="F24" s="72" t="s">
        <v>124</v>
      </c>
      <c r="G24" s="73">
        <v>0</v>
      </c>
      <c r="H24" s="74">
        <v>420.25200000000001</v>
      </c>
      <c r="I24" s="74">
        <v>0</v>
      </c>
      <c r="J24" s="75">
        <v>420.25200000000001</v>
      </c>
    </row>
    <row r="25" spans="1:11" ht="15.75" thickBot="1" x14ac:dyDescent="0.3">
      <c r="A25" s="76"/>
      <c r="B25" s="238"/>
      <c r="C25" s="239"/>
      <c r="D25" s="77"/>
      <c r="E25" s="78"/>
      <c r="F25" s="79" t="s">
        <v>125</v>
      </c>
      <c r="G25" s="80">
        <v>7663</v>
      </c>
      <c r="H25" s="81">
        <v>1858.797</v>
      </c>
      <c r="I25" s="74">
        <v>0</v>
      </c>
      <c r="J25" s="82">
        <v>1858.797</v>
      </c>
    </row>
    <row r="26" spans="1:11" s="61" customFormat="1" ht="12.75" x14ac:dyDescent="0.2">
      <c r="A26" s="54" t="s">
        <v>12</v>
      </c>
      <c r="B26" s="240" t="s">
        <v>93</v>
      </c>
      <c r="C26" s="241"/>
      <c r="D26" s="55" t="s">
        <v>13</v>
      </c>
      <c r="E26" s="56" t="s">
        <v>13</v>
      </c>
      <c r="F26" s="57" t="s">
        <v>129</v>
      </c>
      <c r="G26" s="58">
        <f t="shared" si="2"/>
        <v>3107</v>
      </c>
      <c r="H26" s="59">
        <v>1859.068</v>
      </c>
      <c r="I26" s="59">
        <f t="shared" si="2"/>
        <v>0</v>
      </c>
      <c r="J26" s="60">
        <f t="shared" si="2"/>
        <v>1859.068</v>
      </c>
    </row>
    <row r="27" spans="1:11" x14ac:dyDescent="0.25">
      <c r="A27" s="62"/>
      <c r="B27" s="242"/>
      <c r="C27" s="243"/>
      <c r="D27" s="63">
        <v>4356</v>
      </c>
      <c r="E27" s="64">
        <v>5331</v>
      </c>
      <c r="F27" s="65" t="s">
        <v>122</v>
      </c>
      <c r="G27" s="66">
        <f t="shared" ref="G27:J27" si="6">G28+G29</f>
        <v>3107</v>
      </c>
      <c r="H27" s="67">
        <v>1859.068</v>
      </c>
      <c r="I27" s="67">
        <f t="shared" si="6"/>
        <v>0</v>
      </c>
      <c r="J27" s="68">
        <f t="shared" si="6"/>
        <v>1859.068</v>
      </c>
    </row>
    <row r="28" spans="1:11" x14ac:dyDescent="0.25">
      <c r="A28" s="69"/>
      <c r="B28" s="242"/>
      <c r="C28" s="243"/>
      <c r="D28" s="70"/>
      <c r="E28" s="71" t="s">
        <v>123</v>
      </c>
      <c r="F28" s="72" t="s">
        <v>124</v>
      </c>
      <c r="G28" s="73">
        <v>0</v>
      </c>
      <c r="H28" s="74">
        <v>30.388000000000002</v>
      </c>
      <c r="I28" s="74">
        <v>0</v>
      </c>
      <c r="J28" s="75">
        <v>30.388000000000002</v>
      </c>
    </row>
    <row r="29" spans="1:11" ht="15.75" thickBot="1" x14ac:dyDescent="0.3">
      <c r="A29" s="76"/>
      <c r="B29" s="238"/>
      <c r="C29" s="239"/>
      <c r="D29" s="77"/>
      <c r="E29" s="78"/>
      <c r="F29" s="79" t="s">
        <v>125</v>
      </c>
      <c r="G29" s="80">
        <v>3107</v>
      </c>
      <c r="H29" s="81">
        <v>1828.68</v>
      </c>
      <c r="I29" s="74">
        <v>0</v>
      </c>
      <c r="J29" s="82">
        <v>1828.68</v>
      </c>
    </row>
    <row r="30" spans="1:11" s="61" customFormat="1" ht="12.75" x14ac:dyDescent="0.2">
      <c r="A30" s="54" t="s">
        <v>12</v>
      </c>
      <c r="B30" s="240" t="s">
        <v>56</v>
      </c>
      <c r="C30" s="241"/>
      <c r="D30" s="55" t="s">
        <v>13</v>
      </c>
      <c r="E30" s="56" t="s">
        <v>13</v>
      </c>
      <c r="F30" s="57" t="s">
        <v>130</v>
      </c>
      <c r="G30" s="58">
        <f t="shared" si="2"/>
        <v>4357</v>
      </c>
      <c r="H30" s="59">
        <v>3530.2310000000002</v>
      </c>
      <c r="I30" s="59">
        <f t="shared" si="2"/>
        <v>0</v>
      </c>
      <c r="J30" s="60">
        <f t="shared" si="2"/>
        <v>3530.2310000000002</v>
      </c>
    </row>
    <row r="31" spans="1:11" x14ac:dyDescent="0.25">
      <c r="A31" s="62"/>
      <c r="B31" s="246"/>
      <c r="C31" s="247"/>
      <c r="D31" s="63">
        <v>4357</v>
      </c>
      <c r="E31" s="64">
        <v>5331</v>
      </c>
      <c r="F31" s="65" t="s">
        <v>122</v>
      </c>
      <c r="G31" s="66">
        <f t="shared" ref="G31:J31" si="7">G32+G33</f>
        <v>4357</v>
      </c>
      <c r="H31" s="67">
        <v>3530.2310000000002</v>
      </c>
      <c r="I31" s="67">
        <f t="shared" si="7"/>
        <v>0</v>
      </c>
      <c r="J31" s="68">
        <f t="shared" si="7"/>
        <v>3530.2310000000002</v>
      </c>
    </row>
    <row r="32" spans="1:11" x14ac:dyDescent="0.25">
      <c r="A32" s="69"/>
      <c r="B32" s="246"/>
      <c r="C32" s="247"/>
      <c r="D32" s="70"/>
      <c r="E32" s="71" t="s">
        <v>123</v>
      </c>
      <c r="F32" s="72" t="s">
        <v>124</v>
      </c>
      <c r="G32" s="73">
        <v>0</v>
      </c>
      <c r="H32" s="74">
        <v>199.44300000000001</v>
      </c>
      <c r="I32" s="74">
        <v>0</v>
      </c>
      <c r="J32" s="75">
        <v>199.44300000000001</v>
      </c>
    </row>
    <row r="33" spans="1:11" ht="15.75" thickBot="1" x14ac:dyDescent="0.3">
      <c r="A33" s="76"/>
      <c r="B33" s="244"/>
      <c r="C33" s="245"/>
      <c r="D33" s="77"/>
      <c r="E33" s="78"/>
      <c r="F33" s="79" t="s">
        <v>125</v>
      </c>
      <c r="G33" s="80">
        <v>4357</v>
      </c>
      <c r="H33" s="81">
        <v>3330.788</v>
      </c>
      <c r="I33" s="74">
        <v>0</v>
      </c>
      <c r="J33" s="82">
        <v>3330.788</v>
      </c>
    </row>
    <row r="34" spans="1:11" x14ac:dyDescent="0.25">
      <c r="A34" s="84" t="s">
        <v>12</v>
      </c>
      <c r="B34" s="248" t="s">
        <v>20</v>
      </c>
      <c r="C34" s="249"/>
      <c r="D34" s="85" t="s">
        <v>13</v>
      </c>
      <c r="E34" s="86" t="s">
        <v>13</v>
      </c>
      <c r="F34" s="87" t="s">
        <v>131</v>
      </c>
      <c r="G34" s="58">
        <f t="shared" si="2"/>
        <v>7154</v>
      </c>
      <c r="H34" s="59">
        <v>7303.6469999999999</v>
      </c>
      <c r="I34" s="59">
        <f t="shared" si="2"/>
        <v>0</v>
      </c>
      <c r="J34" s="60">
        <f t="shared" si="2"/>
        <v>7303.6469999999999</v>
      </c>
    </row>
    <row r="35" spans="1:11" x14ac:dyDescent="0.25">
      <c r="A35" s="62"/>
      <c r="B35" s="246"/>
      <c r="C35" s="247"/>
      <c r="D35" s="63">
        <v>4357</v>
      </c>
      <c r="E35" s="64">
        <v>5331</v>
      </c>
      <c r="F35" s="65" t="s">
        <v>122</v>
      </c>
      <c r="G35" s="66">
        <f t="shared" ref="G35:J35" si="8">G36+G37</f>
        <v>7154</v>
      </c>
      <c r="H35" s="67">
        <v>7303.6469999999999</v>
      </c>
      <c r="I35" s="67">
        <f t="shared" si="8"/>
        <v>0</v>
      </c>
      <c r="J35" s="68">
        <f t="shared" si="8"/>
        <v>7303.6469999999999</v>
      </c>
    </row>
    <row r="36" spans="1:11" x14ac:dyDescent="0.25">
      <c r="A36" s="69"/>
      <c r="B36" s="246"/>
      <c r="C36" s="247"/>
      <c r="D36" s="70"/>
      <c r="E36" s="71" t="s">
        <v>123</v>
      </c>
      <c r="F36" s="72" t="s">
        <v>124</v>
      </c>
      <c r="G36" s="73">
        <v>0</v>
      </c>
      <c r="H36" s="74">
        <v>457.76400000000001</v>
      </c>
      <c r="I36" s="74">
        <v>0</v>
      </c>
      <c r="J36" s="75">
        <v>457.76400000000001</v>
      </c>
      <c r="K36" s="88"/>
    </row>
    <row r="37" spans="1:11" ht="15.75" thickBot="1" x14ac:dyDescent="0.3">
      <c r="A37" s="76"/>
      <c r="B37" s="244"/>
      <c r="C37" s="245"/>
      <c r="D37" s="77"/>
      <c r="E37" s="78"/>
      <c r="F37" s="79" t="s">
        <v>125</v>
      </c>
      <c r="G37" s="80">
        <v>7154</v>
      </c>
      <c r="H37" s="81">
        <v>6845.8829999999998</v>
      </c>
      <c r="I37" s="74">
        <v>0</v>
      </c>
      <c r="J37" s="82">
        <v>6845.8829999999998</v>
      </c>
      <c r="K37" s="83"/>
    </row>
    <row r="38" spans="1:11" x14ac:dyDescent="0.25">
      <c r="A38" s="84" t="s">
        <v>12</v>
      </c>
      <c r="B38" s="240" t="s">
        <v>59</v>
      </c>
      <c r="C38" s="241"/>
      <c r="D38" s="85" t="s">
        <v>13</v>
      </c>
      <c r="E38" s="86" t="s">
        <v>13</v>
      </c>
      <c r="F38" s="87" t="s">
        <v>132</v>
      </c>
      <c r="G38" s="58">
        <f t="shared" si="2"/>
        <v>8053</v>
      </c>
      <c r="H38" s="59">
        <v>5348.1119999999992</v>
      </c>
      <c r="I38" s="59">
        <f t="shared" si="2"/>
        <v>0</v>
      </c>
      <c r="J38" s="60">
        <f t="shared" si="2"/>
        <v>5348.1119999999992</v>
      </c>
    </row>
    <row r="39" spans="1:11" x14ac:dyDescent="0.25">
      <c r="A39" s="89"/>
      <c r="B39" s="246"/>
      <c r="C39" s="247"/>
      <c r="D39" s="63">
        <v>4357</v>
      </c>
      <c r="E39" s="64">
        <v>5331</v>
      </c>
      <c r="F39" s="65" t="s">
        <v>122</v>
      </c>
      <c r="G39" s="66">
        <f t="shared" ref="G39:J39" si="9">G40+G41</f>
        <v>8053</v>
      </c>
      <c r="H39" s="67">
        <v>5348.1119999999992</v>
      </c>
      <c r="I39" s="67">
        <f t="shared" si="9"/>
        <v>0</v>
      </c>
      <c r="J39" s="68">
        <f t="shared" si="9"/>
        <v>5348.1119999999992</v>
      </c>
    </row>
    <row r="40" spans="1:11" x14ac:dyDescent="0.25">
      <c r="A40" s="69"/>
      <c r="B40" s="246"/>
      <c r="C40" s="247"/>
      <c r="D40" s="70"/>
      <c r="E40" s="71" t="s">
        <v>123</v>
      </c>
      <c r="F40" s="72" t="s">
        <v>124</v>
      </c>
      <c r="G40" s="73">
        <v>0</v>
      </c>
      <c r="H40" s="74">
        <v>1083.19</v>
      </c>
      <c r="I40" s="74">
        <v>0</v>
      </c>
      <c r="J40" s="75">
        <v>1083.19</v>
      </c>
    </row>
    <row r="41" spans="1:11" ht="15.75" thickBot="1" x14ac:dyDescent="0.3">
      <c r="A41" s="90"/>
      <c r="B41" s="244"/>
      <c r="C41" s="245"/>
      <c r="D41" s="91"/>
      <c r="E41" s="92"/>
      <c r="F41" s="93" t="s">
        <v>125</v>
      </c>
      <c r="G41" s="80">
        <v>8053</v>
      </c>
      <c r="H41" s="81">
        <v>4264.9219999999996</v>
      </c>
      <c r="I41" s="74">
        <v>0</v>
      </c>
      <c r="J41" s="82">
        <v>4264.9219999999996</v>
      </c>
    </row>
    <row r="42" spans="1:11" s="61" customFormat="1" ht="12.75" x14ac:dyDescent="0.2">
      <c r="A42" s="54" t="s">
        <v>12</v>
      </c>
      <c r="B42" s="240" t="s">
        <v>66</v>
      </c>
      <c r="C42" s="241"/>
      <c r="D42" s="55" t="s">
        <v>13</v>
      </c>
      <c r="E42" s="56" t="s">
        <v>13</v>
      </c>
      <c r="F42" s="57" t="s">
        <v>133</v>
      </c>
      <c r="G42" s="58">
        <f t="shared" si="2"/>
        <v>5172</v>
      </c>
      <c r="H42" s="59">
        <v>2427.8180000000002</v>
      </c>
      <c r="I42" s="59">
        <f t="shared" si="2"/>
        <v>0</v>
      </c>
      <c r="J42" s="60">
        <f t="shared" si="2"/>
        <v>2427.8180000000002</v>
      </c>
    </row>
    <row r="43" spans="1:11" x14ac:dyDescent="0.25">
      <c r="A43" s="62"/>
      <c r="B43" s="246"/>
      <c r="C43" s="247"/>
      <c r="D43" s="63">
        <v>4357</v>
      </c>
      <c r="E43" s="64">
        <v>5331</v>
      </c>
      <c r="F43" s="65" t="s">
        <v>122</v>
      </c>
      <c r="G43" s="66">
        <f t="shared" ref="G43:J43" si="10">G44+G45</f>
        <v>5172</v>
      </c>
      <c r="H43" s="67">
        <v>2427.8180000000002</v>
      </c>
      <c r="I43" s="67">
        <f t="shared" si="10"/>
        <v>0</v>
      </c>
      <c r="J43" s="68">
        <f t="shared" si="10"/>
        <v>2427.8180000000002</v>
      </c>
    </row>
    <row r="44" spans="1:11" x14ac:dyDescent="0.25">
      <c r="A44" s="69"/>
      <c r="B44" s="246"/>
      <c r="C44" s="247"/>
      <c r="D44" s="70"/>
      <c r="E44" s="71" t="s">
        <v>123</v>
      </c>
      <c r="F44" s="72" t="s">
        <v>124</v>
      </c>
      <c r="G44" s="73">
        <v>0</v>
      </c>
      <c r="H44" s="74">
        <v>672.697</v>
      </c>
      <c r="I44" s="74">
        <v>0</v>
      </c>
      <c r="J44" s="75">
        <v>672.697</v>
      </c>
    </row>
    <row r="45" spans="1:11" ht="15.75" thickBot="1" x14ac:dyDescent="0.3">
      <c r="A45" s="76"/>
      <c r="B45" s="244"/>
      <c r="C45" s="245"/>
      <c r="D45" s="77"/>
      <c r="E45" s="78"/>
      <c r="F45" s="79" t="s">
        <v>125</v>
      </c>
      <c r="G45" s="80">
        <v>5172</v>
      </c>
      <c r="H45" s="81">
        <v>1755.1210000000001</v>
      </c>
      <c r="I45" s="74">
        <v>0</v>
      </c>
      <c r="J45" s="82">
        <v>1755.1210000000001</v>
      </c>
    </row>
    <row r="46" spans="1:11" s="61" customFormat="1" ht="12.75" x14ac:dyDescent="0.2">
      <c r="A46" s="84" t="s">
        <v>12</v>
      </c>
      <c r="B46" s="240" t="s">
        <v>87</v>
      </c>
      <c r="C46" s="241"/>
      <c r="D46" s="85" t="s">
        <v>13</v>
      </c>
      <c r="E46" s="86" t="s">
        <v>13</v>
      </c>
      <c r="F46" s="87" t="s">
        <v>134</v>
      </c>
      <c r="G46" s="58">
        <f t="shared" si="2"/>
        <v>10147</v>
      </c>
      <c r="H46" s="59">
        <v>8606.8369999999995</v>
      </c>
      <c r="I46" s="59">
        <f t="shared" si="2"/>
        <v>0</v>
      </c>
      <c r="J46" s="60">
        <f t="shared" si="2"/>
        <v>8606.8369999999995</v>
      </c>
    </row>
    <row r="47" spans="1:11" x14ac:dyDescent="0.25">
      <c r="A47" s="62"/>
      <c r="B47" s="246"/>
      <c r="C47" s="247"/>
      <c r="D47" s="63">
        <v>4357</v>
      </c>
      <c r="E47" s="64">
        <v>5331</v>
      </c>
      <c r="F47" s="65" t="s">
        <v>122</v>
      </c>
      <c r="G47" s="66">
        <f t="shared" ref="G47:J47" si="11">G48+G49</f>
        <v>10147</v>
      </c>
      <c r="H47" s="67">
        <v>8606.8369999999995</v>
      </c>
      <c r="I47" s="67">
        <f t="shared" si="11"/>
        <v>0</v>
      </c>
      <c r="J47" s="68">
        <f t="shared" si="11"/>
        <v>8606.8369999999995</v>
      </c>
    </row>
    <row r="48" spans="1:11" x14ac:dyDescent="0.25">
      <c r="A48" s="69"/>
      <c r="B48" s="246"/>
      <c r="C48" s="247"/>
      <c r="D48" s="70"/>
      <c r="E48" s="71" t="s">
        <v>123</v>
      </c>
      <c r="F48" s="72" t="s">
        <v>124</v>
      </c>
      <c r="G48" s="73">
        <v>0</v>
      </c>
      <c r="H48" s="74">
        <v>2116.98</v>
      </c>
      <c r="I48" s="74">
        <v>0</v>
      </c>
      <c r="J48" s="75">
        <v>2116.98</v>
      </c>
    </row>
    <row r="49" spans="1:10" ht="15.75" thickBot="1" x14ac:dyDescent="0.3">
      <c r="A49" s="76"/>
      <c r="B49" s="244"/>
      <c r="C49" s="245"/>
      <c r="D49" s="77"/>
      <c r="E49" s="78"/>
      <c r="F49" s="79" t="s">
        <v>125</v>
      </c>
      <c r="G49" s="80">
        <v>10147</v>
      </c>
      <c r="H49" s="81">
        <v>6489.857</v>
      </c>
      <c r="I49" s="74">
        <v>0</v>
      </c>
      <c r="J49" s="82">
        <v>6489.857</v>
      </c>
    </row>
    <row r="50" spans="1:10" s="61" customFormat="1" ht="12.75" x14ac:dyDescent="0.2">
      <c r="A50" s="54" t="s">
        <v>12</v>
      </c>
      <c r="B50" s="240" t="s">
        <v>71</v>
      </c>
      <c r="C50" s="241"/>
      <c r="D50" s="55" t="s">
        <v>13</v>
      </c>
      <c r="E50" s="56" t="s">
        <v>13</v>
      </c>
      <c r="F50" s="57" t="s">
        <v>135</v>
      </c>
      <c r="G50" s="58">
        <f t="shared" si="2"/>
        <v>11233</v>
      </c>
      <c r="H50" s="59">
        <v>11602.558000000001</v>
      </c>
      <c r="I50" s="59">
        <f t="shared" si="2"/>
        <v>0</v>
      </c>
      <c r="J50" s="60">
        <f t="shared" si="2"/>
        <v>11602.558000000001</v>
      </c>
    </row>
    <row r="51" spans="1:10" x14ac:dyDescent="0.25">
      <c r="A51" s="62"/>
      <c r="B51" s="246"/>
      <c r="C51" s="247"/>
      <c r="D51" s="63">
        <v>4357</v>
      </c>
      <c r="E51" s="64">
        <v>5331</v>
      </c>
      <c r="F51" s="65" t="s">
        <v>122</v>
      </c>
      <c r="G51" s="66">
        <f t="shared" ref="G51:I51" si="12">G52+G53</f>
        <v>11233</v>
      </c>
      <c r="H51" s="67">
        <v>11602.558000000001</v>
      </c>
      <c r="I51" s="67">
        <f t="shared" si="12"/>
        <v>0</v>
      </c>
      <c r="J51" s="68">
        <f>J52+J53</f>
        <v>11602.558000000001</v>
      </c>
    </row>
    <row r="52" spans="1:10" x14ac:dyDescent="0.25">
      <c r="A52" s="69"/>
      <c r="B52" s="246"/>
      <c r="C52" s="247"/>
      <c r="D52" s="70"/>
      <c r="E52" s="71" t="s">
        <v>123</v>
      </c>
      <c r="F52" s="72" t="s">
        <v>124</v>
      </c>
      <c r="G52" s="73">
        <v>0</v>
      </c>
      <c r="H52" s="74">
        <v>540</v>
      </c>
      <c r="I52" s="74">
        <v>0</v>
      </c>
      <c r="J52" s="75">
        <v>540</v>
      </c>
    </row>
    <row r="53" spans="1:10" ht="15.75" thickBot="1" x14ac:dyDescent="0.3">
      <c r="A53" s="76"/>
      <c r="B53" s="244"/>
      <c r="C53" s="245"/>
      <c r="D53" s="77"/>
      <c r="E53" s="78"/>
      <c r="F53" s="79" t="s">
        <v>125</v>
      </c>
      <c r="G53" s="80">
        <v>11233</v>
      </c>
      <c r="H53" s="80">
        <v>11062.558000000001</v>
      </c>
      <c r="I53" s="80">
        <v>0</v>
      </c>
      <c r="J53" s="82">
        <v>11062.558000000001</v>
      </c>
    </row>
    <row r="54" spans="1:10" x14ac:dyDescent="0.25">
      <c r="A54" s="94"/>
      <c r="B54" s="95"/>
      <c r="C54" s="95"/>
      <c r="D54" s="94"/>
      <c r="E54" s="94"/>
      <c r="F54" s="96"/>
      <c r="G54" s="97"/>
      <c r="H54" s="97"/>
      <c r="I54" s="97"/>
      <c r="J54" s="98"/>
    </row>
    <row r="55" spans="1:10" ht="21.75" customHeight="1" x14ac:dyDescent="0.25">
      <c r="A55" s="250" t="s">
        <v>164</v>
      </c>
      <c r="B55" s="250"/>
      <c r="C55" s="250"/>
      <c r="D55" s="250"/>
      <c r="E55" s="250"/>
      <c r="F55" s="250"/>
      <c r="G55" s="250"/>
      <c r="H55" s="250"/>
      <c r="I55" s="250"/>
      <c r="J55" s="250"/>
    </row>
    <row r="56" spans="1:10" ht="15.75" x14ac:dyDescent="0.25">
      <c r="A56" s="234" t="s">
        <v>1</v>
      </c>
      <c r="B56" s="234"/>
      <c r="C56" s="234"/>
      <c r="D56" s="234"/>
      <c r="E56" s="234"/>
      <c r="F56" s="234"/>
      <c r="G56" s="234"/>
      <c r="H56" s="234"/>
      <c r="I56" s="234"/>
      <c r="J56" s="234"/>
    </row>
    <row r="57" spans="1:10" ht="12.75" customHeight="1" x14ac:dyDescent="0.25">
      <c r="A57" s="37"/>
      <c r="B57" s="37"/>
      <c r="C57" s="37"/>
      <c r="D57" s="37"/>
      <c r="E57" s="37"/>
      <c r="F57" s="37"/>
      <c r="G57" s="99"/>
      <c r="H57" s="99"/>
      <c r="I57" s="99"/>
      <c r="J57" s="99"/>
    </row>
    <row r="58" spans="1:10" s="38" customFormat="1" ht="15.75" x14ac:dyDescent="0.2">
      <c r="A58" s="235" t="s">
        <v>113</v>
      </c>
      <c r="B58" s="235"/>
      <c r="C58" s="235"/>
      <c r="D58" s="235"/>
      <c r="E58" s="235"/>
      <c r="F58" s="235"/>
      <c r="G58" s="235"/>
      <c r="H58" s="235"/>
      <c r="I58" s="235"/>
      <c r="J58" s="235"/>
    </row>
    <row r="59" spans="1:10" ht="12.75" customHeight="1" x14ac:dyDescent="0.25">
      <c r="A59" s="100"/>
      <c r="B59" s="100"/>
      <c r="C59" s="100"/>
      <c r="D59" s="100"/>
      <c r="E59" s="100"/>
      <c r="F59" s="100"/>
      <c r="G59" s="101"/>
      <c r="H59" s="101"/>
      <c r="I59" s="101"/>
      <c r="J59" s="101"/>
    </row>
    <row r="60" spans="1:10" ht="13.5" customHeight="1" thickBot="1" x14ac:dyDescent="0.3">
      <c r="A60" s="37"/>
      <c r="B60" s="37"/>
      <c r="C60" s="37"/>
      <c r="D60" s="37"/>
      <c r="E60" s="37"/>
      <c r="F60" s="37"/>
      <c r="G60" s="99"/>
      <c r="H60" s="99"/>
      <c r="I60" s="99"/>
      <c r="J60" s="102" t="s">
        <v>136</v>
      </c>
    </row>
    <row r="61" spans="1:10" ht="23.25" thickBot="1" x14ac:dyDescent="0.3">
      <c r="A61" s="40" t="s">
        <v>3</v>
      </c>
      <c r="B61" s="236" t="s">
        <v>115</v>
      </c>
      <c r="C61" s="237"/>
      <c r="D61" s="41" t="s">
        <v>5</v>
      </c>
      <c r="E61" s="42" t="s">
        <v>6</v>
      </c>
      <c r="F61" s="43" t="s">
        <v>116</v>
      </c>
      <c r="G61" s="44" t="s">
        <v>8</v>
      </c>
      <c r="H61" s="44" t="s">
        <v>118</v>
      </c>
      <c r="I61" s="44" t="s">
        <v>150</v>
      </c>
      <c r="J61" s="45" t="s">
        <v>149</v>
      </c>
    </row>
    <row r="62" spans="1:10" ht="15.75" customHeight="1" thickBot="1" x14ac:dyDescent="0.3">
      <c r="A62" s="103" t="s">
        <v>119</v>
      </c>
      <c r="B62" s="251" t="s">
        <v>13</v>
      </c>
      <c r="C62" s="251"/>
      <c r="D62" s="104" t="s">
        <v>13</v>
      </c>
      <c r="E62" s="105" t="s">
        <v>13</v>
      </c>
      <c r="F62" s="106" t="s">
        <v>120</v>
      </c>
      <c r="G62" s="252" t="s">
        <v>38</v>
      </c>
      <c r="H62" s="252"/>
      <c r="I62" s="252"/>
      <c r="J62" s="252"/>
    </row>
    <row r="63" spans="1:10" s="61" customFormat="1" ht="12.75" x14ac:dyDescent="0.2">
      <c r="A63" s="107" t="s">
        <v>12</v>
      </c>
      <c r="B63" s="241" t="s">
        <v>16</v>
      </c>
      <c r="C63" s="241"/>
      <c r="D63" s="55" t="s">
        <v>13</v>
      </c>
      <c r="E63" s="56" t="s">
        <v>13</v>
      </c>
      <c r="F63" s="57" t="s">
        <v>137</v>
      </c>
      <c r="G63" s="58">
        <f t="shared" ref="G63:J91" si="13">G64</f>
        <v>8420</v>
      </c>
      <c r="H63" s="59">
        <v>7277.7000000000007</v>
      </c>
      <c r="I63" s="59">
        <f t="shared" si="13"/>
        <v>0</v>
      </c>
      <c r="J63" s="60">
        <f t="shared" si="13"/>
        <v>7277.7000000000007</v>
      </c>
    </row>
    <row r="64" spans="1:10" x14ac:dyDescent="0.25">
      <c r="A64" s="108"/>
      <c r="B64" s="247"/>
      <c r="C64" s="247"/>
      <c r="D64" s="63">
        <v>4357</v>
      </c>
      <c r="E64" s="64">
        <v>5331</v>
      </c>
      <c r="F64" s="65" t="s">
        <v>122</v>
      </c>
      <c r="G64" s="66">
        <f t="shared" ref="G64:I64" si="14">G65+G66</f>
        <v>8420</v>
      </c>
      <c r="H64" s="67">
        <v>7277.7000000000007</v>
      </c>
      <c r="I64" s="67">
        <f t="shared" si="14"/>
        <v>0</v>
      </c>
      <c r="J64" s="68">
        <f>J65+J66</f>
        <v>7277.7000000000007</v>
      </c>
    </row>
    <row r="65" spans="1:10" x14ac:dyDescent="0.25">
      <c r="A65" s="109"/>
      <c r="B65" s="247"/>
      <c r="C65" s="247"/>
      <c r="D65" s="70"/>
      <c r="E65" s="71" t="s">
        <v>123</v>
      </c>
      <c r="F65" s="72" t="s">
        <v>124</v>
      </c>
      <c r="G65" s="73">
        <v>0</v>
      </c>
      <c r="H65" s="74">
        <v>427.6</v>
      </c>
      <c r="I65" s="74">
        <v>0</v>
      </c>
      <c r="J65" s="75">
        <v>427.6</v>
      </c>
    </row>
    <row r="66" spans="1:10" ht="15.75" thickBot="1" x14ac:dyDescent="0.3">
      <c r="A66" s="110"/>
      <c r="B66" s="245"/>
      <c r="C66" s="245"/>
      <c r="D66" s="77"/>
      <c r="E66" s="78"/>
      <c r="F66" s="79" t="s">
        <v>125</v>
      </c>
      <c r="G66" s="80">
        <v>8420</v>
      </c>
      <c r="H66" s="81">
        <v>6850.1</v>
      </c>
      <c r="I66" s="74">
        <v>0</v>
      </c>
      <c r="J66" s="82">
        <v>6850.1</v>
      </c>
    </row>
    <row r="67" spans="1:10" s="61" customFormat="1" ht="12.75" x14ac:dyDescent="0.2">
      <c r="A67" s="107" t="s">
        <v>12</v>
      </c>
      <c r="B67" s="241" t="s">
        <v>48</v>
      </c>
      <c r="C67" s="241"/>
      <c r="D67" s="55" t="s">
        <v>13</v>
      </c>
      <c r="E67" s="56" t="s">
        <v>13</v>
      </c>
      <c r="F67" s="57" t="s">
        <v>138</v>
      </c>
      <c r="G67" s="58">
        <f t="shared" si="13"/>
        <v>10192</v>
      </c>
      <c r="H67" s="59">
        <v>9954.2160000000003</v>
      </c>
      <c r="I67" s="59">
        <f t="shared" si="13"/>
        <v>0</v>
      </c>
      <c r="J67" s="60">
        <f t="shared" si="13"/>
        <v>9954.2160000000003</v>
      </c>
    </row>
    <row r="68" spans="1:10" x14ac:dyDescent="0.25">
      <c r="A68" s="108"/>
      <c r="B68" s="247"/>
      <c r="C68" s="247"/>
      <c r="D68" s="63">
        <v>4357</v>
      </c>
      <c r="E68" s="64">
        <v>5331</v>
      </c>
      <c r="F68" s="65" t="s">
        <v>122</v>
      </c>
      <c r="G68" s="66">
        <f t="shared" ref="G68:J68" si="15">G69+G70</f>
        <v>10192</v>
      </c>
      <c r="H68" s="67">
        <v>9954.2160000000003</v>
      </c>
      <c r="I68" s="67">
        <f t="shared" si="15"/>
        <v>0</v>
      </c>
      <c r="J68" s="68">
        <f t="shared" si="15"/>
        <v>9954.2160000000003</v>
      </c>
    </row>
    <row r="69" spans="1:10" x14ac:dyDescent="0.25">
      <c r="A69" s="109"/>
      <c r="B69" s="247"/>
      <c r="C69" s="247"/>
      <c r="D69" s="70"/>
      <c r="E69" s="71" t="s">
        <v>123</v>
      </c>
      <c r="F69" s="72" t="s">
        <v>124</v>
      </c>
      <c r="G69" s="73">
        <v>0</v>
      </c>
      <c r="H69" s="74">
        <v>1470</v>
      </c>
      <c r="I69" s="74">
        <v>0</v>
      </c>
      <c r="J69" s="75">
        <v>1470</v>
      </c>
    </row>
    <row r="70" spans="1:10" ht="15.75" thickBot="1" x14ac:dyDescent="0.3">
      <c r="A70" s="111"/>
      <c r="B70" s="245"/>
      <c r="C70" s="245"/>
      <c r="D70" s="91"/>
      <c r="E70" s="92"/>
      <c r="F70" s="93" t="s">
        <v>125</v>
      </c>
      <c r="G70" s="80">
        <v>10192</v>
      </c>
      <c r="H70" s="81">
        <v>8484.2160000000003</v>
      </c>
      <c r="I70" s="74">
        <v>0</v>
      </c>
      <c r="J70" s="82">
        <v>8484.2160000000003</v>
      </c>
    </row>
    <row r="71" spans="1:10" s="61" customFormat="1" ht="12.75" x14ac:dyDescent="0.2">
      <c r="A71" s="107" t="s">
        <v>12</v>
      </c>
      <c r="B71" s="241" t="s">
        <v>29</v>
      </c>
      <c r="C71" s="241"/>
      <c r="D71" s="55" t="s">
        <v>13</v>
      </c>
      <c r="E71" s="56" t="s">
        <v>13</v>
      </c>
      <c r="F71" s="57" t="s">
        <v>139</v>
      </c>
      <c r="G71" s="58">
        <f t="shared" si="13"/>
        <v>12563</v>
      </c>
      <c r="H71" s="59">
        <v>8220.4840000000004</v>
      </c>
      <c r="I71" s="59">
        <f t="shared" si="13"/>
        <v>0</v>
      </c>
      <c r="J71" s="60">
        <f t="shared" si="13"/>
        <v>8220.4840000000004</v>
      </c>
    </row>
    <row r="72" spans="1:10" x14ac:dyDescent="0.25">
      <c r="A72" s="112"/>
      <c r="B72" s="247"/>
      <c r="C72" s="247"/>
      <c r="D72" s="63">
        <v>4357</v>
      </c>
      <c r="E72" s="64">
        <v>5331</v>
      </c>
      <c r="F72" s="65" t="s">
        <v>122</v>
      </c>
      <c r="G72" s="66">
        <f t="shared" ref="G72:J72" si="16">G73+G74</f>
        <v>12563</v>
      </c>
      <c r="H72" s="67">
        <v>8220.4840000000004</v>
      </c>
      <c r="I72" s="67">
        <f t="shared" si="16"/>
        <v>0</v>
      </c>
      <c r="J72" s="68">
        <f t="shared" si="16"/>
        <v>8220.4840000000004</v>
      </c>
    </row>
    <row r="73" spans="1:10" x14ac:dyDescent="0.25">
      <c r="A73" s="109"/>
      <c r="B73" s="247"/>
      <c r="C73" s="247"/>
      <c r="D73" s="70"/>
      <c r="E73" s="71" t="s">
        <v>123</v>
      </c>
      <c r="F73" s="72" t="s">
        <v>124</v>
      </c>
      <c r="G73" s="73">
        <v>0</v>
      </c>
      <c r="H73" s="74">
        <v>3502.3310000000001</v>
      </c>
      <c r="I73" s="74">
        <v>0</v>
      </c>
      <c r="J73" s="75">
        <v>3502.3310000000001</v>
      </c>
    </row>
    <row r="74" spans="1:10" ht="15.75" thickBot="1" x14ac:dyDescent="0.3">
      <c r="A74" s="110"/>
      <c r="B74" s="245"/>
      <c r="C74" s="245"/>
      <c r="D74" s="77"/>
      <c r="E74" s="78"/>
      <c r="F74" s="79" t="s">
        <v>125</v>
      </c>
      <c r="G74" s="80">
        <v>12563</v>
      </c>
      <c r="H74" s="81">
        <v>4718.1530000000002</v>
      </c>
      <c r="I74" s="74">
        <v>0</v>
      </c>
      <c r="J74" s="82">
        <v>4718.1530000000002</v>
      </c>
    </row>
    <row r="75" spans="1:10" s="61" customFormat="1" ht="12.75" x14ac:dyDescent="0.2">
      <c r="A75" s="113" t="s">
        <v>12</v>
      </c>
      <c r="B75" s="241" t="s">
        <v>140</v>
      </c>
      <c r="C75" s="241"/>
      <c r="D75" s="85" t="s">
        <v>13</v>
      </c>
      <c r="E75" s="86" t="s">
        <v>13</v>
      </c>
      <c r="F75" s="87" t="s">
        <v>141</v>
      </c>
      <c r="G75" s="58">
        <f t="shared" si="13"/>
        <v>6242.64</v>
      </c>
      <c r="H75" s="59">
        <v>4427.0450000000001</v>
      </c>
      <c r="I75" s="59">
        <f t="shared" si="13"/>
        <v>0</v>
      </c>
      <c r="J75" s="60">
        <f t="shared" si="13"/>
        <v>4427.0450000000001</v>
      </c>
    </row>
    <row r="76" spans="1:10" x14ac:dyDescent="0.25">
      <c r="A76" s="112"/>
      <c r="B76" s="247"/>
      <c r="C76" s="247"/>
      <c r="D76" s="63">
        <v>4357</v>
      </c>
      <c r="E76" s="64">
        <v>5331</v>
      </c>
      <c r="F76" s="65" t="s">
        <v>122</v>
      </c>
      <c r="G76" s="66">
        <f t="shared" ref="G76:J76" si="17">G77+G78</f>
        <v>6242.64</v>
      </c>
      <c r="H76" s="67">
        <v>4427.0450000000001</v>
      </c>
      <c r="I76" s="67">
        <f t="shared" si="17"/>
        <v>0</v>
      </c>
      <c r="J76" s="68">
        <f t="shared" si="17"/>
        <v>4427.0450000000001</v>
      </c>
    </row>
    <row r="77" spans="1:10" x14ac:dyDescent="0.25">
      <c r="A77" s="109"/>
      <c r="B77" s="247"/>
      <c r="C77" s="247"/>
      <c r="D77" s="70"/>
      <c r="E77" s="71" t="s">
        <v>123</v>
      </c>
      <c r="F77" s="72" t="s">
        <v>124</v>
      </c>
      <c r="G77" s="73">
        <v>0</v>
      </c>
      <c r="H77" s="74">
        <v>134.65700000000001</v>
      </c>
      <c r="I77" s="74">
        <v>0</v>
      </c>
      <c r="J77" s="75">
        <v>134.65700000000001</v>
      </c>
    </row>
    <row r="78" spans="1:10" ht="15.75" thickBot="1" x14ac:dyDescent="0.3">
      <c r="A78" s="111"/>
      <c r="B78" s="245"/>
      <c r="C78" s="245"/>
      <c r="D78" s="91"/>
      <c r="E78" s="92"/>
      <c r="F78" s="93" t="s">
        <v>125</v>
      </c>
      <c r="G78" s="80">
        <v>6242.64</v>
      </c>
      <c r="H78" s="81">
        <v>4292.3879999999999</v>
      </c>
      <c r="I78" s="74">
        <v>0</v>
      </c>
      <c r="J78" s="82">
        <v>4292.3879999999999</v>
      </c>
    </row>
    <row r="79" spans="1:10" s="61" customFormat="1" ht="12.75" x14ac:dyDescent="0.2">
      <c r="A79" s="107" t="s">
        <v>12</v>
      </c>
      <c r="B79" s="241" t="s">
        <v>26</v>
      </c>
      <c r="C79" s="241"/>
      <c r="D79" s="55" t="s">
        <v>13</v>
      </c>
      <c r="E79" s="56" t="s">
        <v>13</v>
      </c>
      <c r="F79" s="57" t="s">
        <v>142</v>
      </c>
      <c r="G79" s="58">
        <f t="shared" si="13"/>
        <v>5812</v>
      </c>
      <c r="H79" s="59">
        <v>5138.9699999999993</v>
      </c>
      <c r="I79" s="59">
        <f t="shared" si="13"/>
        <v>0</v>
      </c>
      <c r="J79" s="60">
        <f t="shared" si="13"/>
        <v>5138.9699999999993</v>
      </c>
    </row>
    <row r="80" spans="1:10" x14ac:dyDescent="0.25">
      <c r="A80" s="112"/>
      <c r="B80" s="247"/>
      <c r="C80" s="247"/>
      <c r="D80" s="63">
        <v>4356</v>
      </c>
      <c r="E80" s="64">
        <v>5331</v>
      </c>
      <c r="F80" s="65" t="s">
        <v>122</v>
      </c>
      <c r="G80" s="66">
        <f t="shared" ref="G80:J80" si="18">G81+G82</f>
        <v>5812</v>
      </c>
      <c r="H80" s="67">
        <v>5138.9699999999993</v>
      </c>
      <c r="I80" s="67">
        <f t="shared" si="18"/>
        <v>0</v>
      </c>
      <c r="J80" s="68">
        <f t="shared" si="18"/>
        <v>5138.9699999999993</v>
      </c>
    </row>
    <row r="81" spans="1:10" x14ac:dyDescent="0.25">
      <c r="A81" s="109"/>
      <c r="B81" s="247"/>
      <c r="C81" s="247"/>
      <c r="D81" s="70"/>
      <c r="E81" s="71" t="s">
        <v>123</v>
      </c>
      <c r="F81" s="72" t="s">
        <v>124</v>
      </c>
      <c r="G81" s="73">
        <v>0</v>
      </c>
      <c r="H81" s="74">
        <v>194.41300000000001</v>
      </c>
      <c r="I81" s="74">
        <v>0</v>
      </c>
      <c r="J81" s="75">
        <v>194.41300000000001</v>
      </c>
    </row>
    <row r="82" spans="1:10" ht="15.75" thickBot="1" x14ac:dyDescent="0.3">
      <c r="A82" s="110"/>
      <c r="B82" s="245"/>
      <c r="C82" s="245"/>
      <c r="D82" s="77"/>
      <c r="E82" s="78"/>
      <c r="F82" s="79" t="s">
        <v>125</v>
      </c>
      <c r="G82" s="80">
        <v>5812</v>
      </c>
      <c r="H82" s="81">
        <v>4944.5569999999998</v>
      </c>
      <c r="I82" s="74">
        <v>0</v>
      </c>
      <c r="J82" s="82">
        <v>4944.5569999999998</v>
      </c>
    </row>
    <row r="83" spans="1:10" s="61" customFormat="1" ht="12.75" x14ac:dyDescent="0.2">
      <c r="A83" s="107" t="s">
        <v>12</v>
      </c>
      <c r="B83" s="241" t="s">
        <v>44</v>
      </c>
      <c r="C83" s="241"/>
      <c r="D83" s="55" t="s">
        <v>13</v>
      </c>
      <c r="E83" s="56" t="s">
        <v>13</v>
      </c>
      <c r="F83" s="57" t="s">
        <v>143</v>
      </c>
      <c r="G83" s="58">
        <f t="shared" si="13"/>
        <v>4279</v>
      </c>
      <c r="H83" s="59">
        <v>1434.8180000000002</v>
      </c>
      <c r="I83" s="59">
        <f t="shared" si="13"/>
        <v>0</v>
      </c>
      <c r="J83" s="60">
        <f t="shared" si="13"/>
        <v>1434.8180000000002</v>
      </c>
    </row>
    <row r="84" spans="1:10" x14ac:dyDescent="0.25">
      <c r="A84" s="112"/>
      <c r="B84" s="247"/>
      <c r="C84" s="247"/>
      <c r="D84" s="63">
        <v>4357</v>
      </c>
      <c r="E84" s="64">
        <v>5331</v>
      </c>
      <c r="F84" s="65" t="s">
        <v>122</v>
      </c>
      <c r="G84" s="66">
        <f t="shared" ref="G84:J84" si="19">G85+G86</f>
        <v>4279</v>
      </c>
      <c r="H84" s="67">
        <v>1434.8180000000002</v>
      </c>
      <c r="I84" s="67">
        <f t="shared" si="19"/>
        <v>0</v>
      </c>
      <c r="J84" s="68">
        <f t="shared" si="19"/>
        <v>1434.8180000000002</v>
      </c>
    </row>
    <row r="85" spans="1:10" x14ac:dyDescent="0.25">
      <c r="A85" s="109"/>
      <c r="B85" s="247"/>
      <c r="C85" s="247"/>
      <c r="D85" s="70"/>
      <c r="E85" s="71" t="s">
        <v>123</v>
      </c>
      <c r="F85" s="72" t="s">
        <v>124</v>
      </c>
      <c r="G85" s="73">
        <v>0</v>
      </c>
      <c r="H85" s="74">
        <v>284.93799999999999</v>
      </c>
      <c r="I85" s="74">
        <v>0</v>
      </c>
      <c r="J85" s="75">
        <v>284.93799999999999</v>
      </c>
    </row>
    <row r="86" spans="1:10" ht="15.75" thickBot="1" x14ac:dyDescent="0.3">
      <c r="A86" s="110"/>
      <c r="B86" s="245"/>
      <c r="C86" s="245"/>
      <c r="D86" s="77"/>
      <c r="E86" s="78"/>
      <c r="F86" s="79" t="s">
        <v>125</v>
      </c>
      <c r="G86" s="80">
        <v>4279</v>
      </c>
      <c r="H86" s="81">
        <v>1149.8800000000001</v>
      </c>
      <c r="I86" s="74">
        <v>0</v>
      </c>
      <c r="J86" s="82">
        <v>1149.8800000000001</v>
      </c>
    </row>
    <row r="87" spans="1:10" s="61" customFormat="1" ht="12.75" x14ac:dyDescent="0.2">
      <c r="A87" s="107" t="s">
        <v>12</v>
      </c>
      <c r="B87" s="241" t="s">
        <v>78</v>
      </c>
      <c r="C87" s="241"/>
      <c r="D87" s="55" t="s">
        <v>13</v>
      </c>
      <c r="E87" s="56" t="s">
        <v>13</v>
      </c>
      <c r="F87" s="57" t="s">
        <v>144</v>
      </c>
      <c r="G87" s="58">
        <f t="shared" si="13"/>
        <v>7792</v>
      </c>
      <c r="H87" s="59">
        <v>4330.482</v>
      </c>
      <c r="I87" s="59">
        <f t="shared" si="13"/>
        <v>0</v>
      </c>
      <c r="J87" s="60">
        <f t="shared" si="13"/>
        <v>4330.482</v>
      </c>
    </row>
    <row r="88" spans="1:10" x14ac:dyDescent="0.25">
      <c r="A88" s="108"/>
      <c r="B88" s="247"/>
      <c r="C88" s="247"/>
      <c r="D88" s="63">
        <v>4357</v>
      </c>
      <c r="E88" s="64">
        <v>5331</v>
      </c>
      <c r="F88" s="65" t="s">
        <v>122</v>
      </c>
      <c r="G88" s="66">
        <f t="shared" ref="G88:J88" si="20">G89+G90</f>
        <v>7792</v>
      </c>
      <c r="H88" s="67">
        <v>4330.482</v>
      </c>
      <c r="I88" s="67">
        <f t="shared" si="20"/>
        <v>0</v>
      </c>
      <c r="J88" s="68">
        <f t="shared" si="20"/>
        <v>4330.482</v>
      </c>
    </row>
    <row r="89" spans="1:10" x14ac:dyDescent="0.25">
      <c r="A89" s="109"/>
      <c r="B89" s="247"/>
      <c r="C89" s="247"/>
      <c r="D89" s="70"/>
      <c r="E89" s="71" t="s">
        <v>123</v>
      </c>
      <c r="F89" s="72" t="s">
        <v>124</v>
      </c>
      <c r="G89" s="73">
        <v>0</v>
      </c>
      <c r="H89" s="74">
        <v>475.84199999999998</v>
      </c>
      <c r="I89" s="74">
        <v>0</v>
      </c>
      <c r="J89" s="75">
        <v>475.84199999999998</v>
      </c>
    </row>
    <row r="90" spans="1:10" ht="15.75" thickBot="1" x14ac:dyDescent="0.3">
      <c r="A90" s="110"/>
      <c r="B90" s="245"/>
      <c r="C90" s="245"/>
      <c r="D90" s="77"/>
      <c r="E90" s="78"/>
      <c r="F90" s="79" t="s">
        <v>125</v>
      </c>
      <c r="G90" s="80">
        <v>7792</v>
      </c>
      <c r="H90" s="81">
        <v>3854.64</v>
      </c>
      <c r="I90" s="74">
        <v>0</v>
      </c>
      <c r="J90" s="82">
        <v>3854.64</v>
      </c>
    </row>
    <row r="91" spans="1:10" x14ac:dyDescent="0.25">
      <c r="A91" s="107" t="s">
        <v>12</v>
      </c>
      <c r="B91" s="241" t="s">
        <v>109</v>
      </c>
      <c r="C91" s="241"/>
      <c r="D91" s="55" t="s">
        <v>13</v>
      </c>
      <c r="E91" s="56" t="s">
        <v>13</v>
      </c>
      <c r="F91" s="57" t="s">
        <v>145</v>
      </c>
      <c r="G91" s="58">
        <f t="shared" si="13"/>
        <v>24500</v>
      </c>
      <c r="H91" s="59">
        <v>25350.6</v>
      </c>
      <c r="I91" s="59">
        <f t="shared" si="13"/>
        <v>0</v>
      </c>
      <c r="J91" s="60">
        <f t="shared" si="13"/>
        <v>25350.6</v>
      </c>
    </row>
    <row r="92" spans="1:10" x14ac:dyDescent="0.25">
      <c r="A92" s="108"/>
      <c r="B92" s="247"/>
      <c r="C92" s="247"/>
      <c r="D92" s="63">
        <v>3529</v>
      </c>
      <c r="E92" s="64">
        <v>5331</v>
      </c>
      <c r="F92" s="65" t="s">
        <v>122</v>
      </c>
      <c r="G92" s="66">
        <f t="shared" ref="G92:J92" si="21">G93+G94</f>
        <v>24500</v>
      </c>
      <c r="H92" s="67">
        <v>25350.6</v>
      </c>
      <c r="I92" s="67">
        <f t="shared" si="21"/>
        <v>0</v>
      </c>
      <c r="J92" s="68">
        <f t="shared" si="21"/>
        <v>25350.6</v>
      </c>
    </row>
    <row r="93" spans="1:10" x14ac:dyDescent="0.25">
      <c r="A93" s="109"/>
      <c r="B93" s="247"/>
      <c r="C93" s="247"/>
      <c r="D93" s="70"/>
      <c r="E93" s="71" t="s">
        <v>123</v>
      </c>
      <c r="F93" s="72" t="s">
        <v>124</v>
      </c>
      <c r="G93" s="73">
        <v>0</v>
      </c>
      <c r="H93" s="74">
        <v>996</v>
      </c>
      <c r="I93" s="74">
        <v>0</v>
      </c>
      <c r="J93" s="75">
        <v>996</v>
      </c>
    </row>
    <row r="94" spans="1:10" ht="15.75" thickBot="1" x14ac:dyDescent="0.3">
      <c r="A94" s="110"/>
      <c r="B94" s="245"/>
      <c r="C94" s="245"/>
      <c r="D94" s="77"/>
      <c r="E94" s="78"/>
      <c r="F94" s="79" t="s">
        <v>125</v>
      </c>
      <c r="G94" s="80">
        <v>24500</v>
      </c>
      <c r="H94" s="81">
        <v>24354.6</v>
      </c>
      <c r="I94" s="74">
        <v>0</v>
      </c>
      <c r="J94" s="82">
        <v>24354.6</v>
      </c>
    </row>
    <row r="95" spans="1:10" x14ac:dyDescent="0.25">
      <c r="A95" s="107" t="s">
        <v>12</v>
      </c>
      <c r="B95" s="241" t="s">
        <v>146</v>
      </c>
      <c r="C95" s="241"/>
      <c r="D95" s="55" t="s">
        <v>13</v>
      </c>
      <c r="E95" s="56" t="s">
        <v>13</v>
      </c>
      <c r="F95" s="57" t="s">
        <v>147</v>
      </c>
      <c r="G95" s="58">
        <f t="shared" ref="G95" si="22">G96</f>
        <v>0</v>
      </c>
      <c r="H95" s="59">
        <v>16094.322</v>
      </c>
      <c r="I95" s="59">
        <v>-6633.65</v>
      </c>
      <c r="J95" s="60">
        <f>H95+I95</f>
        <v>9460.6720000000005</v>
      </c>
    </row>
    <row r="96" spans="1:10" ht="15.75" thickBot="1" x14ac:dyDescent="0.3">
      <c r="A96" s="114"/>
      <c r="B96" s="239"/>
      <c r="C96" s="239"/>
      <c r="D96" s="115">
        <v>4359</v>
      </c>
      <c r="E96" s="116">
        <v>5331</v>
      </c>
      <c r="F96" s="117" t="s">
        <v>148</v>
      </c>
      <c r="G96" s="118">
        <v>0</v>
      </c>
      <c r="H96" s="119">
        <v>16094.322</v>
      </c>
      <c r="I96" s="119">
        <f>I95</f>
        <v>-6633.65</v>
      </c>
      <c r="J96" s="120">
        <f>J95</f>
        <v>9460.6720000000005</v>
      </c>
    </row>
    <row r="97" spans="1:10" x14ac:dyDescent="0.25">
      <c r="A97" s="94"/>
      <c r="B97" s="95"/>
      <c r="C97" s="95"/>
      <c r="D97" s="94"/>
      <c r="E97" s="94"/>
      <c r="F97" s="96"/>
      <c r="G97" s="121"/>
      <c r="H97" s="121"/>
      <c r="I97" s="98"/>
      <c r="J97" s="98"/>
    </row>
    <row r="98" spans="1:10" x14ac:dyDescent="0.25">
      <c r="A98" s="94"/>
      <c r="B98" s="95"/>
      <c r="C98" s="95"/>
      <c r="D98" s="94"/>
      <c r="E98" s="94"/>
      <c r="F98" s="96"/>
      <c r="G98" s="121"/>
      <c r="H98" s="121"/>
      <c r="I98" s="98"/>
      <c r="J98" s="121"/>
    </row>
    <row r="99" spans="1:10" x14ac:dyDescent="0.25">
      <c r="A99" s="94"/>
      <c r="B99" s="95"/>
      <c r="C99" s="95"/>
      <c r="D99" s="94"/>
      <c r="E99" s="94"/>
      <c r="F99" s="96"/>
      <c r="G99" s="121"/>
      <c r="H99" s="121"/>
      <c r="I99" s="98"/>
      <c r="J99" s="98"/>
    </row>
    <row r="100" spans="1:10" x14ac:dyDescent="0.25">
      <c r="A100" s="94"/>
      <c r="B100" s="95"/>
      <c r="C100" s="95"/>
      <c r="D100" s="94"/>
      <c r="E100" s="94"/>
      <c r="F100" s="96"/>
      <c r="G100" s="121"/>
      <c r="H100" s="121"/>
      <c r="I100" s="98"/>
      <c r="J100" s="98"/>
    </row>
    <row r="101" spans="1:10" x14ac:dyDescent="0.25">
      <c r="A101" s="94"/>
      <c r="B101" s="95"/>
      <c r="C101" s="95"/>
      <c r="D101" s="94"/>
      <c r="E101" s="94"/>
      <c r="F101" s="96"/>
      <c r="G101" s="121"/>
      <c r="H101" s="121"/>
      <c r="I101" s="98"/>
      <c r="J101" s="98"/>
    </row>
    <row r="102" spans="1:10" x14ac:dyDescent="0.25">
      <c r="A102" s="94"/>
      <c r="B102" s="95"/>
      <c r="C102" s="95"/>
      <c r="D102" s="94"/>
      <c r="E102" s="94"/>
      <c r="F102" s="96"/>
      <c r="G102" s="121"/>
      <c r="H102" s="121"/>
      <c r="I102" s="98"/>
      <c r="J102" s="98"/>
    </row>
    <row r="103" spans="1:10" x14ac:dyDescent="0.25">
      <c r="A103" s="94"/>
      <c r="B103" s="95"/>
      <c r="C103" s="95"/>
      <c r="D103" s="94"/>
      <c r="E103" s="94"/>
      <c r="F103" s="96"/>
      <c r="G103" s="121"/>
      <c r="H103" s="121"/>
      <c r="I103" s="98"/>
      <c r="J103" s="98"/>
    </row>
    <row r="104" spans="1:10" x14ac:dyDescent="0.25">
      <c r="A104" s="94"/>
      <c r="B104" s="95"/>
      <c r="C104" s="95"/>
      <c r="D104" s="94"/>
      <c r="E104" s="94"/>
      <c r="F104" s="96"/>
      <c r="G104" s="121"/>
      <c r="H104" s="121"/>
      <c r="I104" s="98"/>
      <c r="J104" s="98"/>
    </row>
    <row r="105" spans="1:10" x14ac:dyDescent="0.25">
      <c r="A105" s="94"/>
      <c r="B105" s="95"/>
      <c r="C105" s="95"/>
      <c r="D105" s="94"/>
      <c r="E105" s="94"/>
      <c r="F105" s="96"/>
      <c r="G105" s="121"/>
      <c r="H105" s="121"/>
      <c r="I105" s="98"/>
      <c r="J105" s="98"/>
    </row>
    <row r="106" spans="1:10" x14ac:dyDescent="0.25">
      <c r="A106" s="94"/>
      <c r="B106" s="95"/>
      <c r="C106" s="95"/>
      <c r="D106" s="94"/>
      <c r="E106" s="94"/>
      <c r="F106" s="96"/>
      <c r="G106" s="121"/>
      <c r="H106" s="121"/>
      <c r="I106" s="98"/>
      <c r="J106" s="98"/>
    </row>
    <row r="107" spans="1:10" x14ac:dyDescent="0.25">
      <c r="A107" s="94"/>
      <c r="B107" s="95"/>
      <c r="C107" s="95"/>
      <c r="D107" s="94"/>
      <c r="E107" s="94"/>
      <c r="F107" s="96"/>
      <c r="G107" s="121"/>
      <c r="H107" s="121"/>
      <c r="I107" s="98"/>
      <c r="J107" s="98"/>
    </row>
  </sheetData>
  <mergeCells count="90">
    <mergeCell ref="B96:C96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95:C95"/>
    <mergeCell ref="B84:C84"/>
    <mergeCell ref="B73:C73"/>
    <mergeCell ref="B74:C74"/>
    <mergeCell ref="B75:C75"/>
    <mergeCell ref="B76:C76"/>
    <mergeCell ref="B77:C77"/>
    <mergeCell ref="B78:C78"/>
    <mergeCell ref="B79:C79"/>
    <mergeCell ref="B80:C80"/>
    <mergeCell ref="B81:C81"/>
    <mergeCell ref="B82:C82"/>
    <mergeCell ref="B83:C83"/>
    <mergeCell ref="B72:C72"/>
    <mergeCell ref="B62:C62"/>
    <mergeCell ref="G62:J62"/>
    <mergeCell ref="B63:C63"/>
    <mergeCell ref="B64:C64"/>
    <mergeCell ref="B65:C65"/>
    <mergeCell ref="B66:C66"/>
    <mergeCell ref="B67:C67"/>
    <mergeCell ref="B68:C68"/>
    <mergeCell ref="B69:C69"/>
    <mergeCell ref="B70:C70"/>
    <mergeCell ref="B71:C71"/>
    <mergeCell ref="B61:C61"/>
    <mergeCell ref="B46:C46"/>
    <mergeCell ref="B47:C47"/>
    <mergeCell ref="B48:C48"/>
    <mergeCell ref="B49:C49"/>
    <mergeCell ref="B50:C50"/>
    <mergeCell ref="B51:C51"/>
    <mergeCell ref="B52:C52"/>
    <mergeCell ref="B53:C53"/>
    <mergeCell ref="A55:J55"/>
    <mergeCell ref="A56:J56"/>
    <mergeCell ref="A58:J58"/>
    <mergeCell ref="B45:C45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33:C33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21:C21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G1:J1"/>
    <mergeCell ref="B9:C9"/>
    <mergeCell ref="A2:J2"/>
    <mergeCell ref="A4:J4"/>
    <mergeCell ref="A6:J6"/>
    <mergeCell ref="B8:C8"/>
  </mergeCells>
  <printOptions horizontalCentered="1"/>
  <pageMargins left="0.196527777777778" right="0.39374999999999999" top="0.59027777777777801" bottom="0.78749999999999998" header="0.51180555555555496" footer="0.51180555555555496"/>
  <pageSetup paperSize="9" firstPageNumber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workbookViewId="0">
      <selection activeCell="G1" sqref="G1:J1"/>
    </sheetView>
  </sheetViews>
  <sheetFormatPr defaultRowHeight="12.75" x14ac:dyDescent="0.2"/>
  <cols>
    <col min="1" max="1" width="4" customWidth="1"/>
    <col min="2" max="2" width="8.28515625" customWidth="1"/>
    <col min="3" max="3" width="4.85546875" customWidth="1"/>
    <col min="4" max="4" width="5.7109375" customWidth="1"/>
    <col min="5" max="5" width="6.42578125" customWidth="1"/>
    <col min="6" max="6" width="21.5703125" customWidth="1"/>
    <col min="7" max="7" width="9.5703125" bestFit="1" customWidth="1"/>
    <col min="8" max="8" width="9.5703125" customWidth="1"/>
    <col min="9" max="9" width="10.28515625" customWidth="1"/>
    <col min="10" max="10" width="9.5703125" bestFit="1" customWidth="1"/>
  </cols>
  <sheetData>
    <row r="1" spans="1:12" x14ac:dyDescent="0.2">
      <c r="G1" s="253" t="s">
        <v>164</v>
      </c>
      <c r="H1" s="253"/>
      <c r="I1" s="253"/>
      <c r="J1" s="253"/>
    </row>
    <row r="4" spans="1:12" ht="18" x14ac:dyDescent="0.25">
      <c r="A4" s="227" t="s">
        <v>0</v>
      </c>
      <c r="B4" s="227"/>
      <c r="C4" s="227"/>
      <c r="D4" s="227"/>
      <c r="E4" s="227"/>
      <c r="F4" s="227"/>
      <c r="G4" s="227"/>
      <c r="H4" s="227"/>
      <c r="I4" s="227"/>
      <c r="J4" s="227"/>
      <c r="K4" s="122"/>
      <c r="L4" s="122"/>
    </row>
    <row r="5" spans="1:12" ht="18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3"/>
    </row>
    <row r="6" spans="1:12" ht="18" x14ac:dyDescent="0.25">
      <c r="A6" s="229" t="s">
        <v>1</v>
      </c>
      <c r="B6" s="229"/>
      <c r="C6" s="229"/>
      <c r="D6" s="229"/>
      <c r="E6" s="229"/>
      <c r="F6" s="229"/>
      <c r="G6" s="229"/>
      <c r="H6" s="229"/>
      <c r="I6" s="229"/>
      <c r="J6" s="229"/>
      <c r="K6" s="4"/>
      <c r="L6" s="3"/>
    </row>
    <row r="7" spans="1:12" ht="18" x14ac:dyDescent="0.25">
      <c r="A7" s="4"/>
      <c r="B7" s="4"/>
      <c r="C7" s="4"/>
      <c r="D7" s="4"/>
      <c r="E7" s="4"/>
      <c r="F7" s="5"/>
      <c r="G7" s="4"/>
      <c r="H7" s="4"/>
      <c r="I7" s="4"/>
      <c r="J7" s="4"/>
      <c r="K7" s="4"/>
      <c r="L7" s="3"/>
    </row>
    <row r="8" spans="1:12" ht="33" customHeight="1" x14ac:dyDescent="0.25">
      <c r="A8" s="230" t="s">
        <v>151</v>
      </c>
      <c r="B8" s="230"/>
      <c r="C8" s="230"/>
      <c r="D8" s="230"/>
      <c r="E8" s="230"/>
      <c r="F8" s="230"/>
      <c r="G8" s="230"/>
      <c r="H8" s="230"/>
      <c r="I8" s="230"/>
      <c r="J8" s="230"/>
      <c r="K8" s="122"/>
      <c r="L8" s="122"/>
    </row>
    <row r="9" spans="1:12" ht="21.75" customHeight="1" x14ac:dyDescent="0.2"/>
    <row r="10" spans="1:12" ht="18" customHeight="1" thickBot="1" x14ac:dyDescent="0.25"/>
    <row r="11" spans="1:12" ht="27" customHeight="1" thickBot="1" x14ac:dyDescent="0.25">
      <c r="A11" s="7" t="s">
        <v>3</v>
      </c>
      <c r="B11" s="8" t="s">
        <v>4</v>
      </c>
      <c r="C11" s="123"/>
      <c r="D11" s="10" t="s">
        <v>5</v>
      </c>
      <c r="E11" s="8" t="s">
        <v>6</v>
      </c>
      <c r="F11" s="124" t="s">
        <v>152</v>
      </c>
      <c r="G11" s="12" t="s">
        <v>8</v>
      </c>
      <c r="H11" s="13" t="s">
        <v>117</v>
      </c>
      <c r="I11" s="14" t="s">
        <v>150</v>
      </c>
      <c r="J11" s="125" t="s">
        <v>118</v>
      </c>
    </row>
    <row r="12" spans="1:12" ht="21.75" customHeight="1" thickBot="1" x14ac:dyDescent="0.25">
      <c r="A12" s="16" t="s">
        <v>119</v>
      </c>
      <c r="B12" s="11" t="s">
        <v>13</v>
      </c>
      <c r="C12" s="11"/>
      <c r="D12" s="11" t="s">
        <v>13</v>
      </c>
      <c r="E12" s="17" t="s">
        <v>13</v>
      </c>
      <c r="F12" s="18" t="s">
        <v>153</v>
      </c>
      <c r="G12" s="19">
        <f>G13+G15</f>
        <v>10300</v>
      </c>
      <c r="H12" s="19">
        <f>H13+H15</f>
        <v>10300</v>
      </c>
      <c r="I12" s="19">
        <f>I13+I15</f>
        <v>-500</v>
      </c>
      <c r="J12" s="20">
        <f t="shared" ref="J12:J16" si="0">H12+I12</f>
        <v>9800</v>
      </c>
    </row>
    <row r="13" spans="1:12" ht="33" customHeight="1" x14ac:dyDescent="0.2">
      <c r="A13" s="21" t="s">
        <v>119</v>
      </c>
      <c r="B13" s="22" t="s">
        <v>154</v>
      </c>
      <c r="C13" s="23" t="s">
        <v>155</v>
      </c>
      <c r="D13" s="22" t="s">
        <v>13</v>
      </c>
      <c r="E13" s="24" t="s">
        <v>13</v>
      </c>
      <c r="F13" s="25" t="s">
        <v>156</v>
      </c>
      <c r="G13" s="26">
        <v>10000</v>
      </c>
      <c r="H13" s="26">
        <v>10000</v>
      </c>
      <c r="I13" s="26">
        <v>-200</v>
      </c>
      <c r="J13" s="126">
        <f t="shared" si="0"/>
        <v>9800</v>
      </c>
    </row>
    <row r="14" spans="1:12" ht="23.25" thickBot="1" x14ac:dyDescent="0.25">
      <c r="A14" s="127"/>
      <c r="B14" s="128"/>
      <c r="C14" s="129"/>
      <c r="D14" s="130">
        <v>4357</v>
      </c>
      <c r="E14" s="131">
        <v>6351</v>
      </c>
      <c r="F14" s="27" t="s">
        <v>18</v>
      </c>
      <c r="G14" s="28">
        <v>10000</v>
      </c>
      <c r="H14" s="29">
        <v>10000</v>
      </c>
      <c r="I14" s="29">
        <v>-200</v>
      </c>
      <c r="J14" s="132">
        <f t="shared" si="0"/>
        <v>9800</v>
      </c>
    </row>
    <row r="15" spans="1:12" ht="38.25" customHeight="1" thickBot="1" x14ac:dyDescent="0.25">
      <c r="A15" s="21" t="s">
        <v>119</v>
      </c>
      <c r="B15" s="22" t="s">
        <v>157</v>
      </c>
      <c r="C15" s="23" t="s">
        <v>71</v>
      </c>
      <c r="D15" s="22" t="s">
        <v>13</v>
      </c>
      <c r="E15" s="24" t="s">
        <v>13</v>
      </c>
      <c r="F15" s="25" t="s">
        <v>158</v>
      </c>
      <c r="G15" s="26">
        <v>300</v>
      </c>
      <c r="H15" s="26">
        <v>300</v>
      </c>
      <c r="I15" s="26">
        <v>-300</v>
      </c>
      <c r="J15" s="126">
        <f t="shared" si="0"/>
        <v>0</v>
      </c>
    </row>
    <row r="16" spans="1:12" ht="23.25" thickBot="1" x14ac:dyDescent="0.25">
      <c r="A16" s="16"/>
      <c r="B16" s="17"/>
      <c r="C16" s="133"/>
      <c r="D16" s="134">
        <v>4357</v>
      </c>
      <c r="E16" s="134">
        <v>6351</v>
      </c>
      <c r="F16" s="27" t="s">
        <v>159</v>
      </c>
      <c r="G16" s="30">
        <v>300</v>
      </c>
      <c r="H16" s="30">
        <v>300</v>
      </c>
      <c r="I16" s="30">
        <v>-300</v>
      </c>
      <c r="J16" s="31">
        <f t="shared" si="0"/>
        <v>0</v>
      </c>
      <c r="K16" s="32"/>
    </row>
  </sheetData>
  <mergeCells count="4">
    <mergeCell ref="A4:J4"/>
    <mergeCell ref="A6:J6"/>
    <mergeCell ref="A8:J8"/>
    <mergeCell ref="G1:J1"/>
  </mergeCells>
  <pageMargins left="0.7" right="0.7" top="0.78740157499999996" bottom="0.78740157499999996" header="0.3" footer="0.3"/>
  <pageSetup paperSize="9" scale="9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2" sqref="H22"/>
    </sheetView>
  </sheetViews>
  <sheetFormatPr defaultRowHeight="12.75" x14ac:dyDescent="0.2"/>
  <cols>
    <col min="1" max="1" width="2.85546875" style="154" customWidth="1"/>
    <col min="2" max="2" width="5.5703125" style="154" customWidth="1"/>
    <col min="3" max="3" width="4.42578125" style="154" customWidth="1"/>
    <col min="4" max="4" width="4.7109375" style="154" customWidth="1"/>
    <col min="5" max="5" width="4.42578125" style="154" bestFit="1" customWidth="1"/>
    <col min="6" max="6" width="30.85546875" style="154" customWidth="1"/>
    <col min="7" max="7" width="6.42578125" style="155" customWidth="1"/>
    <col min="8" max="8" width="7" style="156" customWidth="1"/>
    <col min="9" max="9" width="7.7109375" style="157" customWidth="1"/>
    <col min="10" max="10" width="7.140625" style="156" customWidth="1"/>
    <col min="257" max="257" width="2.85546875" customWidth="1"/>
    <col min="258" max="258" width="5.5703125" customWidth="1"/>
    <col min="259" max="259" width="4.42578125" customWidth="1"/>
    <col min="260" max="260" width="4.7109375" customWidth="1"/>
    <col min="261" max="261" width="4.42578125" bestFit="1" customWidth="1"/>
    <col min="262" max="262" width="31.7109375" customWidth="1"/>
    <col min="263" max="263" width="6.42578125" customWidth="1"/>
    <col min="264" max="264" width="10.42578125" customWidth="1"/>
    <col min="265" max="265" width="7.7109375" customWidth="1"/>
    <col min="266" max="266" width="10.42578125" bestFit="1" customWidth="1"/>
    <col min="513" max="513" width="2.85546875" customWidth="1"/>
    <col min="514" max="514" width="5.5703125" customWidth="1"/>
    <col min="515" max="515" width="4.42578125" customWidth="1"/>
    <col min="516" max="516" width="4.7109375" customWidth="1"/>
    <col min="517" max="517" width="4.42578125" bestFit="1" customWidth="1"/>
    <col min="518" max="518" width="31.7109375" customWidth="1"/>
    <col min="519" max="519" width="6.42578125" customWidth="1"/>
    <col min="520" max="520" width="10.42578125" customWidth="1"/>
    <col min="521" max="521" width="7.7109375" customWidth="1"/>
    <col min="522" max="522" width="10.42578125" bestFit="1" customWidth="1"/>
    <col min="769" max="769" width="2.85546875" customWidth="1"/>
    <col min="770" max="770" width="5.5703125" customWidth="1"/>
    <col min="771" max="771" width="4.42578125" customWidth="1"/>
    <col min="772" max="772" width="4.7109375" customWidth="1"/>
    <col min="773" max="773" width="4.42578125" bestFit="1" customWidth="1"/>
    <col min="774" max="774" width="31.7109375" customWidth="1"/>
    <col min="775" max="775" width="6.42578125" customWidth="1"/>
    <col min="776" max="776" width="10.42578125" customWidth="1"/>
    <col min="777" max="777" width="7.7109375" customWidth="1"/>
    <col min="778" max="778" width="10.42578125" bestFit="1" customWidth="1"/>
    <col min="1025" max="1025" width="2.85546875" customWidth="1"/>
    <col min="1026" max="1026" width="5.5703125" customWidth="1"/>
    <col min="1027" max="1027" width="4.42578125" customWidth="1"/>
    <col min="1028" max="1028" width="4.7109375" customWidth="1"/>
    <col min="1029" max="1029" width="4.42578125" bestFit="1" customWidth="1"/>
    <col min="1030" max="1030" width="31.7109375" customWidth="1"/>
    <col min="1031" max="1031" width="6.42578125" customWidth="1"/>
    <col min="1032" max="1032" width="10.42578125" customWidth="1"/>
    <col min="1033" max="1033" width="7.7109375" customWidth="1"/>
    <col min="1034" max="1034" width="10.42578125" bestFit="1" customWidth="1"/>
    <col min="1281" max="1281" width="2.85546875" customWidth="1"/>
    <col min="1282" max="1282" width="5.5703125" customWidth="1"/>
    <col min="1283" max="1283" width="4.42578125" customWidth="1"/>
    <col min="1284" max="1284" width="4.7109375" customWidth="1"/>
    <col min="1285" max="1285" width="4.42578125" bestFit="1" customWidth="1"/>
    <col min="1286" max="1286" width="31.7109375" customWidth="1"/>
    <col min="1287" max="1287" width="6.42578125" customWidth="1"/>
    <col min="1288" max="1288" width="10.42578125" customWidth="1"/>
    <col min="1289" max="1289" width="7.7109375" customWidth="1"/>
    <col min="1290" max="1290" width="10.42578125" bestFit="1" customWidth="1"/>
    <col min="1537" max="1537" width="2.85546875" customWidth="1"/>
    <col min="1538" max="1538" width="5.5703125" customWidth="1"/>
    <col min="1539" max="1539" width="4.42578125" customWidth="1"/>
    <col min="1540" max="1540" width="4.7109375" customWidth="1"/>
    <col min="1541" max="1541" width="4.42578125" bestFit="1" customWidth="1"/>
    <col min="1542" max="1542" width="31.7109375" customWidth="1"/>
    <col min="1543" max="1543" width="6.42578125" customWidth="1"/>
    <col min="1544" max="1544" width="10.42578125" customWidth="1"/>
    <col min="1545" max="1545" width="7.7109375" customWidth="1"/>
    <col min="1546" max="1546" width="10.42578125" bestFit="1" customWidth="1"/>
    <col min="1793" max="1793" width="2.85546875" customWidth="1"/>
    <col min="1794" max="1794" width="5.5703125" customWidth="1"/>
    <col min="1795" max="1795" width="4.42578125" customWidth="1"/>
    <col min="1796" max="1796" width="4.7109375" customWidth="1"/>
    <col min="1797" max="1797" width="4.42578125" bestFit="1" customWidth="1"/>
    <col min="1798" max="1798" width="31.7109375" customWidth="1"/>
    <col min="1799" max="1799" width="6.42578125" customWidth="1"/>
    <col min="1800" max="1800" width="10.42578125" customWidth="1"/>
    <col min="1801" max="1801" width="7.7109375" customWidth="1"/>
    <col min="1802" max="1802" width="10.42578125" bestFit="1" customWidth="1"/>
    <col min="2049" max="2049" width="2.85546875" customWidth="1"/>
    <col min="2050" max="2050" width="5.5703125" customWidth="1"/>
    <col min="2051" max="2051" width="4.42578125" customWidth="1"/>
    <col min="2052" max="2052" width="4.7109375" customWidth="1"/>
    <col min="2053" max="2053" width="4.42578125" bestFit="1" customWidth="1"/>
    <col min="2054" max="2054" width="31.7109375" customWidth="1"/>
    <col min="2055" max="2055" width="6.42578125" customWidth="1"/>
    <col min="2056" max="2056" width="10.42578125" customWidth="1"/>
    <col min="2057" max="2057" width="7.7109375" customWidth="1"/>
    <col min="2058" max="2058" width="10.42578125" bestFit="1" customWidth="1"/>
    <col min="2305" max="2305" width="2.85546875" customWidth="1"/>
    <col min="2306" max="2306" width="5.5703125" customWidth="1"/>
    <col min="2307" max="2307" width="4.42578125" customWidth="1"/>
    <col min="2308" max="2308" width="4.7109375" customWidth="1"/>
    <col min="2309" max="2309" width="4.42578125" bestFit="1" customWidth="1"/>
    <col min="2310" max="2310" width="31.7109375" customWidth="1"/>
    <col min="2311" max="2311" width="6.42578125" customWidth="1"/>
    <col min="2312" max="2312" width="10.42578125" customWidth="1"/>
    <col min="2313" max="2313" width="7.7109375" customWidth="1"/>
    <col min="2314" max="2314" width="10.42578125" bestFit="1" customWidth="1"/>
    <col min="2561" max="2561" width="2.85546875" customWidth="1"/>
    <col min="2562" max="2562" width="5.5703125" customWidth="1"/>
    <col min="2563" max="2563" width="4.42578125" customWidth="1"/>
    <col min="2564" max="2564" width="4.7109375" customWidth="1"/>
    <col min="2565" max="2565" width="4.42578125" bestFit="1" customWidth="1"/>
    <col min="2566" max="2566" width="31.7109375" customWidth="1"/>
    <col min="2567" max="2567" width="6.42578125" customWidth="1"/>
    <col min="2568" max="2568" width="10.42578125" customWidth="1"/>
    <col min="2569" max="2569" width="7.7109375" customWidth="1"/>
    <col min="2570" max="2570" width="10.42578125" bestFit="1" customWidth="1"/>
    <col min="2817" max="2817" width="2.85546875" customWidth="1"/>
    <col min="2818" max="2818" width="5.5703125" customWidth="1"/>
    <col min="2819" max="2819" width="4.42578125" customWidth="1"/>
    <col min="2820" max="2820" width="4.7109375" customWidth="1"/>
    <col min="2821" max="2821" width="4.42578125" bestFit="1" customWidth="1"/>
    <col min="2822" max="2822" width="31.7109375" customWidth="1"/>
    <col min="2823" max="2823" width="6.42578125" customWidth="1"/>
    <col min="2824" max="2824" width="10.42578125" customWidth="1"/>
    <col min="2825" max="2825" width="7.7109375" customWidth="1"/>
    <col min="2826" max="2826" width="10.42578125" bestFit="1" customWidth="1"/>
    <col min="3073" max="3073" width="2.85546875" customWidth="1"/>
    <col min="3074" max="3074" width="5.5703125" customWidth="1"/>
    <col min="3075" max="3075" width="4.42578125" customWidth="1"/>
    <col min="3076" max="3076" width="4.7109375" customWidth="1"/>
    <col min="3077" max="3077" width="4.42578125" bestFit="1" customWidth="1"/>
    <col min="3078" max="3078" width="31.7109375" customWidth="1"/>
    <col min="3079" max="3079" width="6.42578125" customWidth="1"/>
    <col min="3080" max="3080" width="10.42578125" customWidth="1"/>
    <col min="3081" max="3081" width="7.7109375" customWidth="1"/>
    <col min="3082" max="3082" width="10.42578125" bestFit="1" customWidth="1"/>
    <col min="3329" max="3329" width="2.85546875" customWidth="1"/>
    <col min="3330" max="3330" width="5.5703125" customWidth="1"/>
    <col min="3331" max="3331" width="4.42578125" customWidth="1"/>
    <col min="3332" max="3332" width="4.7109375" customWidth="1"/>
    <col min="3333" max="3333" width="4.42578125" bestFit="1" customWidth="1"/>
    <col min="3334" max="3334" width="31.7109375" customWidth="1"/>
    <col min="3335" max="3335" width="6.42578125" customWidth="1"/>
    <col min="3336" max="3336" width="10.42578125" customWidth="1"/>
    <col min="3337" max="3337" width="7.7109375" customWidth="1"/>
    <col min="3338" max="3338" width="10.42578125" bestFit="1" customWidth="1"/>
    <col min="3585" max="3585" width="2.85546875" customWidth="1"/>
    <col min="3586" max="3586" width="5.5703125" customWidth="1"/>
    <col min="3587" max="3587" width="4.42578125" customWidth="1"/>
    <col min="3588" max="3588" width="4.7109375" customWidth="1"/>
    <col min="3589" max="3589" width="4.42578125" bestFit="1" customWidth="1"/>
    <col min="3590" max="3590" width="31.7109375" customWidth="1"/>
    <col min="3591" max="3591" width="6.42578125" customWidth="1"/>
    <col min="3592" max="3592" width="10.42578125" customWidth="1"/>
    <col min="3593" max="3593" width="7.7109375" customWidth="1"/>
    <col min="3594" max="3594" width="10.42578125" bestFit="1" customWidth="1"/>
    <col min="3841" max="3841" width="2.85546875" customWidth="1"/>
    <col min="3842" max="3842" width="5.5703125" customWidth="1"/>
    <col min="3843" max="3843" width="4.42578125" customWidth="1"/>
    <col min="3844" max="3844" width="4.7109375" customWidth="1"/>
    <col min="3845" max="3845" width="4.42578125" bestFit="1" customWidth="1"/>
    <col min="3846" max="3846" width="31.7109375" customWidth="1"/>
    <col min="3847" max="3847" width="6.42578125" customWidth="1"/>
    <col min="3848" max="3848" width="10.42578125" customWidth="1"/>
    <col min="3849" max="3849" width="7.7109375" customWidth="1"/>
    <col min="3850" max="3850" width="10.42578125" bestFit="1" customWidth="1"/>
    <col min="4097" max="4097" width="2.85546875" customWidth="1"/>
    <col min="4098" max="4098" width="5.5703125" customWidth="1"/>
    <col min="4099" max="4099" width="4.42578125" customWidth="1"/>
    <col min="4100" max="4100" width="4.7109375" customWidth="1"/>
    <col min="4101" max="4101" width="4.42578125" bestFit="1" customWidth="1"/>
    <col min="4102" max="4102" width="31.7109375" customWidth="1"/>
    <col min="4103" max="4103" width="6.42578125" customWidth="1"/>
    <col min="4104" max="4104" width="10.42578125" customWidth="1"/>
    <col min="4105" max="4105" width="7.7109375" customWidth="1"/>
    <col min="4106" max="4106" width="10.42578125" bestFit="1" customWidth="1"/>
    <col min="4353" max="4353" width="2.85546875" customWidth="1"/>
    <col min="4354" max="4354" width="5.5703125" customWidth="1"/>
    <col min="4355" max="4355" width="4.42578125" customWidth="1"/>
    <col min="4356" max="4356" width="4.7109375" customWidth="1"/>
    <col min="4357" max="4357" width="4.42578125" bestFit="1" customWidth="1"/>
    <col min="4358" max="4358" width="31.7109375" customWidth="1"/>
    <col min="4359" max="4359" width="6.42578125" customWidth="1"/>
    <col min="4360" max="4360" width="10.42578125" customWidth="1"/>
    <col min="4361" max="4361" width="7.7109375" customWidth="1"/>
    <col min="4362" max="4362" width="10.42578125" bestFit="1" customWidth="1"/>
    <col min="4609" max="4609" width="2.85546875" customWidth="1"/>
    <col min="4610" max="4610" width="5.5703125" customWidth="1"/>
    <col min="4611" max="4611" width="4.42578125" customWidth="1"/>
    <col min="4612" max="4612" width="4.7109375" customWidth="1"/>
    <col min="4613" max="4613" width="4.42578125" bestFit="1" customWidth="1"/>
    <col min="4614" max="4614" width="31.7109375" customWidth="1"/>
    <col min="4615" max="4615" width="6.42578125" customWidth="1"/>
    <col min="4616" max="4616" width="10.42578125" customWidth="1"/>
    <col min="4617" max="4617" width="7.7109375" customWidth="1"/>
    <col min="4618" max="4618" width="10.42578125" bestFit="1" customWidth="1"/>
    <col min="4865" max="4865" width="2.85546875" customWidth="1"/>
    <col min="4866" max="4866" width="5.5703125" customWidth="1"/>
    <col min="4867" max="4867" width="4.42578125" customWidth="1"/>
    <col min="4868" max="4868" width="4.7109375" customWidth="1"/>
    <col min="4869" max="4869" width="4.42578125" bestFit="1" customWidth="1"/>
    <col min="4870" max="4870" width="31.7109375" customWidth="1"/>
    <col min="4871" max="4871" width="6.42578125" customWidth="1"/>
    <col min="4872" max="4872" width="10.42578125" customWidth="1"/>
    <col min="4873" max="4873" width="7.7109375" customWidth="1"/>
    <col min="4874" max="4874" width="10.42578125" bestFit="1" customWidth="1"/>
    <col min="5121" max="5121" width="2.85546875" customWidth="1"/>
    <col min="5122" max="5122" width="5.5703125" customWidth="1"/>
    <col min="5123" max="5123" width="4.42578125" customWidth="1"/>
    <col min="5124" max="5124" width="4.7109375" customWidth="1"/>
    <col min="5125" max="5125" width="4.42578125" bestFit="1" customWidth="1"/>
    <col min="5126" max="5126" width="31.7109375" customWidth="1"/>
    <col min="5127" max="5127" width="6.42578125" customWidth="1"/>
    <col min="5128" max="5128" width="10.42578125" customWidth="1"/>
    <col min="5129" max="5129" width="7.7109375" customWidth="1"/>
    <col min="5130" max="5130" width="10.42578125" bestFit="1" customWidth="1"/>
    <col min="5377" max="5377" width="2.85546875" customWidth="1"/>
    <col min="5378" max="5378" width="5.5703125" customWidth="1"/>
    <col min="5379" max="5379" width="4.42578125" customWidth="1"/>
    <col min="5380" max="5380" width="4.7109375" customWidth="1"/>
    <col min="5381" max="5381" width="4.42578125" bestFit="1" customWidth="1"/>
    <col min="5382" max="5382" width="31.7109375" customWidth="1"/>
    <col min="5383" max="5383" width="6.42578125" customWidth="1"/>
    <col min="5384" max="5384" width="10.42578125" customWidth="1"/>
    <col min="5385" max="5385" width="7.7109375" customWidth="1"/>
    <col min="5386" max="5386" width="10.42578125" bestFit="1" customWidth="1"/>
    <col min="5633" max="5633" width="2.85546875" customWidth="1"/>
    <col min="5634" max="5634" width="5.5703125" customWidth="1"/>
    <col min="5635" max="5635" width="4.42578125" customWidth="1"/>
    <col min="5636" max="5636" width="4.7109375" customWidth="1"/>
    <col min="5637" max="5637" width="4.42578125" bestFit="1" customWidth="1"/>
    <col min="5638" max="5638" width="31.7109375" customWidth="1"/>
    <col min="5639" max="5639" width="6.42578125" customWidth="1"/>
    <col min="5640" max="5640" width="10.42578125" customWidth="1"/>
    <col min="5641" max="5641" width="7.7109375" customWidth="1"/>
    <col min="5642" max="5642" width="10.42578125" bestFit="1" customWidth="1"/>
    <col min="5889" max="5889" width="2.85546875" customWidth="1"/>
    <col min="5890" max="5890" width="5.5703125" customWidth="1"/>
    <col min="5891" max="5891" width="4.42578125" customWidth="1"/>
    <col min="5892" max="5892" width="4.7109375" customWidth="1"/>
    <col min="5893" max="5893" width="4.42578125" bestFit="1" customWidth="1"/>
    <col min="5894" max="5894" width="31.7109375" customWidth="1"/>
    <col min="5895" max="5895" width="6.42578125" customWidth="1"/>
    <col min="5896" max="5896" width="10.42578125" customWidth="1"/>
    <col min="5897" max="5897" width="7.7109375" customWidth="1"/>
    <col min="5898" max="5898" width="10.42578125" bestFit="1" customWidth="1"/>
    <col min="6145" max="6145" width="2.85546875" customWidth="1"/>
    <col min="6146" max="6146" width="5.5703125" customWidth="1"/>
    <col min="6147" max="6147" width="4.42578125" customWidth="1"/>
    <col min="6148" max="6148" width="4.7109375" customWidth="1"/>
    <col min="6149" max="6149" width="4.42578125" bestFit="1" customWidth="1"/>
    <col min="6150" max="6150" width="31.7109375" customWidth="1"/>
    <col min="6151" max="6151" width="6.42578125" customWidth="1"/>
    <col min="6152" max="6152" width="10.42578125" customWidth="1"/>
    <col min="6153" max="6153" width="7.7109375" customWidth="1"/>
    <col min="6154" max="6154" width="10.42578125" bestFit="1" customWidth="1"/>
    <col min="6401" max="6401" width="2.85546875" customWidth="1"/>
    <col min="6402" max="6402" width="5.5703125" customWidth="1"/>
    <col min="6403" max="6403" width="4.42578125" customWidth="1"/>
    <col min="6404" max="6404" width="4.7109375" customWidth="1"/>
    <col min="6405" max="6405" width="4.42578125" bestFit="1" customWidth="1"/>
    <col min="6406" max="6406" width="31.7109375" customWidth="1"/>
    <col min="6407" max="6407" width="6.42578125" customWidth="1"/>
    <col min="6408" max="6408" width="10.42578125" customWidth="1"/>
    <col min="6409" max="6409" width="7.7109375" customWidth="1"/>
    <col min="6410" max="6410" width="10.42578125" bestFit="1" customWidth="1"/>
    <col min="6657" max="6657" width="2.85546875" customWidth="1"/>
    <col min="6658" max="6658" width="5.5703125" customWidth="1"/>
    <col min="6659" max="6659" width="4.42578125" customWidth="1"/>
    <col min="6660" max="6660" width="4.7109375" customWidth="1"/>
    <col min="6661" max="6661" width="4.42578125" bestFit="1" customWidth="1"/>
    <col min="6662" max="6662" width="31.7109375" customWidth="1"/>
    <col min="6663" max="6663" width="6.42578125" customWidth="1"/>
    <col min="6664" max="6664" width="10.42578125" customWidth="1"/>
    <col min="6665" max="6665" width="7.7109375" customWidth="1"/>
    <col min="6666" max="6666" width="10.42578125" bestFit="1" customWidth="1"/>
    <col min="6913" max="6913" width="2.85546875" customWidth="1"/>
    <col min="6914" max="6914" width="5.5703125" customWidth="1"/>
    <col min="6915" max="6915" width="4.42578125" customWidth="1"/>
    <col min="6916" max="6916" width="4.7109375" customWidth="1"/>
    <col min="6917" max="6917" width="4.42578125" bestFit="1" customWidth="1"/>
    <col min="6918" max="6918" width="31.7109375" customWidth="1"/>
    <col min="6919" max="6919" width="6.42578125" customWidth="1"/>
    <col min="6920" max="6920" width="10.42578125" customWidth="1"/>
    <col min="6921" max="6921" width="7.7109375" customWidth="1"/>
    <col min="6922" max="6922" width="10.42578125" bestFit="1" customWidth="1"/>
    <col min="7169" max="7169" width="2.85546875" customWidth="1"/>
    <col min="7170" max="7170" width="5.5703125" customWidth="1"/>
    <col min="7171" max="7171" width="4.42578125" customWidth="1"/>
    <col min="7172" max="7172" width="4.7109375" customWidth="1"/>
    <col min="7173" max="7173" width="4.42578125" bestFit="1" customWidth="1"/>
    <col min="7174" max="7174" width="31.7109375" customWidth="1"/>
    <col min="7175" max="7175" width="6.42578125" customWidth="1"/>
    <col min="7176" max="7176" width="10.42578125" customWidth="1"/>
    <col min="7177" max="7177" width="7.7109375" customWidth="1"/>
    <col min="7178" max="7178" width="10.42578125" bestFit="1" customWidth="1"/>
    <col min="7425" max="7425" width="2.85546875" customWidth="1"/>
    <col min="7426" max="7426" width="5.5703125" customWidth="1"/>
    <col min="7427" max="7427" width="4.42578125" customWidth="1"/>
    <col min="7428" max="7428" width="4.7109375" customWidth="1"/>
    <col min="7429" max="7429" width="4.42578125" bestFit="1" customWidth="1"/>
    <col min="7430" max="7430" width="31.7109375" customWidth="1"/>
    <col min="7431" max="7431" width="6.42578125" customWidth="1"/>
    <col min="7432" max="7432" width="10.42578125" customWidth="1"/>
    <col min="7433" max="7433" width="7.7109375" customWidth="1"/>
    <col min="7434" max="7434" width="10.42578125" bestFit="1" customWidth="1"/>
    <col min="7681" max="7681" width="2.85546875" customWidth="1"/>
    <col min="7682" max="7682" width="5.5703125" customWidth="1"/>
    <col min="7683" max="7683" width="4.42578125" customWidth="1"/>
    <col min="7684" max="7684" width="4.7109375" customWidth="1"/>
    <col min="7685" max="7685" width="4.42578125" bestFit="1" customWidth="1"/>
    <col min="7686" max="7686" width="31.7109375" customWidth="1"/>
    <col min="7687" max="7687" width="6.42578125" customWidth="1"/>
    <col min="7688" max="7688" width="10.42578125" customWidth="1"/>
    <col min="7689" max="7689" width="7.7109375" customWidth="1"/>
    <col min="7690" max="7690" width="10.42578125" bestFit="1" customWidth="1"/>
    <col min="7937" max="7937" width="2.85546875" customWidth="1"/>
    <col min="7938" max="7938" width="5.5703125" customWidth="1"/>
    <col min="7939" max="7939" width="4.42578125" customWidth="1"/>
    <col min="7940" max="7940" width="4.7109375" customWidth="1"/>
    <col min="7941" max="7941" width="4.42578125" bestFit="1" customWidth="1"/>
    <col min="7942" max="7942" width="31.7109375" customWidth="1"/>
    <col min="7943" max="7943" width="6.42578125" customWidth="1"/>
    <col min="7944" max="7944" width="10.42578125" customWidth="1"/>
    <col min="7945" max="7945" width="7.7109375" customWidth="1"/>
    <col min="7946" max="7946" width="10.42578125" bestFit="1" customWidth="1"/>
    <col min="8193" max="8193" width="2.85546875" customWidth="1"/>
    <col min="8194" max="8194" width="5.5703125" customWidth="1"/>
    <col min="8195" max="8195" width="4.42578125" customWidth="1"/>
    <col min="8196" max="8196" width="4.7109375" customWidth="1"/>
    <col min="8197" max="8197" width="4.42578125" bestFit="1" customWidth="1"/>
    <col min="8198" max="8198" width="31.7109375" customWidth="1"/>
    <col min="8199" max="8199" width="6.42578125" customWidth="1"/>
    <col min="8200" max="8200" width="10.42578125" customWidth="1"/>
    <col min="8201" max="8201" width="7.7109375" customWidth="1"/>
    <col min="8202" max="8202" width="10.42578125" bestFit="1" customWidth="1"/>
    <col min="8449" max="8449" width="2.85546875" customWidth="1"/>
    <col min="8450" max="8450" width="5.5703125" customWidth="1"/>
    <col min="8451" max="8451" width="4.42578125" customWidth="1"/>
    <col min="8452" max="8452" width="4.7109375" customWidth="1"/>
    <col min="8453" max="8453" width="4.42578125" bestFit="1" customWidth="1"/>
    <col min="8454" max="8454" width="31.7109375" customWidth="1"/>
    <col min="8455" max="8455" width="6.42578125" customWidth="1"/>
    <col min="8456" max="8456" width="10.42578125" customWidth="1"/>
    <col min="8457" max="8457" width="7.7109375" customWidth="1"/>
    <col min="8458" max="8458" width="10.42578125" bestFit="1" customWidth="1"/>
    <col min="8705" max="8705" width="2.85546875" customWidth="1"/>
    <col min="8706" max="8706" width="5.5703125" customWidth="1"/>
    <col min="8707" max="8707" width="4.42578125" customWidth="1"/>
    <col min="8708" max="8708" width="4.7109375" customWidth="1"/>
    <col min="8709" max="8709" width="4.42578125" bestFit="1" customWidth="1"/>
    <col min="8710" max="8710" width="31.7109375" customWidth="1"/>
    <col min="8711" max="8711" width="6.42578125" customWidth="1"/>
    <col min="8712" max="8712" width="10.42578125" customWidth="1"/>
    <col min="8713" max="8713" width="7.7109375" customWidth="1"/>
    <col min="8714" max="8714" width="10.42578125" bestFit="1" customWidth="1"/>
    <col min="8961" max="8961" width="2.85546875" customWidth="1"/>
    <col min="8962" max="8962" width="5.5703125" customWidth="1"/>
    <col min="8963" max="8963" width="4.42578125" customWidth="1"/>
    <col min="8964" max="8964" width="4.7109375" customWidth="1"/>
    <col min="8965" max="8965" width="4.42578125" bestFit="1" customWidth="1"/>
    <col min="8966" max="8966" width="31.7109375" customWidth="1"/>
    <col min="8967" max="8967" width="6.42578125" customWidth="1"/>
    <col min="8968" max="8968" width="10.42578125" customWidth="1"/>
    <col min="8969" max="8969" width="7.7109375" customWidth="1"/>
    <col min="8970" max="8970" width="10.42578125" bestFit="1" customWidth="1"/>
    <col min="9217" max="9217" width="2.85546875" customWidth="1"/>
    <col min="9218" max="9218" width="5.5703125" customWidth="1"/>
    <col min="9219" max="9219" width="4.42578125" customWidth="1"/>
    <col min="9220" max="9220" width="4.7109375" customWidth="1"/>
    <col min="9221" max="9221" width="4.42578125" bestFit="1" customWidth="1"/>
    <col min="9222" max="9222" width="31.7109375" customWidth="1"/>
    <col min="9223" max="9223" width="6.42578125" customWidth="1"/>
    <col min="9224" max="9224" width="10.42578125" customWidth="1"/>
    <col min="9225" max="9225" width="7.7109375" customWidth="1"/>
    <col min="9226" max="9226" width="10.42578125" bestFit="1" customWidth="1"/>
    <col min="9473" max="9473" width="2.85546875" customWidth="1"/>
    <col min="9474" max="9474" width="5.5703125" customWidth="1"/>
    <col min="9475" max="9475" width="4.42578125" customWidth="1"/>
    <col min="9476" max="9476" width="4.7109375" customWidth="1"/>
    <col min="9477" max="9477" width="4.42578125" bestFit="1" customWidth="1"/>
    <col min="9478" max="9478" width="31.7109375" customWidth="1"/>
    <col min="9479" max="9479" width="6.42578125" customWidth="1"/>
    <col min="9480" max="9480" width="10.42578125" customWidth="1"/>
    <col min="9481" max="9481" width="7.7109375" customWidth="1"/>
    <col min="9482" max="9482" width="10.42578125" bestFit="1" customWidth="1"/>
    <col min="9729" max="9729" width="2.85546875" customWidth="1"/>
    <col min="9730" max="9730" width="5.5703125" customWidth="1"/>
    <col min="9731" max="9731" width="4.42578125" customWidth="1"/>
    <col min="9732" max="9732" width="4.7109375" customWidth="1"/>
    <col min="9733" max="9733" width="4.42578125" bestFit="1" customWidth="1"/>
    <col min="9734" max="9734" width="31.7109375" customWidth="1"/>
    <col min="9735" max="9735" width="6.42578125" customWidth="1"/>
    <col min="9736" max="9736" width="10.42578125" customWidth="1"/>
    <col min="9737" max="9737" width="7.7109375" customWidth="1"/>
    <col min="9738" max="9738" width="10.42578125" bestFit="1" customWidth="1"/>
    <col min="9985" max="9985" width="2.85546875" customWidth="1"/>
    <col min="9986" max="9986" width="5.5703125" customWidth="1"/>
    <col min="9987" max="9987" width="4.42578125" customWidth="1"/>
    <col min="9988" max="9988" width="4.7109375" customWidth="1"/>
    <col min="9989" max="9989" width="4.42578125" bestFit="1" customWidth="1"/>
    <col min="9990" max="9990" width="31.7109375" customWidth="1"/>
    <col min="9991" max="9991" width="6.42578125" customWidth="1"/>
    <col min="9992" max="9992" width="10.42578125" customWidth="1"/>
    <col min="9993" max="9993" width="7.7109375" customWidth="1"/>
    <col min="9994" max="9994" width="10.42578125" bestFit="1" customWidth="1"/>
    <col min="10241" max="10241" width="2.85546875" customWidth="1"/>
    <col min="10242" max="10242" width="5.5703125" customWidth="1"/>
    <col min="10243" max="10243" width="4.42578125" customWidth="1"/>
    <col min="10244" max="10244" width="4.7109375" customWidth="1"/>
    <col min="10245" max="10245" width="4.42578125" bestFit="1" customWidth="1"/>
    <col min="10246" max="10246" width="31.7109375" customWidth="1"/>
    <col min="10247" max="10247" width="6.42578125" customWidth="1"/>
    <col min="10248" max="10248" width="10.42578125" customWidth="1"/>
    <col min="10249" max="10249" width="7.7109375" customWidth="1"/>
    <col min="10250" max="10250" width="10.42578125" bestFit="1" customWidth="1"/>
    <col min="10497" max="10497" width="2.85546875" customWidth="1"/>
    <col min="10498" max="10498" width="5.5703125" customWidth="1"/>
    <col min="10499" max="10499" width="4.42578125" customWidth="1"/>
    <col min="10500" max="10500" width="4.7109375" customWidth="1"/>
    <col min="10501" max="10501" width="4.42578125" bestFit="1" customWidth="1"/>
    <col min="10502" max="10502" width="31.7109375" customWidth="1"/>
    <col min="10503" max="10503" width="6.42578125" customWidth="1"/>
    <col min="10504" max="10504" width="10.42578125" customWidth="1"/>
    <col min="10505" max="10505" width="7.7109375" customWidth="1"/>
    <col min="10506" max="10506" width="10.42578125" bestFit="1" customWidth="1"/>
    <col min="10753" max="10753" width="2.85546875" customWidth="1"/>
    <col min="10754" max="10754" width="5.5703125" customWidth="1"/>
    <col min="10755" max="10755" width="4.42578125" customWidth="1"/>
    <col min="10756" max="10756" width="4.7109375" customWidth="1"/>
    <col min="10757" max="10757" width="4.42578125" bestFit="1" customWidth="1"/>
    <col min="10758" max="10758" width="31.7109375" customWidth="1"/>
    <col min="10759" max="10759" width="6.42578125" customWidth="1"/>
    <col min="10760" max="10760" width="10.42578125" customWidth="1"/>
    <col min="10761" max="10761" width="7.7109375" customWidth="1"/>
    <col min="10762" max="10762" width="10.42578125" bestFit="1" customWidth="1"/>
    <col min="11009" max="11009" width="2.85546875" customWidth="1"/>
    <col min="11010" max="11010" width="5.5703125" customWidth="1"/>
    <col min="11011" max="11011" width="4.42578125" customWidth="1"/>
    <col min="11012" max="11012" width="4.7109375" customWidth="1"/>
    <col min="11013" max="11013" width="4.42578125" bestFit="1" customWidth="1"/>
    <col min="11014" max="11014" width="31.7109375" customWidth="1"/>
    <col min="11015" max="11015" width="6.42578125" customWidth="1"/>
    <col min="11016" max="11016" width="10.42578125" customWidth="1"/>
    <col min="11017" max="11017" width="7.7109375" customWidth="1"/>
    <col min="11018" max="11018" width="10.42578125" bestFit="1" customWidth="1"/>
    <col min="11265" max="11265" width="2.85546875" customWidth="1"/>
    <col min="11266" max="11266" width="5.5703125" customWidth="1"/>
    <col min="11267" max="11267" width="4.42578125" customWidth="1"/>
    <col min="11268" max="11268" width="4.7109375" customWidth="1"/>
    <col min="11269" max="11269" width="4.42578125" bestFit="1" customWidth="1"/>
    <col min="11270" max="11270" width="31.7109375" customWidth="1"/>
    <col min="11271" max="11271" width="6.42578125" customWidth="1"/>
    <col min="11272" max="11272" width="10.42578125" customWidth="1"/>
    <col min="11273" max="11273" width="7.7109375" customWidth="1"/>
    <col min="11274" max="11274" width="10.42578125" bestFit="1" customWidth="1"/>
    <col min="11521" max="11521" width="2.85546875" customWidth="1"/>
    <col min="11522" max="11522" width="5.5703125" customWidth="1"/>
    <col min="11523" max="11523" width="4.42578125" customWidth="1"/>
    <col min="11524" max="11524" width="4.7109375" customWidth="1"/>
    <col min="11525" max="11525" width="4.42578125" bestFit="1" customWidth="1"/>
    <col min="11526" max="11526" width="31.7109375" customWidth="1"/>
    <col min="11527" max="11527" width="6.42578125" customWidth="1"/>
    <col min="11528" max="11528" width="10.42578125" customWidth="1"/>
    <col min="11529" max="11529" width="7.7109375" customWidth="1"/>
    <col min="11530" max="11530" width="10.42578125" bestFit="1" customWidth="1"/>
    <col min="11777" max="11777" width="2.85546875" customWidth="1"/>
    <col min="11778" max="11778" width="5.5703125" customWidth="1"/>
    <col min="11779" max="11779" width="4.42578125" customWidth="1"/>
    <col min="11780" max="11780" width="4.7109375" customWidth="1"/>
    <col min="11781" max="11781" width="4.42578125" bestFit="1" customWidth="1"/>
    <col min="11782" max="11782" width="31.7109375" customWidth="1"/>
    <col min="11783" max="11783" width="6.42578125" customWidth="1"/>
    <col min="11784" max="11784" width="10.42578125" customWidth="1"/>
    <col min="11785" max="11785" width="7.7109375" customWidth="1"/>
    <col min="11786" max="11786" width="10.42578125" bestFit="1" customWidth="1"/>
    <col min="12033" max="12033" width="2.85546875" customWidth="1"/>
    <col min="12034" max="12034" width="5.5703125" customWidth="1"/>
    <col min="12035" max="12035" width="4.42578125" customWidth="1"/>
    <col min="12036" max="12036" width="4.7109375" customWidth="1"/>
    <col min="12037" max="12037" width="4.42578125" bestFit="1" customWidth="1"/>
    <col min="12038" max="12038" width="31.7109375" customWidth="1"/>
    <col min="12039" max="12039" width="6.42578125" customWidth="1"/>
    <col min="12040" max="12040" width="10.42578125" customWidth="1"/>
    <col min="12041" max="12041" width="7.7109375" customWidth="1"/>
    <col min="12042" max="12042" width="10.42578125" bestFit="1" customWidth="1"/>
    <col min="12289" max="12289" width="2.85546875" customWidth="1"/>
    <col min="12290" max="12290" width="5.5703125" customWidth="1"/>
    <col min="12291" max="12291" width="4.42578125" customWidth="1"/>
    <col min="12292" max="12292" width="4.7109375" customWidth="1"/>
    <col min="12293" max="12293" width="4.42578125" bestFit="1" customWidth="1"/>
    <col min="12294" max="12294" width="31.7109375" customWidth="1"/>
    <col min="12295" max="12295" width="6.42578125" customWidth="1"/>
    <col min="12296" max="12296" width="10.42578125" customWidth="1"/>
    <col min="12297" max="12297" width="7.7109375" customWidth="1"/>
    <col min="12298" max="12298" width="10.42578125" bestFit="1" customWidth="1"/>
    <col min="12545" max="12545" width="2.85546875" customWidth="1"/>
    <col min="12546" max="12546" width="5.5703125" customWidth="1"/>
    <col min="12547" max="12547" width="4.42578125" customWidth="1"/>
    <col min="12548" max="12548" width="4.7109375" customWidth="1"/>
    <col min="12549" max="12549" width="4.42578125" bestFit="1" customWidth="1"/>
    <col min="12550" max="12550" width="31.7109375" customWidth="1"/>
    <col min="12551" max="12551" width="6.42578125" customWidth="1"/>
    <col min="12552" max="12552" width="10.42578125" customWidth="1"/>
    <col min="12553" max="12553" width="7.7109375" customWidth="1"/>
    <col min="12554" max="12554" width="10.42578125" bestFit="1" customWidth="1"/>
    <col min="12801" max="12801" width="2.85546875" customWidth="1"/>
    <col min="12802" max="12802" width="5.5703125" customWidth="1"/>
    <col min="12803" max="12803" width="4.42578125" customWidth="1"/>
    <col min="12804" max="12804" width="4.7109375" customWidth="1"/>
    <col min="12805" max="12805" width="4.42578125" bestFit="1" customWidth="1"/>
    <col min="12806" max="12806" width="31.7109375" customWidth="1"/>
    <col min="12807" max="12807" width="6.42578125" customWidth="1"/>
    <col min="12808" max="12808" width="10.42578125" customWidth="1"/>
    <col min="12809" max="12809" width="7.7109375" customWidth="1"/>
    <col min="12810" max="12810" width="10.42578125" bestFit="1" customWidth="1"/>
    <col min="13057" max="13057" width="2.85546875" customWidth="1"/>
    <col min="13058" max="13058" width="5.5703125" customWidth="1"/>
    <col min="13059" max="13059" width="4.42578125" customWidth="1"/>
    <col min="13060" max="13060" width="4.7109375" customWidth="1"/>
    <col min="13061" max="13061" width="4.42578125" bestFit="1" customWidth="1"/>
    <col min="13062" max="13062" width="31.7109375" customWidth="1"/>
    <col min="13063" max="13063" width="6.42578125" customWidth="1"/>
    <col min="13064" max="13064" width="10.42578125" customWidth="1"/>
    <col min="13065" max="13065" width="7.7109375" customWidth="1"/>
    <col min="13066" max="13066" width="10.42578125" bestFit="1" customWidth="1"/>
    <col min="13313" max="13313" width="2.85546875" customWidth="1"/>
    <col min="13314" max="13314" width="5.5703125" customWidth="1"/>
    <col min="13315" max="13315" width="4.42578125" customWidth="1"/>
    <col min="13316" max="13316" width="4.7109375" customWidth="1"/>
    <col min="13317" max="13317" width="4.42578125" bestFit="1" customWidth="1"/>
    <col min="13318" max="13318" width="31.7109375" customWidth="1"/>
    <col min="13319" max="13319" width="6.42578125" customWidth="1"/>
    <col min="13320" max="13320" width="10.42578125" customWidth="1"/>
    <col min="13321" max="13321" width="7.7109375" customWidth="1"/>
    <col min="13322" max="13322" width="10.42578125" bestFit="1" customWidth="1"/>
    <col min="13569" max="13569" width="2.85546875" customWidth="1"/>
    <col min="13570" max="13570" width="5.5703125" customWidth="1"/>
    <col min="13571" max="13571" width="4.42578125" customWidth="1"/>
    <col min="13572" max="13572" width="4.7109375" customWidth="1"/>
    <col min="13573" max="13573" width="4.42578125" bestFit="1" customWidth="1"/>
    <col min="13574" max="13574" width="31.7109375" customWidth="1"/>
    <col min="13575" max="13575" width="6.42578125" customWidth="1"/>
    <col min="13576" max="13576" width="10.42578125" customWidth="1"/>
    <col min="13577" max="13577" width="7.7109375" customWidth="1"/>
    <col min="13578" max="13578" width="10.42578125" bestFit="1" customWidth="1"/>
    <col min="13825" max="13825" width="2.85546875" customWidth="1"/>
    <col min="13826" max="13826" width="5.5703125" customWidth="1"/>
    <col min="13827" max="13827" width="4.42578125" customWidth="1"/>
    <col min="13828" max="13828" width="4.7109375" customWidth="1"/>
    <col min="13829" max="13829" width="4.42578125" bestFit="1" customWidth="1"/>
    <col min="13830" max="13830" width="31.7109375" customWidth="1"/>
    <col min="13831" max="13831" width="6.42578125" customWidth="1"/>
    <col min="13832" max="13832" width="10.42578125" customWidth="1"/>
    <col min="13833" max="13833" width="7.7109375" customWidth="1"/>
    <col min="13834" max="13834" width="10.42578125" bestFit="1" customWidth="1"/>
    <col min="14081" max="14081" width="2.85546875" customWidth="1"/>
    <col min="14082" max="14082" width="5.5703125" customWidth="1"/>
    <col min="14083" max="14083" width="4.42578125" customWidth="1"/>
    <col min="14084" max="14084" width="4.7109375" customWidth="1"/>
    <col min="14085" max="14085" width="4.42578125" bestFit="1" customWidth="1"/>
    <col min="14086" max="14086" width="31.7109375" customWidth="1"/>
    <col min="14087" max="14087" width="6.42578125" customWidth="1"/>
    <col min="14088" max="14088" width="10.42578125" customWidth="1"/>
    <col min="14089" max="14089" width="7.7109375" customWidth="1"/>
    <col min="14090" max="14090" width="10.42578125" bestFit="1" customWidth="1"/>
    <col min="14337" max="14337" width="2.85546875" customWidth="1"/>
    <col min="14338" max="14338" width="5.5703125" customWidth="1"/>
    <col min="14339" max="14339" width="4.42578125" customWidth="1"/>
    <col min="14340" max="14340" width="4.7109375" customWidth="1"/>
    <col min="14341" max="14341" width="4.42578125" bestFit="1" customWidth="1"/>
    <col min="14342" max="14342" width="31.7109375" customWidth="1"/>
    <col min="14343" max="14343" width="6.42578125" customWidth="1"/>
    <col min="14344" max="14344" width="10.42578125" customWidth="1"/>
    <col min="14345" max="14345" width="7.7109375" customWidth="1"/>
    <col min="14346" max="14346" width="10.42578125" bestFit="1" customWidth="1"/>
    <col min="14593" max="14593" width="2.85546875" customWidth="1"/>
    <col min="14594" max="14594" width="5.5703125" customWidth="1"/>
    <col min="14595" max="14595" width="4.42578125" customWidth="1"/>
    <col min="14596" max="14596" width="4.7109375" customWidth="1"/>
    <col min="14597" max="14597" width="4.42578125" bestFit="1" customWidth="1"/>
    <col min="14598" max="14598" width="31.7109375" customWidth="1"/>
    <col min="14599" max="14599" width="6.42578125" customWidth="1"/>
    <col min="14600" max="14600" width="10.42578125" customWidth="1"/>
    <col min="14601" max="14601" width="7.7109375" customWidth="1"/>
    <col min="14602" max="14602" width="10.42578125" bestFit="1" customWidth="1"/>
    <col min="14849" max="14849" width="2.85546875" customWidth="1"/>
    <col min="14850" max="14850" width="5.5703125" customWidth="1"/>
    <col min="14851" max="14851" width="4.42578125" customWidth="1"/>
    <col min="14852" max="14852" width="4.7109375" customWidth="1"/>
    <col min="14853" max="14853" width="4.42578125" bestFit="1" customWidth="1"/>
    <col min="14854" max="14854" width="31.7109375" customWidth="1"/>
    <col min="14855" max="14855" width="6.42578125" customWidth="1"/>
    <col min="14856" max="14856" width="10.42578125" customWidth="1"/>
    <col min="14857" max="14857" width="7.7109375" customWidth="1"/>
    <col min="14858" max="14858" width="10.42578125" bestFit="1" customWidth="1"/>
    <col min="15105" max="15105" width="2.85546875" customWidth="1"/>
    <col min="15106" max="15106" width="5.5703125" customWidth="1"/>
    <col min="15107" max="15107" width="4.42578125" customWidth="1"/>
    <col min="15108" max="15108" width="4.7109375" customWidth="1"/>
    <col min="15109" max="15109" width="4.42578125" bestFit="1" customWidth="1"/>
    <col min="15110" max="15110" width="31.7109375" customWidth="1"/>
    <col min="15111" max="15111" width="6.42578125" customWidth="1"/>
    <col min="15112" max="15112" width="10.42578125" customWidth="1"/>
    <col min="15113" max="15113" width="7.7109375" customWidth="1"/>
    <col min="15114" max="15114" width="10.42578125" bestFit="1" customWidth="1"/>
    <col min="15361" max="15361" width="2.85546875" customWidth="1"/>
    <col min="15362" max="15362" width="5.5703125" customWidth="1"/>
    <col min="15363" max="15363" width="4.42578125" customWidth="1"/>
    <col min="15364" max="15364" width="4.7109375" customWidth="1"/>
    <col min="15365" max="15365" width="4.42578125" bestFit="1" customWidth="1"/>
    <col min="15366" max="15366" width="31.7109375" customWidth="1"/>
    <col min="15367" max="15367" width="6.42578125" customWidth="1"/>
    <col min="15368" max="15368" width="10.42578125" customWidth="1"/>
    <col min="15369" max="15369" width="7.7109375" customWidth="1"/>
    <col min="15370" max="15370" width="10.42578125" bestFit="1" customWidth="1"/>
    <col min="15617" max="15617" width="2.85546875" customWidth="1"/>
    <col min="15618" max="15618" width="5.5703125" customWidth="1"/>
    <col min="15619" max="15619" width="4.42578125" customWidth="1"/>
    <col min="15620" max="15620" width="4.7109375" customWidth="1"/>
    <col min="15621" max="15621" width="4.42578125" bestFit="1" customWidth="1"/>
    <col min="15622" max="15622" width="31.7109375" customWidth="1"/>
    <col min="15623" max="15623" width="6.42578125" customWidth="1"/>
    <col min="15624" max="15624" width="10.42578125" customWidth="1"/>
    <col min="15625" max="15625" width="7.7109375" customWidth="1"/>
    <col min="15626" max="15626" width="10.42578125" bestFit="1" customWidth="1"/>
    <col min="15873" max="15873" width="2.85546875" customWidth="1"/>
    <col min="15874" max="15874" width="5.5703125" customWidth="1"/>
    <col min="15875" max="15875" width="4.42578125" customWidth="1"/>
    <col min="15876" max="15876" width="4.7109375" customWidth="1"/>
    <col min="15877" max="15877" width="4.42578125" bestFit="1" customWidth="1"/>
    <col min="15878" max="15878" width="31.7109375" customWidth="1"/>
    <col min="15879" max="15879" width="6.42578125" customWidth="1"/>
    <col min="15880" max="15880" width="10.42578125" customWidth="1"/>
    <col min="15881" max="15881" width="7.7109375" customWidth="1"/>
    <col min="15882" max="15882" width="10.42578125" bestFit="1" customWidth="1"/>
    <col min="16129" max="16129" width="2.85546875" customWidth="1"/>
    <col min="16130" max="16130" width="5.5703125" customWidth="1"/>
    <col min="16131" max="16131" width="4.42578125" customWidth="1"/>
    <col min="16132" max="16132" width="4.7109375" customWidth="1"/>
    <col min="16133" max="16133" width="4.42578125" bestFit="1" customWidth="1"/>
    <col min="16134" max="16134" width="31.7109375" customWidth="1"/>
    <col min="16135" max="16135" width="6.42578125" customWidth="1"/>
    <col min="16136" max="16136" width="10.42578125" customWidth="1"/>
    <col min="16137" max="16137" width="7.7109375" customWidth="1"/>
    <col min="16138" max="16138" width="10.42578125" bestFit="1" customWidth="1"/>
  </cols>
  <sheetData>
    <row r="1" spans="1:11" x14ac:dyDescent="0.2">
      <c r="A1" s="255" t="s">
        <v>164</v>
      </c>
      <c r="B1" s="255"/>
      <c r="C1" s="255"/>
      <c r="D1" s="255"/>
      <c r="E1" s="255"/>
      <c r="F1" s="255"/>
      <c r="G1" s="255"/>
      <c r="H1" s="255"/>
      <c r="I1" s="255"/>
      <c r="J1" s="255"/>
    </row>
    <row r="2" spans="1:11" x14ac:dyDescent="0.2">
      <c r="A2" s="135"/>
      <c r="B2" s="135"/>
      <c r="C2" s="135"/>
      <c r="D2" s="135"/>
      <c r="E2" s="135"/>
      <c r="F2" s="135"/>
      <c r="G2" s="135"/>
      <c r="H2" s="135"/>
      <c r="I2" s="135"/>
      <c r="J2" s="135"/>
    </row>
    <row r="3" spans="1:11" ht="18" x14ac:dyDescent="0.25">
      <c r="A3" s="227" t="s">
        <v>0</v>
      </c>
      <c r="B3" s="228"/>
      <c r="C3" s="228"/>
      <c r="D3" s="228"/>
      <c r="E3" s="228"/>
      <c r="F3" s="228"/>
      <c r="G3" s="228"/>
      <c r="H3" s="228"/>
      <c r="I3" s="228"/>
      <c r="J3" s="228"/>
    </row>
    <row r="4" spans="1:11" x14ac:dyDescent="0.2">
      <c r="A4" s="136"/>
      <c r="B4" s="136"/>
      <c r="C4" s="136"/>
      <c r="D4" s="136"/>
      <c r="E4" s="136"/>
      <c r="F4" s="136"/>
      <c r="G4" s="136"/>
      <c r="H4" s="137"/>
      <c r="I4" s="138"/>
      <c r="J4" s="139"/>
    </row>
    <row r="5" spans="1:11" ht="15.75" x14ac:dyDescent="0.25">
      <c r="A5" s="256" t="s">
        <v>160</v>
      </c>
      <c r="B5" s="256"/>
      <c r="C5" s="256"/>
      <c r="D5" s="256"/>
      <c r="E5" s="256"/>
      <c r="F5" s="256"/>
      <c r="G5" s="256"/>
      <c r="H5" s="256"/>
      <c r="I5" s="256"/>
      <c r="J5" s="256"/>
    </row>
    <row r="6" spans="1:11" x14ac:dyDescent="0.2">
      <c r="A6" s="136"/>
      <c r="B6" s="136"/>
      <c r="C6" s="136"/>
      <c r="D6" s="136"/>
      <c r="E6" s="136"/>
      <c r="F6" s="136"/>
      <c r="G6" s="136"/>
      <c r="H6" s="137"/>
      <c r="I6" s="138"/>
      <c r="J6" s="139"/>
    </row>
    <row r="7" spans="1:11" ht="15.75" x14ac:dyDescent="0.25">
      <c r="A7" s="257" t="s">
        <v>161</v>
      </c>
      <c r="B7" s="257"/>
      <c r="C7" s="257"/>
      <c r="D7" s="257"/>
      <c r="E7" s="257"/>
      <c r="F7" s="257"/>
      <c r="G7" s="257"/>
      <c r="H7" s="257"/>
      <c r="I7" s="257"/>
      <c r="J7" s="257"/>
    </row>
    <row r="8" spans="1:11" ht="13.5" thickBot="1" x14ac:dyDescent="0.25">
      <c r="A8" s="140"/>
      <c r="B8" s="141"/>
      <c r="C8" s="141"/>
      <c r="D8" s="141"/>
      <c r="E8" s="141"/>
      <c r="F8" s="141"/>
      <c r="G8" s="142"/>
      <c r="H8" s="143"/>
      <c r="I8" s="144"/>
      <c r="J8" s="143" t="s">
        <v>136</v>
      </c>
    </row>
    <row r="9" spans="1:11" s="151" customFormat="1" ht="23.25" thickBot="1" x14ac:dyDescent="0.25">
      <c r="A9" s="145" t="s">
        <v>3</v>
      </c>
      <c r="B9" s="258" t="s">
        <v>4</v>
      </c>
      <c r="C9" s="259"/>
      <c r="D9" s="146" t="s">
        <v>5</v>
      </c>
      <c r="E9" s="147" t="s">
        <v>6</v>
      </c>
      <c r="F9" s="146" t="s">
        <v>162</v>
      </c>
      <c r="G9" s="148" t="s">
        <v>8</v>
      </c>
      <c r="H9" s="149" t="s">
        <v>117</v>
      </c>
      <c r="I9" s="150" t="s">
        <v>150</v>
      </c>
      <c r="J9" s="221" t="s">
        <v>118</v>
      </c>
    </row>
    <row r="10" spans="1:11" ht="24" customHeight="1" thickBot="1" x14ac:dyDescent="0.25">
      <c r="A10" s="152" t="s">
        <v>119</v>
      </c>
      <c r="B10" s="254" t="s">
        <v>13</v>
      </c>
      <c r="C10" s="254"/>
      <c r="D10" s="11" t="s">
        <v>13</v>
      </c>
      <c r="E10" s="17" t="s">
        <v>13</v>
      </c>
      <c r="F10" s="153" t="s">
        <v>153</v>
      </c>
      <c r="G10" s="158">
        <v>0</v>
      </c>
      <c r="H10" s="158">
        <v>0</v>
      </c>
      <c r="I10" s="158">
        <f>I11</f>
        <v>1167.6500000000001</v>
      </c>
      <c r="J10" s="222">
        <f>J11</f>
        <v>1167.6500000000001</v>
      </c>
    </row>
    <row r="11" spans="1:11" ht="23.25" thickBot="1" x14ac:dyDescent="0.25">
      <c r="A11" s="21" t="s">
        <v>119</v>
      </c>
      <c r="B11" s="22" t="s">
        <v>157</v>
      </c>
      <c r="C11" s="23" t="s">
        <v>71</v>
      </c>
      <c r="D11" s="22" t="s">
        <v>13</v>
      </c>
      <c r="E11" s="24" t="s">
        <v>13</v>
      </c>
      <c r="F11" s="25" t="s">
        <v>158</v>
      </c>
      <c r="G11" s="26">
        <v>0</v>
      </c>
      <c r="H11" s="26">
        <v>0</v>
      </c>
      <c r="I11" s="26">
        <v>1167.6500000000001</v>
      </c>
      <c r="J11" s="126">
        <f>H11+I11</f>
        <v>1167.6500000000001</v>
      </c>
    </row>
    <row r="12" spans="1:11" ht="23.25" thickBot="1" x14ac:dyDescent="0.25">
      <c r="A12" s="16"/>
      <c r="B12" s="17"/>
      <c r="C12" s="133"/>
      <c r="D12" s="134">
        <v>4357</v>
      </c>
      <c r="E12" s="134">
        <v>6351</v>
      </c>
      <c r="F12" s="27" t="s">
        <v>159</v>
      </c>
      <c r="G12" s="30">
        <v>0</v>
      </c>
      <c r="H12" s="30">
        <v>0</v>
      </c>
      <c r="I12" s="30">
        <v>1167.6500000000001</v>
      </c>
      <c r="J12" s="223">
        <f>H12+I12</f>
        <v>1167.6500000000001</v>
      </c>
      <c r="K12" s="33"/>
    </row>
  </sheetData>
  <mergeCells count="6">
    <mergeCell ref="B10:C10"/>
    <mergeCell ref="A1:J1"/>
    <mergeCell ref="A3:J3"/>
    <mergeCell ref="A5:J5"/>
    <mergeCell ref="A7:J7"/>
    <mergeCell ref="B9:C9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91205</vt:lpstr>
      <vt:lpstr>91305</vt:lpstr>
      <vt:lpstr>92005</vt:lpstr>
      <vt:lpstr>92014 </vt:lpstr>
    </vt:vector>
  </TitlesOfParts>
  <Company>Krajský úřad Libereckého kraje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Hřebejková Veronika</dc:creator>
  <cp:lastModifiedBy>Hřebejková Veronika</cp:lastModifiedBy>
  <cp:lastPrinted>2018-04-24T07:07:03Z</cp:lastPrinted>
  <dcterms:created xsi:type="dcterms:W3CDTF">2018-04-18T09:16:50Z</dcterms:created>
  <dcterms:modified xsi:type="dcterms:W3CDTF">2018-05-16T06:13:01Z</dcterms:modified>
</cp:coreProperties>
</file>