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6000"/>
  </bookViews>
  <sheets>
    <sheet name="Podprogram č. 9.1" sheetId="1" r:id="rId1"/>
    <sheet name="Podprogram č. 9.2" sheetId="2" r:id="rId2"/>
  </sheets>
  <definedNames>
    <definedName name="_xlnm.Print_Titles" localSheetId="0">'Podprogram č. 9.1'!$5:$7</definedName>
    <definedName name="_xlnm.Print_Titles" localSheetId="1">'Podprogram č. 9.2'!$5:$7</definedName>
  </definedNames>
  <calcPr calcId="145621"/>
</workbook>
</file>

<file path=xl/calcChain.xml><?xml version="1.0" encoding="utf-8"?>
<calcChain xmlns="http://schemas.openxmlformats.org/spreadsheetml/2006/main">
  <c r="N35" i="2" l="1"/>
  <c r="N34" i="2"/>
  <c r="N33" i="2"/>
  <c r="N32" i="2"/>
  <c r="N31" i="2"/>
  <c r="N30" i="2"/>
  <c r="L35" i="2"/>
  <c r="L34" i="2"/>
  <c r="L33" i="2"/>
  <c r="L32" i="2"/>
  <c r="L31" i="2"/>
  <c r="L30" i="2"/>
  <c r="R50" i="1"/>
  <c r="R49" i="1"/>
  <c r="R48" i="1"/>
  <c r="R47" i="1"/>
  <c r="R46" i="1"/>
  <c r="R45" i="1"/>
  <c r="R44" i="1"/>
  <c r="R43" i="1"/>
  <c r="R42" i="1"/>
  <c r="P54" i="1"/>
  <c r="P50" i="1"/>
  <c r="P49" i="1"/>
  <c r="P48" i="1"/>
  <c r="P47" i="1"/>
  <c r="P46" i="1"/>
  <c r="P45" i="1"/>
  <c r="P44" i="1"/>
  <c r="P43" i="1"/>
  <c r="N20" i="2" l="1"/>
  <c r="N19" i="2"/>
  <c r="N18" i="2"/>
  <c r="N17" i="2"/>
  <c r="L20" i="2"/>
  <c r="L19" i="2"/>
  <c r="L18" i="2"/>
  <c r="L17" i="2"/>
  <c r="P42" i="1"/>
  <c r="R39" i="1" l="1"/>
  <c r="R25" i="1"/>
  <c r="R14" i="1"/>
  <c r="N44" i="2"/>
  <c r="L44" i="2" l="1"/>
  <c r="E47" i="2" l="1"/>
  <c r="L46" i="2" l="1"/>
  <c r="N46" i="2" s="1"/>
  <c r="L45" i="2"/>
  <c r="N45" i="2" s="1"/>
  <c r="L43" i="2"/>
  <c r="N43" i="2" s="1"/>
  <c r="P53" i="1" l="1"/>
  <c r="R53" i="1" s="1"/>
  <c r="P52" i="1"/>
  <c r="R52" i="1" s="1"/>
  <c r="P51" i="1"/>
  <c r="R51" i="1" s="1"/>
  <c r="P41" i="1"/>
  <c r="R41" i="1" s="1"/>
  <c r="P40" i="1"/>
  <c r="R40" i="1" s="1"/>
  <c r="P39" i="1"/>
  <c r="P38" i="1"/>
  <c r="R38" i="1" s="1"/>
  <c r="P37" i="1"/>
  <c r="R37" i="1" s="1"/>
  <c r="P36" i="1"/>
  <c r="R36" i="1" s="1"/>
  <c r="P35" i="1"/>
  <c r="R35" i="1" s="1"/>
  <c r="P34" i="1"/>
  <c r="R34" i="1" s="1"/>
  <c r="P33" i="1"/>
  <c r="R33" i="1" s="1"/>
  <c r="P32" i="1"/>
  <c r="R32" i="1" s="1"/>
  <c r="P31" i="1"/>
  <c r="R31" i="1" s="1"/>
  <c r="P30" i="1"/>
  <c r="R30" i="1" s="1"/>
  <c r="P29" i="1"/>
  <c r="R29" i="1" s="1"/>
  <c r="P28" i="1"/>
  <c r="R28" i="1" s="1"/>
  <c r="P13" i="1"/>
  <c r="R13" i="1" s="1"/>
  <c r="P27" i="1"/>
  <c r="R27" i="1" s="1"/>
  <c r="P26" i="1"/>
  <c r="R26" i="1" s="1"/>
  <c r="P25" i="1"/>
  <c r="P24" i="1"/>
  <c r="R24" i="1" s="1"/>
  <c r="P23" i="1"/>
  <c r="R23" i="1" s="1"/>
  <c r="P22" i="1"/>
  <c r="R22" i="1" s="1"/>
  <c r="P21" i="1"/>
  <c r="R21" i="1" s="1"/>
  <c r="P20" i="1"/>
  <c r="R20" i="1" s="1"/>
  <c r="P19" i="1"/>
  <c r="R19" i="1" s="1"/>
  <c r="P18" i="1"/>
  <c r="R18" i="1" s="1"/>
  <c r="P17" i="1"/>
  <c r="R17" i="1" s="1"/>
  <c r="P16" i="1"/>
  <c r="R16" i="1" s="1"/>
  <c r="P15" i="1"/>
  <c r="R15" i="1" s="1"/>
  <c r="P14" i="1"/>
  <c r="E54" i="1" l="1"/>
  <c r="P12" i="1"/>
  <c r="R12" i="1" s="1"/>
  <c r="R11" i="1"/>
  <c r="P10" i="1"/>
  <c r="R10" i="1" s="1"/>
  <c r="P9" i="1"/>
  <c r="R9" i="1" s="1"/>
  <c r="P8" i="1"/>
  <c r="I54" i="1" l="1"/>
  <c r="R8" i="1"/>
  <c r="L8" i="2"/>
  <c r="N8" i="2" s="1"/>
  <c r="L42" i="2" l="1"/>
  <c r="N42" i="2" s="1"/>
  <c r="L41" i="2"/>
  <c r="N41" i="2" s="1"/>
  <c r="L40" i="2"/>
  <c r="N40" i="2" s="1"/>
  <c r="L23" i="2"/>
  <c r="N23" i="2" s="1"/>
  <c r="L39" i="2"/>
  <c r="N39" i="2" s="1"/>
  <c r="L38" i="2"/>
  <c r="N38" i="2" s="1"/>
  <c r="L37" i="2"/>
  <c r="N37" i="2" s="1"/>
  <c r="L36" i="2"/>
  <c r="N36" i="2" s="1"/>
  <c r="L29" i="2"/>
  <c r="N29" i="2" s="1"/>
  <c r="L28" i="2"/>
  <c r="N28" i="2" s="1"/>
  <c r="L27" i="2"/>
  <c r="N27" i="2" s="1"/>
  <c r="L26" i="2"/>
  <c r="N26" i="2" s="1"/>
  <c r="L25" i="2"/>
  <c r="N25" i="2" s="1"/>
  <c r="L24" i="2"/>
  <c r="N24" i="2" s="1"/>
  <c r="L22" i="2"/>
  <c r="N22" i="2" s="1"/>
  <c r="L21" i="2"/>
  <c r="N21" i="2" s="1"/>
  <c r="L16" i="2"/>
  <c r="N16" i="2" s="1"/>
  <c r="L15" i="2"/>
  <c r="N15" i="2" s="1"/>
  <c r="L14" i="2"/>
  <c r="N14" i="2" s="1"/>
  <c r="L13" i="2"/>
  <c r="N13" i="2" s="1"/>
  <c r="L12" i="2"/>
  <c r="N12" i="2" s="1"/>
  <c r="L11" i="2"/>
  <c r="N11" i="2" s="1"/>
  <c r="L10" i="2"/>
  <c r="N10" i="2" s="1"/>
  <c r="L9" i="2"/>
  <c r="N9" i="2" s="1"/>
  <c r="I47" i="2" l="1"/>
  <c r="L47" i="2"/>
</calcChain>
</file>

<file path=xl/comments1.xml><?xml version="1.0" encoding="utf-8"?>
<comments xmlns="http://schemas.openxmlformats.org/spreadsheetml/2006/main">
  <authors>
    <author>Pozicka Katerina</author>
  </authors>
  <commentList>
    <comment ref="P15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Maximální možná dotace z programu č. 9.1 může činit 70.000 Kč, proto u tohoto projektu není použit princip propočtu</t>
        </r>
      </text>
    </comment>
    <comment ref="P22" authorId="0">
      <text>
        <r>
          <rPr>
            <b/>
            <sz val="9"/>
            <color indexed="81"/>
            <rFont val="Tahoma"/>
            <charset val="1"/>
          </rPr>
          <t>Pozicka Katerina:</t>
        </r>
        <r>
          <rPr>
            <sz val="9"/>
            <color indexed="81"/>
            <rFont val="Tahoma"/>
            <charset val="1"/>
          </rPr>
          <t xml:space="preserve">
Požadovaná výše dotace z rozpočtu dle žádosti o dotaci je 36.000, proto u tohoto projektu není použit princip propočtu</t>
        </r>
      </text>
    </comment>
  </commentList>
</comments>
</file>

<file path=xl/comments2.xml><?xml version="1.0" encoding="utf-8"?>
<comments xmlns="http://schemas.openxmlformats.org/spreadsheetml/2006/main">
  <authors>
    <author>Pozicka Katerina</author>
  </authors>
  <commentList>
    <comment ref="L40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Minimálníí možná dotace z programu č. 9.1 může činit 5.000 Kč, proto u tohoto projektu není použit princip procentuálního propočtu</t>
        </r>
      </text>
    </comment>
    <comment ref="L45" authorId="0">
      <text>
        <r>
          <rPr>
            <b/>
            <sz val="9"/>
            <color indexed="81"/>
            <rFont val="Tahoma"/>
            <family val="2"/>
            <charset val="238"/>
          </rPr>
          <t>Pozicka Katerina:</t>
        </r>
        <r>
          <rPr>
            <sz val="9"/>
            <color indexed="81"/>
            <rFont val="Tahoma"/>
            <family val="2"/>
            <charset val="238"/>
          </rPr>
          <t xml:space="preserve">
Minimálníí možná dotace z programu č. 9.1 může činit 5.000 Kč, proto u tohoto projektu není použit princip procentuálního propočtu</t>
        </r>
      </text>
    </comment>
  </commentList>
</comments>
</file>

<file path=xl/sharedStrings.xml><?xml version="1.0" encoding="utf-8"?>
<sst xmlns="http://schemas.openxmlformats.org/spreadsheetml/2006/main" count="473" uniqueCount="285">
  <si>
    <t>Náklady projektu v Kč</t>
  </si>
  <si>
    <t>Identifikace žadatele</t>
  </si>
  <si>
    <t>Žadatel</t>
  </si>
  <si>
    <t>Název projektu</t>
  </si>
  <si>
    <t>Žádaný podíl kraje</t>
  </si>
  <si>
    <t>Bankovní</t>
  </si>
  <si>
    <t>Celkem</t>
  </si>
  <si>
    <t>v Kč</t>
  </si>
  <si>
    <t>v %</t>
  </si>
  <si>
    <t>IČO</t>
  </si>
  <si>
    <t>spojení</t>
  </si>
  <si>
    <t xml:space="preserve">Počet dní pobytu </t>
  </si>
  <si>
    <t>Počet ZP</t>
  </si>
  <si>
    <t>Počet doprovodů</t>
  </si>
  <si>
    <t>Návrh výboru zdravotnictví</t>
  </si>
  <si>
    <t>107028097/0300</t>
  </si>
  <si>
    <t>163239286/0300</t>
  </si>
  <si>
    <t>127298502/0300</t>
  </si>
  <si>
    <t>107-1608300217/0100</t>
  </si>
  <si>
    <t>962729329/0800</t>
  </si>
  <si>
    <t>43-1229150247/0100</t>
  </si>
  <si>
    <t>705094983/0300</t>
  </si>
  <si>
    <t>107-4066180217/0100</t>
  </si>
  <si>
    <t>500708574/0600</t>
  </si>
  <si>
    <t>2400382035/2010</t>
  </si>
  <si>
    <t>351107774/0600</t>
  </si>
  <si>
    <t>2221187349/0800</t>
  </si>
  <si>
    <t>152025629/0300</t>
  </si>
  <si>
    <t>253615484/0300</t>
  </si>
  <si>
    <t>197364499/0300</t>
  </si>
  <si>
    <t>196868716/0300</t>
  </si>
  <si>
    <t>Celkový počet bodů</t>
  </si>
  <si>
    <t>Návrh podpory</t>
  </si>
  <si>
    <r>
      <t xml:space="preserve">Propočet </t>
    </r>
    <r>
      <rPr>
        <b/>
        <sz val="11"/>
        <rFont val="Calibri"/>
        <family val="2"/>
        <charset val="238"/>
        <scheme val="minor"/>
      </rPr>
      <t xml:space="preserve">účasník </t>
    </r>
    <r>
      <rPr>
        <sz val="11"/>
        <rFont val="Calibri"/>
        <family val="2"/>
        <charset val="238"/>
        <scheme val="minor"/>
      </rPr>
      <t xml:space="preserve">os/den </t>
    </r>
  </si>
  <si>
    <r>
      <t xml:space="preserve">Propočet </t>
    </r>
    <r>
      <rPr>
        <b/>
        <sz val="11"/>
        <rFont val="Calibri"/>
        <family val="2"/>
        <charset val="238"/>
        <scheme val="minor"/>
      </rPr>
      <t xml:space="preserve">doprovod </t>
    </r>
    <r>
      <rPr>
        <sz val="11"/>
        <rFont val="Calibri"/>
        <family val="2"/>
        <charset val="238"/>
        <scheme val="minor"/>
      </rPr>
      <t>os/den</t>
    </r>
  </si>
  <si>
    <t>Výsledek propočtu</t>
  </si>
  <si>
    <t>26626357</t>
  </si>
  <si>
    <t>70155097</t>
  </si>
  <si>
    <t>27336751</t>
  </si>
  <si>
    <t>00426083</t>
  </si>
  <si>
    <t>49294555</t>
  </si>
  <si>
    <t>22724770</t>
  </si>
  <si>
    <t>49295179</t>
  </si>
  <si>
    <t>26200481</t>
  </si>
  <si>
    <t>2600138678/2010</t>
  </si>
  <si>
    <t>170677989/0300</t>
  </si>
  <si>
    <t>405883593/0300</t>
  </si>
  <si>
    <t>5485932/0800</t>
  </si>
  <si>
    <t>1933451/0100</t>
  </si>
  <si>
    <t>205530523/0300</t>
  </si>
  <si>
    <t>223594977/0300</t>
  </si>
  <si>
    <t>celkem:</t>
  </si>
  <si>
    <t>Číslo projektu</t>
  </si>
  <si>
    <t>Rekondiční pobyt zdravotně postižených v Sezimově Ústí</t>
  </si>
  <si>
    <t>5111440001/4000</t>
  </si>
  <si>
    <t>962506379/0800</t>
  </si>
  <si>
    <t>Navrhovaná výše dotace</t>
  </si>
  <si>
    <t>65100395</t>
  </si>
  <si>
    <t>68974833</t>
  </si>
  <si>
    <t>46749411</t>
  </si>
  <si>
    <t>26672472</t>
  </si>
  <si>
    <t>2900471237/2010</t>
  </si>
  <si>
    <t>19-7250350267/0100</t>
  </si>
  <si>
    <t>1014924401/6100</t>
  </si>
  <si>
    <t>Procentuální uspokojení požadované výše dotace dle bodového hodnocení</t>
  </si>
  <si>
    <t>43256911</t>
  </si>
  <si>
    <t>75122294</t>
  </si>
  <si>
    <t>1262419359/0100</t>
  </si>
  <si>
    <t>22732896</t>
  </si>
  <si>
    <t>63778611</t>
  </si>
  <si>
    <t xml:space="preserve">Unie ROSKA - reg. org. ROSKA ČESKÁ LÍPA, z.p.s. </t>
  </si>
  <si>
    <t xml:space="preserve">Jablonecký spolek onkologických pacientů JAKOP </t>
  </si>
  <si>
    <t xml:space="preserve">Svaz diabetiků ČR, územní organizace Liberec, pobočný spolek </t>
  </si>
  <si>
    <t xml:space="preserve">Dětská sportovně ozdravná společnost Bělásek z.s. </t>
  </si>
  <si>
    <t>Rekondiční ozdravný pobyt pro zdravotně postižené občany</t>
  </si>
  <si>
    <t>Rekondiční ozdravný pobyt Harrachov-zlepšení života onkologických pacientů</t>
  </si>
  <si>
    <t>Letní ozdravný tábor pro ZTP/P klienty</t>
  </si>
  <si>
    <t>60253177</t>
  </si>
  <si>
    <t>26623064</t>
  </si>
  <si>
    <t>60253509</t>
  </si>
  <si>
    <t>46744576</t>
  </si>
  <si>
    <t>26608596</t>
  </si>
  <si>
    <t>46747354</t>
  </si>
  <si>
    <t>60253231</t>
  </si>
  <si>
    <t>46744398</t>
  </si>
  <si>
    <t>71152563</t>
  </si>
  <si>
    <t>48282138</t>
  </si>
  <si>
    <t>65100697</t>
  </si>
  <si>
    <t>26642808</t>
  </si>
  <si>
    <t>69291926</t>
  </si>
  <si>
    <t>26608022</t>
  </si>
  <si>
    <t>65399447</t>
  </si>
  <si>
    <t>2112269505/2700</t>
  </si>
  <si>
    <t>195016335/0300</t>
  </si>
  <si>
    <t>212284121/0300</t>
  </si>
  <si>
    <t xml:space="preserve">Unie ROSKA - reg. org. ROSKA LIBEREC, z.p.s. </t>
  </si>
  <si>
    <t xml:space="preserve">Celia-život bez lepku o.p.s. </t>
  </si>
  <si>
    <t xml:space="preserve">Senior fitnes z. s. </t>
  </si>
  <si>
    <t xml:space="preserve">Podkrkonošská společnost přátel dětí zdravotně postižených Semily, z. s. </t>
  </si>
  <si>
    <t xml:space="preserve">Tyfloservis, o.p.s. </t>
  </si>
  <si>
    <t>71193316</t>
  </si>
  <si>
    <t>68974990</t>
  </si>
  <si>
    <t>22756931</t>
  </si>
  <si>
    <t>27048861</t>
  </si>
  <si>
    <t>00674443</t>
  </si>
  <si>
    <t>189010666 /0300</t>
  </si>
  <si>
    <t>2700283362/2010</t>
  </si>
  <si>
    <t>3754463339/0800</t>
  </si>
  <si>
    <t>14834081/0100</t>
  </si>
  <si>
    <t>Možnost úpravy celkových nákladů projektu při akceptování navrhované výše dotace na částku (při zachování procentuálního vyjádření výše dotace):</t>
  </si>
  <si>
    <t xml:space="preserve">Národní ústav pro autismus, z.ú. </t>
  </si>
  <si>
    <t xml:space="preserve">OBZOR Liberec, z.s. </t>
  </si>
  <si>
    <t xml:space="preserve">Spolek zdravotně postižených z.s. </t>
  </si>
  <si>
    <t xml:space="preserve">Unie ROSKA - reg. org. ROSKA JABLONEC NAD NISOU, z.p.s. </t>
  </si>
  <si>
    <t xml:space="preserve">Svaz diabetiků ČR, pobočný spolek Česká Lípa </t>
  </si>
  <si>
    <t xml:space="preserve">Svaz diabetiků ČR, pobočný spolek Jilemnice </t>
  </si>
  <si>
    <t xml:space="preserve">Svaz postižených civilizačními chorobami v ČR, z.s., základní organizace Hrádek nad Nisou </t>
  </si>
  <si>
    <t xml:space="preserve">Svaz postižených civilizačními chorobami v ČR, z.s., základní organizace Diabetiků Liberec </t>
  </si>
  <si>
    <t>Buď fit senior-Janské Lázně</t>
  </si>
  <si>
    <t>Rekondice s hiporehabilitačním programem</t>
  </si>
  <si>
    <t>Jarní rekondiční pobyt</t>
  </si>
  <si>
    <t>Ozdravný pobyt zdravotně postižených v Horní Rokytnici</t>
  </si>
  <si>
    <t>Ozdravný pobyt zdravotně postižených v Podhájské</t>
  </si>
  <si>
    <t>Podzimní rekondiční pobyt</t>
  </si>
  <si>
    <t>Rekondiční pobyt Mariánské Lázně</t>
  </si>
  <si>
    <t>Ozdravný pobyt zdravotně postižených v Jetřichovicích</t>
  </si>
  <si>
    <t>64668517</t>
  </si>
  <si>
    <t>256688507/0300</t>
  </si>
  <si>
    <t>70</t>
  </si>
  <si>
    <t>65</t>
  </si>
  <si>
    <t>Oblastní spolek Českého červeného kříže Jablonec nad Nisou</t>
  </si>
  <si>
    <t>VČAS z.s.</t>
  </si>
  <si>
    <t>Svaz postižených civilizačními chorobami v České republice, z. s.</t>
  </si>
  <si>
    <t>27052141</t>
  </si>
  <si>
    <t>44223854</t>
  </si>
  <si>
    <t>275618168/0300</t>
  </si>
  <si>
    <t>Preventivní skupinové cvičení pacientů s Bechtěrevovou chorobou</t>
  </si>
  <si>
    <t>Centrum Amelie Liberec</t>
  </si>
  <si>
    <t xml:space="preserve">Zdravý životní styl diabetiků </t>
  </si>
  <si>
    <t>Podpora pacientské organizace Roska Liberec</t>
  </si>
  <si>
    <t>Senioři Libereckého kraje v pohybu</t>
  </si>
  <si>
    <t>Aktivity směřující ke zlepšení života lidí s celiakií</t>
  </si>
  <si>
    <t>Webové stránky o problematice celiakie a bezlepkové diety</t>
  </si>
  <si>
    <t>Svépomocný klub duševně nemocných</t>
  </si>
  <si>
    <t>Podpora pravidelného sportování libereckých seniorů</t>
  </si>
  <si>
    <t>Den pro zdraví se Senior fitnes - Liberec</t>
  </si>
  <si>
    <t>Výživa a pohyb zábavou i klíčem ke zdraví</t>
  </si>
  <si>
    <t xml:space="preserve">Přehled podaných žádostí o dotaci z DF LK na rok 2018 v oblasti č. 9 - Zdravotnictví Program č. 9.1 Podpora ozdravných a rekondičních pobytů 
pro zdravotně/tělesně postižené občany
</t>
  </si>
  <si>
    <t>Asociace rodičů a přátel zdravotně postižených dětí v ČR, z.s. Klub Jablonec nad Nisou</t>
  </si>
  <si>
    <t>Dům dětí a mládeže Vikýř, Jablonec nad Nisou, Podhorská 49, příspěvková organizace</t>
  </si>
  <si>
    <t>Sjednocená organizace nevidomých a slabozrakých České republiky, zapsaný spolek (Oblastní odbočka Jablonec nad Nisou)</t>
  </si>
  <si>
    <t>Asociace rodičů a přátel zdravotně postižených dětí v ČR, z. s. Klub Liberec</t>
  </si>
  <si>
    <t xml:space="preserve">DIANA  spolek rodičů a přátel zdravotně postižených  </t>
  </si>
  <si>
    <t>Svaz diabetiků ČR, pobočný spolek Lomnice nad Popelkou</t>
  </si>
  <si>
    <t>Svaz tělesně postižených v České republice z. s. místní organizace č.3 Jablonec nad Nisou</t>
  </si>
  <si>
    <t>ARCUS - Společnost onkologických pacientů, jejich rodinných příslušníků a přátel, z.s.</t>
  </si>
  <si>
    <t>Regionální organizace zdravotně postižených Sever Liberec z.s.</t>
  </si>
  <si>
    <t>Regionální spolek zdravotně postižených NISA</t>
  </si>
  <si>
    <t xml:space="preserve">Senioři České republiky, z. s., Krajská organizace Libereckého kraje </t>
  </si>
  <si>
    <t>Senioři České republiky, z. s., Základní organizace Nový Bor</t>
  </si>
  <si>
    <t xml:space="preserve">Svaz postižených civilizačními chorobami v ČR , z.s.základní organizace Nový Bor </t>
  </si>
  <si>
    <t xml:space="preserve">Svaz postižených civilizačními chorobami v ČR, z.s., Okresní organizace Liberec </t>
  </si>
  <si>
    <t xml:space="preserve">Svaz tělesně postižených v České republice z. s. okresní organizace Jablonec nad Nisou </t>
  </si>
  <si>
    <t xml:space="preserve">Tělovýchovná jednota KARDIO z.s. Jablonec nad Nisou </t>
  </si>
  <si>
    <t>Svaz postižených civilizačními chorobami v ČR, z.s., základní organizace kardiaků Liberec</t>
  </si>
  <si>
    <t xml:space="preserve">TJ Kardio z.s. Liberec  </t>
  </si>
  <si>
    <t>Sjednocená organizace nevidomých a slabozrakých České republiky, zapsaný spolek (Oblastní odbočka Semily)</t>
  </si>
  <si>
    <t xml:space="preserve">Spolek zdravotně postižených Železnobrodska  </t>
  </si>
  <si>
    <t xml:space="preserve">Občanské sdružení D.R.A.K. z.s. </t>
  </si>
  <si>
    <t>Rekondiční pobyt těžce zdravotně postižených dětí a mládeže</t>
  </si>
  <si>
    <t xml:space="preserve">Letní tábor s denní docházkou pro děti, mládež a dospělé se zdravotním postižením </t>
  </si>
  <si>
    <t>XVI. ročník rekondičních a edukačních pobytů se zdravotním programem pro děti a mladé lidi s poruchou autistického spektra</t>
  </si>
  <si>
    <t>OZDRAVNÝ POBYT - LÁZNĚ KUNDRATICE 2018</t>
  </si>
  <si>
    <t>Ozdravný rekondiční rehabilitační pobyt pro nemocné s RS / rozstroušená mozkomíšní skleróza Multiplex / jarní</t>
  </si>
  <si>
    <t>Ozdravný rekondiční rehabilitační pobyt pro nemocné s RS / rozstroušená mozkomíšní skleróza Multiplex / podzimní</t>
  </si>
  <si>
    <t>Dětský ozdravný tábor v Bílém Potoce 2018</t>
  </si>
  <si>
    <t>Rekondiční pobyt DIANA - Poslův mlýn</t>
  </si>
  <si>
    <t xml:space="preserve">Rekondiční pobyt v Karlových Varech </t>
  </si>
  <si>
    <t>Ozdravný a rekondiční pobyt 2018</t>
  </si>
  <si>
    <t xml:space="preserve">NA ŽALÝ S MIKULÁŠEM V ROCE 2018 </t>
  </si>
  <si>
    <t>Rekondiční pobyt diabetiků Lomnice nad Popedlkou</t>
  </si>
  <si>
    <t>Rekondiční a ozdravný pobyt se zdravotním programem Podhajská 2018 SR</t>
  </si>
  <si>
    <t>Zlepšení života onkologických pacientů-rekondiční ozdravný pobyt Sezimovo ÚstíÚstí</t>
  </si>
  <si>
    <t>Rekondiční pobyt v Poděbradech</t>
  </si>
  <si>
    <t>Ozdravný a rekondiční pobyt pro zdravotně postižené klienty</t>
  </si>
  <si>
    <t xml:space="preserve">PRO NAŠE ZDRAVÍ </t>
  </si>
  <si>
    <t>Rekondiční pobyt pro členy ZO Nový Bor v Klatovech</t>
  </si>
  <si>
    <t>Ozdravný pobyt v Jetřichovicích</t>
  </si>
  <si>
    <t>Ozdravný pobyt zdravotně postiženýchv ve Sloupu v Čechách</t>
  </si>
  <si>
    <t>Rekondiční ozdravný pobyt Františkovy Lázně 2018</t>
  </si>
  <si>
    <t>Zdravý životní styl - Slatinice u Olomouce</t>
  </si>
  <si>
    <t>Zdravý životní styl - Poděbrady</t>
  </si>
  <si>
    <t>Tělovýchovná činnost pro rekondici postižených kardiovaskulárními chorobami a nemocemi pobybového ústrojí - rekondiční soustředění</t>
  </si>
  <si>
    <t>Edukační preventivní pobyt</t>
  </si>
  <si>
    <t>Rekondiční pobyt 2018</t>
  </si>
  <si>
    <t xml:space="preserve">Rekondiční a edukační pobyt pro diabetiky </t>
  </si>
  <si>
    <t>Ozdravný pobyt zdravotně postižených v Poděbradech</t>
  </si>
  <si>
    <t>Letní kondiční tábor kardiaků 2018</t>
  </si>
  <si>
    <t>Podzimní turistický sraz kardiaků 2018</t>
  </si>
  <si>
    <t>Ozdravný lázeňský pobyt</t>
  </si>
  <si>
    <t>Ozdravný pobyt zdravotně postižených v Piešťanech(SR)</t>
  </si>
  <si>
    <t>Chorvatsko Tučepi 2018</t>
  </si>
  <si>
    <t>Psychorehabilitační pobyt 2018 D.R.A.K.</t>
  </si>
  <si>
    <t xml:space="preserve">22760962 </t>
  </si>
  <si>
    <t xml:space="preserve">46745602 </t>
  </si>
  <si>
    <t>69388334</t>
  </si>
  <si>
    <t>22762841</t>
  </si>
  <si>
    <t xml:space="preserve">75118203 </t>
  </si>
  <si>
    <t>72754184</t>
  </si>
  <si>
    <t xml:space="preserve">46749055 </t>
  </si>
  <si>
    <t>22843868</t>
  </si>
  <si>
    <t>69291314</t>
  </si>
  <si>
    <t>26636328</t>
  </si>
  <si>
    <t>9138014/2700</t>
  </si>
  <si>
    <t>2622970297/0300</t>
  </si>
  <si>
    <t>962176349/0300</t>
  </si>
  <si>
    <t>212697719/0300</t>
  </si>
  <si>
    <t>2400502703/2010</t>
  </si>
  <si>
    <t>115-159820297/0100</t>
  </si>
  <si>
    <t>242498227/0300</t>
  </si>
  <si>
    <t>3843741329/0800</t>
  </si>
  <si>
    <t>125</t>
  </si>
  <si>
    <t>120</t>
  </si>
  <si>
    <t>115</t>
  </si>
  <si>
    <t>60</t>
  </si>
  <si>
    <t>110</t>
  </si>
  <si>
    <t>55</t>
  </si>
  <si>
    <t>105</t>
  </si>
  <si>
    <t>50</t>
  </si>
  <si>
    <t>100</t>
  </si>
  <si>
    <t>45</t>
  </si>
  <si>
    <t>85</t>
  </si>
  <si>
    <t>30</t>
  </si>
  <si>
    <t xml:space="preserve">Přehled podaných žádostí o dotaci z DF LK na rok 2018 v oblasti č. 9 - Zdravotnictví Program č. 9.2 Podpora prevetnivních a léčebných projektů </t>
  </si>
  <si>
    <t xml:space="preserve">
Amelie, z.s. </t>
  </si>
  <si>
    <t xml:space="preserve">Klub pro zdraví obyvatel Liberecka z.s. </t>
  </si>
  <si>
    <t xml:space="preserve">Svítání, z.s. </t>
  </si>
  <si>
    <t>Svaz diabetiků ČR, územní organizace Liberec, pobočný spolek</t>
  </si>
  <si>
    <t>Zdravý zoubek, spolek</t>
  </si>
  <si>
    <t xml:space="preserve">Centrum pro rodinu Náruč, z.ú. </t>
  </si>
  <si>
    <t xml:space="preserve">Jezdecký klub Elite, z.s. </t>
  </si>
  <si>
    <t>Sdružení TULIPAN, z.s.</t>
  </si>
  <si>
    <t xml:space="preserve">FOKUS Liberec o.p.s. </t>
  </si>
  <si>
    <t xml:space="preserve">Centrum Mateřídouška, z.s. </t>
  </si>
  <si>
    <t xml:space="preserve">Tělocvičná jednota Sokol Liberec 1 </t>
  </si>
  <si>
    <t xml:space="preserve">Centrum péče o děti a rodinu, z.s. </t>
  </si>
  <si>
    <t xml:space="preserve">Komunitní středisko KONTAKT Liberec, příspěvková organizace  </t>
  </si>
  <si>
    <t>Občanské sdružení D.R.A.K. z.s.</t>
  </si>
  <si>
    <t xml:space="preserve">Zrnko naděje, z.s. </t>
  </si>
  <si>
    <t>Preventivní skupinové cvičení chronických pacientů v Jedličkově ústavu</t>
  </si>
  <si>
    <t>Hiporehabilitace pro děti se zdravotním znevýhodněním 2018</t>
  </si>
  <si>
    <t>POMÁHÁME, ANEB POMOC MÁME V ŽILÁCH! Sociální doprava ČČK, pohotovostní služba ČČK k tísňové péči, bezpříspěvkové dárcovství krve</t>
  </si>
  <si>
    <t>Preventivní a léčebné projekty Regionálního spolku zdravotně postižených NISA</t>
  </si>
  <si>
    <t>Podpora zdravého životního stylu dětí a dospělých</t>
  </si>
  <si>
    <t>Zdravý zoubek 2018</t>
  </si>
  <si>
    <t>ZDRAVÁ RODINA 2018</t>
  </si>
  <si>
    <t>Hiporehabilitace pro děti a mládež 2018</t>
  </si>
  <si>
    <t>Sami sobě III.</t>
  </si>
  <si>
    <t>Sociálně a kulturně terapeutické aktivity jako prostředek podpory duševního zdraví osob s duševním onemocněním II.</t>
  </si>
  <si>
    <t xml:space="preserve">Péče o dolní končetiny 2018 a prevence vzniku komplikací </t>
  </si>
  <si>
    <t>Zdravotně - edukační služby pro lidi se zrakovým handicapem z LB kraje</t>
  </si>
  <si>
    <t>Zdravý úsměv</t>
  </si>
  <si>
    <t>VZDĚLÁVÁME, ANEB PRVNÍ POMOC PRO KAŽDÉHO</t>
  </si>
  <si>
    <t>Ve zdravém těle zdravý duch!</t>
  </si>
  <si>
    <t>Seminář pro cvičitele Rosek v Libereckém kraji</t>
  </si>
  <si>
    <t>Uspořádání akce MaRS a Roskiáda</t>
  </si>
  <si>
    <t>Tělovýchovná činnost pro rekondici postižených kardiovaskulárními chorobami a nemocemi pobybového ústrojí - turistika, plavání a jednodenní pobyty v lázních</t>
  </si>
  <si>
    <t>Tělovýchovná činnost pro rekondici postižených kardiovaskulárními chorobami a nemocemi pobybového ústrojí - rekondiční cvičení v tělocvičně a fitness</t>
  </si>
  <si>
    <t>Celoroční činnost oddílu volejbalu 2018</t>
  </si>
  <si>
    <t>Prevence na Semilsku</t>
  </si>
  <si>
    <t>Celoroční plavání kardiaků 2018</t>
  </si>
  <si>
    <t>Pravidelné cvičení s hiporehabilitací</t>
  </si>
  <si>
    <t>Bezpečné dětství - u vody bez nehody</t>
  </si>
  <si>
    <t>Rozchodíme CIVILKY v Libereckém kraji 2018</t>
  </si>
  <si>
    <t>Mezinárodní výstava kompenzačních pomůcek Wels Rakousko 2018</t>
  </si>
  <si>
    <t>Léčivý dotek přírody</t>
  </si>
  <si>
    <t>44224745</t>
  </si>
  <si>
    <t>01249622</t>
  </si>
  <si>
    <t>22733817</t>
  </si>
  <si>
    <t>2101198799/2010</t>
  </si>
  <si>
    <t>2801293973/2010</t>
  </si>
  <si>
    <t>5806193/0300</t>
  </si>
  <si>
    <t>2600355306/2010</t>
  </si>
  <si>
    <t>3377071339/0800</t>
  </si>
  <si>
    <t>276213429/0300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</si>
</sst>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2" formatCode="_-* #,##0\ &quot;Kč&quot;_-;\-* #,##0\ &quot;Kč&quot;_-;_-* &quot;-&quot;\ &quot;Kč&quot;_-;_-@_-"/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2" borderId="4" xfId="0" applyFill="1" applyBorder="1" applyAlignment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3" borderId="4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7" borderId="11" xfId="0" applyNumberFormat="1" applyFill="1" applyBorder="1"/>
    <xf numFmtId="2" fontId="0" fillId="7" borderId="6" xfId="0" applyNumberFormat="1" applyFill="1" applyBorder="1"/>
    <xf numFmtId="164" fontId="0" fillId="7" borderId="12" xfId="0" applyNumberFormat="1" applyFill="1" applyBorder="1"/>
    <xf numFmtId="2" fontId="0" fillId="7" borderId="8" xfId="0" applyNumberFormat="1" applyFill="1" applyBorder="1"/>
    <xf numFmtId="164" fontId="0" fillId="7" borderId="13" xfId="0" applyNumberFormat="1" applyFill="1" applyBorder="1"/>
    <xf numFmtId="2" fontId="0" fillId="7" borderId="10" xfId="0" applyNumberFormat="1" applyFill="1" applyBorder="1"/>
    <xf numFmtId="1" fontId="4" fillId="4" borderId="4" xfId="0" applyNumberFormat="1" applyFont="1" applyFill="1" applyBorder="1" applyAlignment="1">
      <alignment wrapText="1"/>
    </xf>
    <xf numFmtId="1" fontId="0" fillId="9" borderId="7" xfId="0" applyNumberFormat="1" applyFill="1" applyBorder="1"/>
    <xf numFmtId="0" fontId="0" fillId="0" borderId="24" xfId="0" applyBorder="1" applyAlignment="1">
      <alignment wrapText="1"/>
    </xf>
    <xf numFmtId="0" fontId="0" fillId="0" borderId="24" xfId="0" applyBorder="1"/>
    <xf numFmtId="164" fontId="0" fillId="0" borderId="25" xfId="0" applyNumberFormat="1" applyBorder="1"/>
    <xf numFmtId="164" fontId="0" fillId="7" borderId="26" xfId="0" applyNumberFormat="1" applyFill="1" applyBorder="1"/>
    <xf numFmtId="2" fontId="0" fillId="7" borderId="27" xfId="0" applyNumberFormat="1" applyFill="1" applyBorder="1"/>
    <xf numFmtId="49" fontId="0" fillId="0" borderId="24" xfId="0" applyNumberFormat="1" applyBorder="1"/>
    <xf numFmtId="3" fontId="0" fillId="0" borderId="0" xfId="0" applyNumberFormat="1"/>
    <xf numFmtId="1" fontId="0" fillId="9" borderId="5" xfId="0" applyNumberFormat="1" applyFill="1" applyBorder="1"/>
    <xf numFmtId="1" fontId="0" fillId="9" borderId="6" xfId="0" applyNumberFormat="1" applyFill="1" applyBorder="1"/>
    <xf numFmtId="1" fontId="0" fillId="9" borderId="8" xfId="0" applyNumberFormat="1" applyFill="1" applyBorder="1"/>
    <xf numFmtId="164" fontId="1" fillId="0" borderId="0" xfId="0" applyNumberFormat="1" applyFont="1"/>
    <xf numFmtId="0" fontId="8" fillId="0" borderId="14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164" fontId="7" fillId="11" borderId="14" xfId="0" applyNumberFormat="1" applyFont="1" applyFill="1" applyBorder="1"/>
    <xf numFmtId="164" fontId="7" fillId="11" borderId="24" xfId="0" applyNumberFormat="1" applyFont="1" applyFill="1" applyBorder="1"/>
    <xf numFmtId="164" fontId="7" fillId="11" borderId="15" xfId="0" applyNumberFormat="1" applyFont="1" applyFill="1" applyBorder="1"/>
    <xf numFmtId="164" fontId="7" fillId="11" borderId="16" xfId="0" applyNumberFormat="1" applyFont="1" applyFill="1" applyBorder="1"/>
    <xf numFmtId="1" fontId="0" fillId="9" borderId="9" xfId="0" applyNumberFormat="1" applyFill="1" applyBorder="1"/>
    <xf numFmtId="1" fontId="0" fillId="9" borderId="10" xfId="0" applyNumberFormat="1" applyFill="1" applyBorder="1"/>
    <xf numFmtId="164" fontId="7" fillId="10" borderId="15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3" fontId="1" fillId="0" borderId="6" xfId="0" applyNumberFormat="1" applyFont="1" applyFill="1" applyBorder="1"/>
    <xf numFmtId="3" fontId="1" fillId="0" borderId="8" xfId="0" applyNumberFormat="1" applyFont="1" applyFill="1" applyBorder="1"/>
    <xf numFmtId="3" fontId="1" fillId="0" borderId="18" xfId="0" applyNumberFormat="1" applyFont="1" applyFill="1" applyBorder="1"/>
    <xf numFmtId="3" fontId="1" fillId="0" borderId="15" xfId="0" applyNumberFormat="1" applyFont="1" applyFill="1" applyBorder="1"/>
    <xf numFmtId="3" fontId="1" fillId="0" borderId="16" xfId="0" applyNumberFormat="1" applyFont="1" applyFill="1" applyBorder="1"/>
    <xf numFmtId="0" fontId="0" fillId="12" borderId="9" xfId="0" applyFill="1" applyBorder="1" applyAlignment="1">
      <alignment wrapText="1"/>
    </xf>
    <xf numFmtId="0" fontId="0" fillId="12" borderId="13" xfId="0" applyFill="1" applyBorder="1" applyAlignment="1">
      <alignment wrapText="1"/>
    </xf>
    <xf numFmtId="0" fontId="0" fillId="12" borderId="10" xfId="0" applyFill="1" applyBorder="1" applyAlignment="1">
      <alignment wrapText="1"/>
    </xf>
    <xf numFmtId="1" fontId="0" fillId="12" borderId="9" xfId="0" applyNumberFormat="1" applyFill="1" applyBorder="1"/>
    <xf numFmtId="0" fontId="0" fillId="12" borderId="7" xfId="0" applyFill="1" applyBorder="1" applyAlignment="1">
      <alignment wrapText="1"/>
    </xf>
    <xf numFmtId="0" fontId="0" fillId="12" borderId="12" xfId="0" applyFill="1" applyBorder="1" applyAlignment="1">
      <alignment wrapText="1"/>
    </xf>
    <xf numFmtId="0" fontId="0" fillId="12" borderId="8" xfId="0" applyFill="1" applyBorder="1" applyAlignment="1">
      <alignment wrapText="1"/>
    </xf>
    <xf numFmtId="1" fontId="0" fillId="12" borderId="7" xfId="0" applyNumberFormat="1" applyFill="1" applyBorder="1"/>
    <xf numFmtId="0" fontId="0" fillId="13" borderId="9" xfId="0" applyFill="1" applyBorder="1" applyAlignment="1">
      <alignment wrapText="1"/>
    </xf>
    <xf numFmtId="0" fontId="0" fillId="13" borderId="13" xfId="0" applyFill="1" applyBorder="1" applyAlignment="1">
      <alignment wrapText="1"/>
    </xf>
    <xf numFmtId="0" fontId="0" fillId="13" borderId="10" xfId="0" applyFill="1" applyBorder="1" applyAlignment="1">
      <alignment wrapText="1"/>
    </xf>
    <xf numFmtId="0" fontId="0" fillId="13" borderId="7" xfId="0" applyFill="1" applyBorder="1" applyAlignment="1">
      <alignment wrapText="1"/>
    </xf>
    <xf numFmtId="0" fontId="0" fillId="13" borderId="12" xfId="0" applyFill="1" applyBorder="1" applyAlignment="1">
      <alignment wrapText="1"/>
    </xf>
    <xf numFmtId="0" fontId="0" fillId="13" borderId="8" xfId="0" applyFill="1" applyBorder="1" applyAlignment="1">
      <alignment wrapText="1"/>
    </xf>
    <xf numFmtId="1" fontId="0" fillId="7" borderId="9" xfId="0" applyNumberFormat="1" applyFill="1" applyBorder="1"/>
    <xf numFmtId="1" fontId="0" fillId="7" borderId="5" xfId="0" applyNumberFormat="1" applyFill="1" applyBorder="1"/>
    <xf numFmtId="0" fontId="0" fillId="0" borderId="2" xfId="0" applyBorder="1"/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vertical="center"/>
    </xf>
    <xf numFmtId="1" fontId="0" fillId="7" borderId="6" xfId="0" applyNumberFormat="1" applyFill="1" applyBorder="1"/>
    <xf numFmtId="1" fontId="0" fillId="7" borderId="10" xfId="0" applyNumberFormat="1" applyFill="1" applyBorder="1"/>
    <xf numFmtId="1" fontId="0" fillId="13" borderId="7" xfId="0" applyNumberFormat="1" applyFill="1" applyBorder="1" applyAlignment="1">
      <alignment horizontal="left"/>
    </xf>
    <xf numFmtId="1" fontId="0" fillId="13" borderId="8" xfId="0" applyNumberFormat="1" applyFill="1" applyBorder="1" applyAlignment="1">
      <alignment horizontal="left"/>
    </xf>
    <xf numFmtId="0" fontId="1" fillId="0" borderId="0" xfId="0" applyFont="1"/>
    <xf numFmtId="1" fontId="1" fillId="0" borderId="0" xfId="0" applyNumberFormat="1" applyFont="1"/>
    <xf numFmtId="1" fontId="0" fillId="13" borderId="9" xfId="0" applyNumberFormat="1" applyFill="1" applyBorder="1" applyAlignment="1">
      <alignment horizontal="left"/>
    </xf>
    <xf numFmtId="1" fontId="0" fillId="13" borderId="10" xfId="0" applyNumberFormat="1" applyFill="1" applyBorder="1" applyAlignment="1">
      <alignment horizontal="left"/>
    </xf>
    <xf numFmtId="1" fontId="0" fillId="12" borderId="7" xfId="0" applyNumberFormat="1" applyFill="1" applyBorder="1" applyAlignment="1">
      <alignment horizontal="left"/>
    </xf>
    <xf numFmtId="1" fontId="0" fillId="12" borderId="9" xfId="0" applyNumberFormat="1" applyFill="1" applyBorder="1" applyAlignment="1">
      <alignment horizontal="left"/>
    </xf>
    <xf numFmtId="1" fontId="0" fillId="12" borderId="8" xfId="0" applyNumberFormat="1" applyFill="1" applyBorder="1" applyAlignment="1">
      <alignment horizontal="left"/>
    </xf>
    <xf numFmtId="1" fontId="0" fillId="12" borderId="10" xfId="0" applyNumberFormat="1" applyFill="1" applyBorder="1" applyAlignment="1">
      <alignment horizontal="left"/>
    </xf>
    <xf numFmtId="1" fontId="0" fillId="8" borderId="5" xfId="0" applyNumberFormat="1" applyFill="1" applyBorder="1" applyAlignment="1">
      <alignment vertical="center"/>
    </xf>
    <xf numFmtId="1" fontId="0" fillId="8" borderId="6" xfId="0" applyNumberFormat="1" applyFill="1" applyBorder="1" applyAlignment="1">
      <alignment vertical="center"/>
    </xf>
    <xf numFmtId="1" fontId="0" fillId="8" borderId="7" xfId="0" applyNumberFormat="1" applyFill="1" applyBorder="1" applyAlignment="1">
      <alignment vertical="center"/>
    </xf>
    <xf numFmtId="1" fontId="0" fillId="8" borderId="8" xfId="0" applyNumberForma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" fontId="0" fillId="7" borderId="8" xfId="0" applyNumberFormat="1" applyFill="1" applyBorder="1" applyAlignment="1">
      <alignment vertical="center"/>
    </xf>
    <xf numFmtId="4" fontId="0" fillId="7" borderId="10" xfId="0" applyNumberForma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0" xfId="0" applyFont="1" applyAlignment="1">
      <alignment horizontal="right"/>
    </xf>
    <xf numFmtId="164" fontId="1" fillId="7" borderId="11" xfId="0" applyNumberFormat="1" applyFont="1" applyFill="1" applyBorder="1"/>
    <xf numFmtId="164" fontId="1" fillId="7" borderId="12" xfId="0" applyNumberFormat="1" applyFont="1" applyFill="1" applyBorder="1"/>
    <xf numFmtId="164" fontId="1" fillId="7" borderId="13" xfId="0" applyNumberFormat="1" applyFont="1" applyFill="1" applyBorder="1"/>
    <xf numFmtId="164" fontId="1" fillId="7" borderId="12" xfId="0" applyNumberFormat="1" applyFont="1" applyFill="1" applyBorder="1" applyAlignment="1">
      <alignment vertical="center"/>
    </xf>
    <xf numFmtId="164" fontId="1" fillId="7" borderId="13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42" fontId="0" fillId="0" borderId="14" xfId="0" applyNumberFormat="1" applyBorder="1"/>
    <xf numFmtId="42" fontId="0" fillId="0" borderId="15" xfId="0" applyNumberFormat="1" applyBorder="1"/>
    <xf numFmtId="42" fontId="0" fillId="0" borderId="16" xfId="0" applyNumberFormat="1" applyBorder="1"/>
    <xf numFmtId="42" fontId="0" fillId="0" borderId="28" xfId="0" applyNumberFormat="1" applyBorder="1"/>
    <xf numFmtId="42" fontId="0" fillId="0" borderId="15" xfId="0" applyNumberFormat="1" applyBorder="1" applyAlignment="1">
      <alignment vertical="center"/>
    </xf>
    <xf numFmtId="42" fontId="0" fillId="0" borderId="16" xfId="0" applyNumberFormat="1" applyBorder="1" applyAlignment="1">
      <alignment vertical="center"/>
    </xf>
    <xf numFmtId="164" fontId="1" fillId="0" borderId="17" xfId="0" applyNumberFormat="1" applyFont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164" fontId="1" fillId="0" borderId="16" xfId="0" applyNumberFormat="1" applyFont="1" applyBorder="1" applyAlignment="1">
      <alignment vertical="center"/>
    </xf>
    <xf numFmtId="3" fontId="1" fillId="10" borderId="8" xfId="0" applyNumberFormat="1" applyFont="1" applyFill="1" applyBorder="1"/>
    <xf numFmtId="1" fontId="0" fillId="14" borderId="14" xfId="0" applyNumberFormat="1" applyFill="1" applyBorder="1"/>
    <xf numFmtId="0" fontId="0" fillId="14" borderId="5" xfId="0" applyFill="1" applyBorder="1" applyAlignment="1">
      <alignment wrapText="1"/>
    </xf>
    <xf numFmtId="0" fontId="0" fillId="14" borderId="11" xfId="0" applyFill="1" applyBorder="1" applyAlignment="1">
      <alignment wrapText="1"/>
    </xf>
    <xf numFmtId="0" fontId="0" fillId="14" borderId="6" xfId="0" applyFill="1" applyBorder="1" applyAlignment="1">
      <alignment wrapText="1"/>
    </xf>
    <xf numFmtId="1" fontId="0" fillId="14" borderId="5" xfId="0" applyNumberFormat="1" applyFill="1" applyBorder="1" applyAlignment="1">
      <alignment horizontal="left"/>
    </xf>
    <xf numFmtId="1" fontId="0" fillId="14" borderId="6" xfId="0" applyNumberFormat="1" applyFill="1" applyBorder="1" applyAlignment="1">
      <alignment horizontal="left"/>
    </xf>
    <xf numFmtId="0" fontId="0" fillId="13" borderId="5" xfId="0" applyFill="1" applyBorder="1" applyAlignment="1">
      <alignment wrapText="1"/>
    </xf>
    <xf numFmtId="0" fontId="0" fillId="13" borderId="11" xfId="0" applyFill="1" applyBorder="1" applyAlignment="1">
      <alignment wrapText="1"/>
    </xf>
    <xf numFmtId="0" fontId="0" fillId="13" borderId="6" xfId="0" applyFill="1" applyBorder="1" applyAlignment="1">
      <alignment wrapText="1"/>
    </xf>
    <xf numFmtId="1" fontId="0" fillId="13" borderId="5" xfId="0" applyNumberFormat="1" applyFill="1" applyBorder="1" applyAlignment="1">
      <alignment horizontal="left"/>
    </xf>
    <xf numFmtId="1" fontId="0" fillId="13" borderId="6" xfId="0" applyNumberFormat="1" applyFill="1" applyBorder="1" applyAlignment="1">
      <alignment horizontal="left"/>
    </xf>
    <xf numFmtId="1" fontId="0" fillId="13" borderId="5" xfId="0" applyNumberFormat="1" applyFill="1" applyBorder="1"/>
    <xf numFmtId="1" fontId="0" fillId="13" borderId="7" xfId="0" applyNumberFormat="1" applyFill="1" applyBorder="1"/>
    <xf numFmtId="1" fontId="0" fillId="12" borderId="23" xfId="0" applyNumberFormat="1" applyFill="1" applyBorder="1"/>
    <xf numFmtId="0" fontId="0" fillId="12" borderId="23" xfId="0" applyFill="1" applyBorder="1" applyAlignment="1">
      <alignment wrapText="1"/>
    </xf>
    <xf numFmtId="0" fontId="0" fillId="12" borderId="26" xfId="0" applyFill="1" applyBorder="1" applyAlignment="1">
      <alignment wrapText="1"/>
    </xf>
    <xf numFmtId="0" fontId="0" fillId="12" borderId="27" xfId="0" applyFill="1" applyBorder="1" applyAlignment="1">
      <alignment wrapText="1"/>
    </xf>
    <xf numFmtId="1" fontId="0" fillId="12" borderId="23" xfId="0" applyNumberFormat="1" applyFill="1" applyBorder="1" applyAlignment="1">
      <alignment horizontal="left"/>
    </xf>
    <xf numFmtId="1" fontId="0" fillId="12" borderId="27" xfId="0" applyNumberFormat="1" applyFill="1" applyBorder="1" applyAlignment="1">
      <alignment horizontal="left"/>
    </xf>
    <xf numFmtId="1" fontId="0" fillId="13" borderId="9" xfId="0" applyNumberFormat="1" applyFill="1" applyBorder="1"/>
    <xf numFmtId="42" fontId="0" fillId="0" borderId="15" xfId="0" applyNumberFormat="1" applyFont="1" applyBorder="1"/>
    <xf numFmtId="3" fontId="1" fillId="0" borderId="24" xfId="0" applyNumberFormat="1" applyFont="1" applyFill="1" applyBorder="1"/>
    <xf numFmtId="42" fontId="0" fillId="0" borderId="24" xfId="0" applyNumberFormat="1" applyBorder="1"/>
    <xf numFmtId="1" fontId="0" fillId="13" borderId="8" xfId="0" applyNumberFormat="1" applyFill="1" applyBorder="1"/>
    <xf numFmtId="1" fontId="0" fillId="13" borderId="10" xfId="0" applyNumberFormat="1" applyFill="1" applyBorder="1"/>
    <xf numFmtId="164" fontId="1" fillId="0" borderId="15" xfId="0" applyNumberFormat="1" applyFont="1" applyFill="1" applyBorder="1" applyAlignment="1">
      <alignment vertical="center"/>
    </xf>
    <xf numFmtId="164" fontId="0" fillId="0" borderId="7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0" fillId="0" borderId="15" xfId="0" applyFill="1" applyBorder="1" applyAlignment="1">
      <alignment horizontal="left" vertical="center" wrapText="1"/>
    </xf>
    <xf numFmtId="164" fontId="0" fillId="0" borderId="7" xfId="0" applyNumberFormat="1" applyFont="1" applyBorder="1" applyAlignment="1">
      <alignment vertical="center"/>
    </xf>
    <xf numFmtId="4" fontId="0" fillId="7" borderId="8" xfId="0" applyNumberFormat="1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164" fontId="7" fillId="11" borderId="15" xfId="0" applyNumberFormat="1" applyFont="1" applyFill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3" fontId="1" fillId="15" borderId="8" xfId="0" applyNumberFormat="1" applyFont="1" applyFill="1" applyBorder="1"/>
    <xf numFmtId="3" fontId="1" fillId="15" borderId="18" xfId="0" applyNumberFormat="1" applyFont="1" applyFill="1" applyBorder="1"/>
    <xf numFmtId="3" fontId="1" fillId="15" borderId="15" xfId="0" applyNumberFormat="1" applyFont="1" applyFill="1" applyBorder="1"/>
    <xf numFmtId="1" fontId="0" fillId="8" borderId="15" xfId="0" applyNumberFormat="1" applyFill="1" applyBorder="1"/>
    <xf numFmtId="0" fontId="0" fillId="8" borderId="7" xfId="0" applyFill="1" applyBorder="1" applyAlignment="1">
      <alignment wrapText="1"/>
    </xf>
    <xf numFmtId="0" fontId="0" fillId="8" borderId="12" xfId="0" applyFill="1" applyBorder="1" applyAlignment="1">
      <alignment wrapText="1"/>
    </xf>
    <xf numFmtId="0" fontId="0" fillId="8" borderId="8" xfId="0" applyFill="1" applyBorder="1" applyAlignment="1">
      <alignment wrapText="1"/>
    </xf>
    <xf numFmtId="1" fontId="0" fillId="8" borderId="7" xfId="0" applyNumberFormat="1" applyFill="1" applyBorder="1" applyAlignment="1">
      <alignment horizontal="left"/>
    </xf>
    <xf numFmtId="1" fontId="0" fillId="8" borderId="8" xfId="0" applyNumberFormat="1" applyFill="1" applyBorder="1" applyAlignment="1">
      <alignment horizontal="left"/>
    </xf>
    <xf numFmtId="1" fontId="0" fillId="16" borderId="15" xfId="0" applyNumberFormat="1" applyFill="1" applyBorder="1"/>
    <xf numFmtId="0" fontId="0" fillId="16" borderId="7" xfId="0" applyFill="1" applyBorder="1" applyAlignment="1">
      <alignment wrapText="1"/>
    </xf>
    <xf numFmtId="0" fontId="0" fillId="16" borderId="12" xfId="0" applyFill="1" applyBorder="1" applyAlignment="1">
      <alignment wrapText="1"/>
    </xf>
    <xf numFmtId="0" fontId="0" fillId="16" borderId="8" xfId="0" applyFill="1" applyBorder="1" applyAlignment="1">
      <alignment wrapText="1"/>
    </xf>
    <xf numFmtId="1" fontId="0" fillId="16" borderId="7" xfId="0" applyNumberFormat="1" applyFill="1" applyBorder="1" applyAlignment="1">
      <alignment horizontal="left"/>
    </xf>
    <xf numFmtId="1" fontId="0" fillId="16" borderId="8" xfId="0" applyNumberFormat="1" applyFill="1" applyBorder="1" applyAlignment="1">
      <alignment horizontal="left"/>
    </xf>
    <xf numFmtId="1" fontId="0" fillId="16" borderId="12" xfId="0" applyNumberFormat="1" applyFill="1" applyBorder="1"/>
    <xf numFmtId="0" fontId="0" fillId="16" borderId="9" xfId="0" applyFill="1" applyBorder="1" applyAlignment="1">
      <alignment wrapText="1"/>
    </xf>
    <xf numFmtId="0" fontId="0" fillId="16" borderId="13" xfId="0" applyFill="1" applyBorder="1" applyAlignment="1">
      <alignment wrapText="1"/>
    </xf>
    <xf numFmtId="0" fontId="0" fillId="16" borderId="10" xfId="0" applyFill="1" applyBorder="1" applyAlignment="1">
      <alignment wrapText="1"/>
    </xf>
    <xf numFmtId="1" fontId="0" fillId="16" borderId="9" xfId="0" applyNumberFormat="1" applyFill="1" applyBorder="1" applyAlignment="1">
      <alignment horizontal="left"/>
    </xf>
    <xf numFmtId="1" fontId="0" fillId="16" borderId="10" xfId="0" applyNumberFormat="1" applyFill="1" applyBorder="1" applyAlignment="1">
      <alignment horizontal="left"/>
    </xf>
    <xf numFmtId="0" fontId="0" fillId="16" borderId="5" xfId="0" applyFill="1" applyBorder="1" applyAlignment="1">
      <alignment wrapText="1"/>
    </xf>
    <xf numFmtId="0" fontId="0" fillId="16" borderId="11" xfId="0" applyFill="1" applyBorder="1" applyAlignment="1">
      <alignment wrapText="1"/>
    </xf>
    <xf numFmtId="0" fontId="0" fillId="16" borderId="6" xfId="0" applyFill="1" applyBorder="1" applyAlignment="1">
      <alignment wrapText="1"/>
    </xf>
    <xf numFmtId="1" fontId="0" fillId="16" borderId="5" xfId="0" applyNumberFormat="1" applyFill="1" applyBorder="1" applyAlignment="1">
      <alignment horizontal="left"/>
    </xf>
    <xf numFmtId="1" fontId="0" fillId="16" borderId="6" xfId="0" applyNumberFormat="1" applyFill="1" applyBorder="1" applyAlignment="1">
      <alignment horizontal="left"/>
    </xf>
    <xf numFmtId="1" fontId="0" fillId="16" borderId="7" xfId="0" applyNumberFormat="1" applyFill="1" applyBorder="1"/>
    <xf numFmtId="1" fontId="4" fillId="17" borderId="7" xfId="0" applyNumberFormat="1" applyFont="1" applyFill="1" applyBorder="1"/>
    <xf numFmtId="0" fontId="4" fillId="17" borderId="7" xfId="0" applyFont="1" applyFill="1" applyBorder="1" applyAlignment="1">
      <alignment wrapText="1"/>
    </xf>
    <xf numFmtId="0" fontId="4" fillId="17" borderId="12" xfId="0" applyFont="1" applyFill="1" applyBorder="1" applyAlignment="1">
      <alignment wrapText="1"/>
    </xf>
    <xf numFmtId="0" fontId="4" fillId="17" borderId="8" xfId="0" applyFont="1" applyFill="1" applyBorder="1" applyAlignment="1">
      <alignment wrapText="1"/>
    </xf>
    <xf numFmtId="1" fontId="4" fillId="17" borderId="7" xfId="0" applyNumberFormat="1" applyFont="1" applyFill="1" applyBorder="1" applyAlignment="1">
      <alignment horizontal="left"/>
    </xf>
    <xf numFmtId="1" fontId="4" fillId="17" borderId="8" xfId="0" applyNumberFormat="1" applyFont="1" applyFill="1" applyBorder="1" applyAlignment="1">
      <alignment horizontal="left"/>
    </xf>
    <xf numFmtId="1" fontId="4" fillId="17" borderId="9" xfId="0" applyNumberFormat="1" applyFont="1" applyFill="1" applyBorder="1"/>
    <xf numFmtId="0" fontId="4" fillId="17" borderId="9" xfId="0" applyFont="1" applyFill="1" applyBorder="1" applyAlignment="1">
      <alignment wrapText="1"/>
    </xf>
    <xf numFmtId="0" fontId="4" fillId="17" borderId="13" xfId="0" applyFont="1" applyFill="1" applyBorder="1" applyAlignment="1">
      <alignment wrapText="1"/>
    </xf>
    <xf numFmtId="0" fontId="4" fillId="17" borderId="10" xfId="0" applyFont="1" applyFill="1" applyBorder="1" applyAlignment="1">
      <alignment wrapText="1"/>
    </xf>
    <xf numFmtId="1" fontId="4" fillId="17" borderId="9" xfId="0" applyNumberFormat="1" applyFont="1" applyFill="1" applyBorder="1" applyAlignment="1">
      <alignment horizontal="left"/>
    </xf>
    <xf numFmtId="1" fontId="4" fillId="17" borderId="10" xfId="0" applyNumberFormat="1" applyFont="1" applyFill="1" applyBorder="1" applyAlignment="1">
      <alignment horizontal="left"/>
    </xf>
    <xf numFmtId="1" fontId="0" fillId="8" borderId="16" xfId="0" applyNumberFormat="1" applyFill="1" applyBorder="1"/>
    <xf numFmtId="0" fontId="0" fillId="8" borderId="9" xfId="0" applyFill="1" applyBorder="1" applyAlignment="1">
      <alignment wrapText="1"/>
    </xf>
    <xf numFmtId="0" fontId="0" fillId="8" borderId="13" xfId="0" applyFill="1" applyBorder="1" applyAlignment="1">
      <alignment wrapText="1"/>
    </xf>
    <xf numFmtId="0" fontId="0" fillId="8" borderId="10" xfId="0" applyFill="1" applyBorder="1" applyAlignment="1">
      <alignment wrapText="1"/>
    </xf>
    <xf numFmtId="1" fontId="0" fillId="8" borderId="9" xfId="0" applyNumberFormat="1" applyFill="1" applyBorder="1" applyAlignment="1">
      <alignment horizontal="left"/>
    </xf>
    <xf numFmtId="1" fontId="0" fillId="8" borderId="10" xfId="0" applyNumberFormat="1" applyFill="1" applyBorder="1" applyAlignment="1">
      <alignment horizontal="left"/>
    </xf>
    <xf numFmtId="3" fontId="1" fillId="15" borderId="10" xfId="0" applyNumberFormat="1" applyFont="1" applyFill="1" applyBorder="1"/>
    <xf numFmtId="0" fontId="8" fillId="0" borderId="28" xfId="0" applyFont="1" applyBorder="1" applyAlignment="1">
      <alignment wrapText="1"/>
    </xf>
    <xf numFmtId="0" fontId="0" fillId="0" borderId="28" xfId="0" applyBorder="1"/>
    <xf numFmtId="0" fontId="0" fillId="0" borderId="28" xfId="0" applyBorder="1" applyAlignment="1">
      <alignment wrapText="1"/>
    </xf>
    <xf numFmtId="164" fontId="0" fillId="0" borderId="29" xfId="0" applyNumberFormat="1" applyBorder="1"/>
    <xf numFmtId="164" fontId="0" fillId="7" borderId="30" xfId="0" applyNumberFormat="1" applyFill="1" applyBorder="1"/>
    <xf numFmtId="2" fontId="0" fillId="7" borderId="31" xfId="0" applyNumberFormat="1" applyFill="1" applyBorder="1"/>
    <xf numFmtId="49" fontId="0" fillId="0" borderId="28" xfId="0" applyNumberFormat="1" applyBorder="1"/>
    <xf numFmtId="164" fontId="7" fillId="11" borderId="28" xfId="0" applyNumberFormat="1" applyFont="1" applyFill="1" applyBorder="1"/>
    <xf numFmtId="1" fontId="0" fillId="14" borderId="28" xfId="0" applyNumberFormat="1" applyFill="1" applyBorder="1"/>
    <xf numFmtId="0" fontId="0" fillId="14" borderId="32" xfId="0" applyFill="1" applyBorder="1" applyAlignment="1">
      <alignment wrapText="1"/>
    </xf>
    <xf numFmtId="0" fontId="0" fillId="14" borderId="30" xfId="0" applyFill="1" applyBorder="1" applyAlignment="1">
      <alignment wrapText="1"/>
    </xf>
    <xf numFmtId="0" fontId="0" fillId="14" borderId="31" xfId="0" applyFill="1" applyBorder="1" applyAlignment="1">
      <alignment wrapText="1"/>
    </xf>
    <xf numFmtId="1" fontId="0" fillId="14" borderId="32" xfId="0" applyNumberFormat="1" applyFill="1" applyBorder="1" applyAlignment="1">
      <alignment horizontal="left"/>
    </xf>
    <xf numFmtId="1" fontId="0" fillId="14" borderId="31" xfId="0" applyNumberFormat="1" applyFill="1" applyBorder="1" applyAlignment="1">
      <alignment horizontal="left"/>
    </xf>
    <xf numFmtId="3" fontId="1" fillId="0" borderId="31" xfId="0" applyNumberFormat="1" applyFont="1" applyFill="1" applyBorder="1"/>
    <xf numFmtId="1" fontId="0" fillId="8" borderId="14" xfId="0" applyNumberFormat="1" applyFill="1" applyBorder="1"/>
    <xf numFmtId="0" fontId="0" fillId="8" borderId="5" xfId="0" applyFill="1" applyBorder="1" applyAlignment="1">
      <alignment wrapText="1"/>
    </xf>
    <xf numFmtId="0" fontId="0" fillId="8" borderId="11" xfId="0" applyFill="1" applyBorder="1" applyAlignment="1">
      <alignment wrapText="1"/>
    </xf>
    <xf numFmtId="0" fontId="0" fillId="8" borderId="6" xfId="0" applyFill="1" applyBorder="1" applyAlignment="1">
      <alignment wrapText="1"/>
    </xf>
    <xf numFmtId="1" fontId="0" fillId="8" borderId="5" xfId="0" applyNumberFormat="1" applyFill="1" applyBorder="1" applyAlignment="1">
      <alignment horizontal="left"/>
    </xf>
    <xf numFmtId="1" fontId="0" fillId="8" borderId="6" xfId="0" applyNumberFormat="1" applyFill="1" applyBorder="1" applyAlignment="1">
      <alignment horizontal="left"/>
    </xf>
    <xf numFmtId="1" fontId="0" fillId="16" borderId="14" xfId="0" applyNumberFormat="1" applyFill="1" applyBorder="1"/>
    <xf numFmtId="3" fontId="1" fillId="15" borderId="6" xfId="0" applyNumberFormat="1" applyFont="1" applyFill="1" applyBorder="1"/>
    <xf numFmtId="1" fontId="0" fillId="16" borderId="9" xfId="0" applyNumberFormat="1" applyFill="1" applyBorder="1"/>
    <xf numFmtId="3" fontId="1" fillId="15" borderId="19" xfId="0" applyNumberFormat="1" applyFont="1" applyFill="1" applyBorder="1"/>
    <xf numFmtId="3" fontId="1" fillId="15" borderId="17" xfId="0" applyNumberFormat="1" applyFont="1" applyFill="1" applyBorder="1"/>
    <xf numFmtId="3" fontId="1" fillId="15" borderId="16" xfId="0" applyNumberFormat="1" applyFont="1" applyFill="1" applyBorder="1"/>
    <xf numFmtId="1" fontId="4" fillId="17" borderId="5" xfId="0" applyNumberFormat="1" applyFont="1" applyFill="1" applyBorder="1"/>
    <xf numFmtId="0" fontId="4" fillId="17" borderId="5" xfId="0" applyFont="1" applyFill="1" applyBorder="1" applyAlignment="1">
      <alignment wrapText="1"/>
    </xf>
    <xf numFmtId="0" fontId="4" fillId="17" borderId="11" xfId="0" applyFont="1" applyFill="1" applyBorder="1" applyAlignment="1">
      <alignment wrapText="1"/>
    </xf>
    <xf numFmtId="0" fontId="4" fillId="17" borderId="6" xfId="0" applyFont="1" applyFill="1" applyBorder="1" applyAlignment="1">
      <alignment wrapText="1"/>
    </xf>
    <xf numFmtId="1" fontId="4" fillId="17" borderId="5" xfId="0" applyNumberFormat="1" applyFont="1" applyFill="1" applyBorder="1" applyAlignment="1">
      <alignment horizontal="left"/>
    </xf>
    <xf numFmtId="1" fontId="4" fillId="17" borderId="6" xfId="0" applyNumberFormat="1" applyFont="1" applyFill="1" applyBorder="1" applyAlignment="1">
      <alignment horizontal="left"/>
    </xf>
    <xf numFmtId="3" fontId="1" fillId="15" borderId="14" xfId="0" applyNumberFormat="1" applyFont="1" applyFill="1" applyBorder="1"/>
    <xf numFmtId="1" fontId="0" fillId="18" borderId="5" xfId="0" applyNumberFormat="1" applyFill="1" applyBorder="1"/>
    <xf numFmtId="0" fontId="0" fillId="18" borderId="5" xfId="0" applyFill="1" applyBorder="1" applyAlignment="1">
      <alignment wrapText="1"/>
    </xf>
    <xf numFmtId="0" fontId="0" fillId="18" borderId="11" xfId="0" applyFill="1" applyBorder="1" applyAlignment="1">
      <alignment wrapText="1"/>
    </xf>
    <xf numFmtId="0" fontId="0" fillId="18" borderId="6" xfId="0" applyFill="1" applyBorder="1" applyAlignment="1">
      <alignment wrapText="1"/>
    </xf>
    <xf numFmtId="1" fontId="0" fillId="18" borderId="5" xfId="0" applyNumberFormat="1" applyFill="1" applyBorder="1" applyAlignment="1">
      <alignment horizontal="left"/>
    </xf>
    <xf numFmtId="1" fontId="0" fillId="18" borderId="6" xfId="0" applyNumberFormat="1" applyFill="1" applyBorder="1" applyAlignment="1">
      <alignment horizontal="left"/>
    </xf>
    <xf numFmtId="3" fontId="1" fillId="0" borderId="14" xfId="0" applyNumberFormat="1" applyFont="1" applyFill="1" applyBorder="1"/>
    <xf numFmtId="1" fontId="0" fillId="18" borderId="9" xfId="0" applyNumberFormat="1" applyFill="1" applyBorder="1"/>
    <xf numFmtId="0" fontId="0" fillId="18" borderId="9" xfId="0" applyFill="1" applyBorder="1" applyAlignment="1">
      <alignment wrapText="1"/>
    </xf>
    <xf numFmtId="0" fontId="0" fillId="18" borderId="13" xfId="0" applyFill="1" applyBorder="1" applyAlignment="1">
      <alignment wrapText="1"/>
    </xf>
    <xf numFmtId="0" fontId="0" fillId="18" borderId="10" xfId="0" applyFill="1" applyBorder="1" applyAlignment="1">
      <alignment wrapText="1"/>
    </xf>
    <xf numFmtId="1" fontId="0" fillId="18" borderId="9" xfId="0" applyNumberFormat="1" applyFill="1" applyBorder="1" applyAlignment="1">
      <alignment horizontal="left"/>
    </xf>
    <xf numFmtId="1" fontId="0" fillId="18" borderId="10" xfId="0" applyNumberFormat="1" applyFill="1" applyBorder="1" applyAlignment="1">
      <alignment horizontal="left"/>
    </xf>
    <xf numFmtId="164" fontId="1" fillId="10" borderId="15" xfId="0" applyNumberFormat="1" applyFont="1" applyFill="1" applyBorder="1" applyAlignment="1">
      <alignment vertical="center"/>
    </xf>
    <xf numFmtId="164" fontId="7" fillId="11" borderId="16" xfId="0" applyNumberFormat="1" applyFont="1" applyFill="1" applyBorder="1" applyAlignment="1">
      <alignment vertical="center"/>
    </xf>
    <xf numFmtId="5" fontId="7" fillId="10" borderId="15" xfId="0" applyNumberFormat="1" applyFont="1" applyFill="1" applyBorder="1" applyAlignment="1">
      <alignment vertical="center"/>
    </xf>
    <xf numFmtId="1" fontId="0" fillId="7" borderId="7" xfId="0" applyNumberFormat="1" applyFill="1" applyBorder="1"/>
    <xf numFmtId="1" fontId="0" fillId="7" borderId="8" xfId="0" applyNumberFormat="1" applyFill="1" applyBorder="1"/>
    <xf numFmtId="1" fontId="0" fillId="13" borderId="6" xfId="0" applyNumberFormat="1" applyFill="1" applyBorder="1"/>
    <xf numFmtId="164" fontId="7" fillId="10" borderId="16" xfId="0" applyNumberFormat="1" applyFont="1" applyFill="1" applyBorder="1"/>
    <xf numFmtId="164" fontId="1" fillId="10" borderId="19" xfId="0" applyNumberFormat="1" applyFont="1" applyFill="1" applyBorder="1"/>
    <xf numFmtId="1" fontId="0" fillId="8" borderId="9" xfId="0" applyNumberFormat="1" applyFill="1" applyBorder="1" applyAlignment="1">
      <alignment vertical="center"/>
    </xf>
    <xf numFmtId="1" fontId="0" fillId="8" borderId="10" xfId="0" applyNumberFormat="1" applyFill="1" applyBorder="1" applyAlignment="1">
      <alignment vertical="center"/>
    </xf>
    <xf numFmtId="3" fontId="1" fillId="10" borderId="18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1" fontId="0" fillId="6" borderId="1" xfId="0" applyNumberFormat="1" applyFill="1" applyBorder="1" applyAlignment="1">
      <alignment horizontal="center" vertical="center" wrapText="1"/>
    </xf>
    <xf numFmtId="1" fontId="0" fillId="6" borderId="2" xfId="0" applyNumberFormat="1" applyFill="1" applyBorder="1" applyAlignment="1">
      <alignment horizontal="center" vertical="center" wrapText="1"/>
    </xf>
    <xf numFmtId="1" fontId="0" fillId="6" borderId="3" xfId="0" applyNumberForma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wrapText="1"/>
    </xf>
    <xf numFmtId="0" fontId="0" fillId="5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  <color rgb="FFFFFF00"/>
      <color rgb="FFCCFF66"/>
      <color rgb="FFCCFFCC"/>
      <color rgb="FFFF7C80"/>
      <color rgb="FFFF0066"/>
      <color rgb="FF99CCFF"/>
      <color rgb="FF00FFFF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topLeftCell="D1" zoomScale="90" zoomScaleNormal="90" zoomScalePageLayoutView="60" workbookViewId="0">
      <selection activeCell="Q25" sqref="Q25"/>
    </sheetView>
  </sheetViews>
  <sheetFormatPr defaultRowHeight="15" x14ac:dyDescent="0.25"/>
  <cols>
    <col min="1" max="1" width="42.42578125" customWidth="1"/>
    <col min="2" max="2" width="10.42578125" customWidth="1"/>
    <col min="3" max="3" width="41.7109375" customWidth="1"/>
    <col min="4" max="4" width="10.7109375" bestFit="1" customWidth="1"/>
    <col min="5" max="5" width="12.140625" bestFit="1" customWidth="1"/>
    <col min="6" max="6" width="10.140625" customWidth="1"/>
    <col min="7" max="7" width="9.28515625" customWidth="1"/>
    <col min="8" max="8" width="20" customWidth="1"/>
    <col min="9" max="9" width="14.5703125" customWidth="1"/>
    <col min="10" max="10" width="9.140625" style="2"/>
    <col min="11" max="11" width="6" style="1" customWidth="1"/>
    <col min="12" max="12" width="6.42578125" style="1" customWidth="1"/>
    <col min="13" max="13" width="5.7109375" style="1" customWidth="1"/>
    <col min="14" max="15" width="9.42578125" style="2" customWidth="1"/>
    <col min="16" max="16" width="17.85546875" style="33" bestFit="1" customWidth="1"/>
    <col min="18" max="18" width="25.5703125" customWidth="1"/>
    <col min="251" max="251" width="42.42578125" customWidth="1"/>
    <col min="252" max="252" width="10.42578125" customWidth="1"/>
    <col min="254" max="254" width="34.7109375" customWidth="1"/>
    <col min="255" max="255" width="9.85546875" customWidth="1"/>
    <col min="257" max="257" width="10.5703125" customWidth="1"/>
    <col min="258" max="258" width="10.140625" customWidth="1"/>
    <col min="259" max="259" width="9.28515625" customWidth="1"/>
    <col min="260" max="260" width="20" customWidth="1"/>
    <col min="261" max="262" width="11.140625" customWidth="1"/>
    <col min="507" max="507" width="42.42578125" customWidth="1"/>
    <col min="508" max="508" width="10.42578125" customWidth="1"/>
    <col min="510" max="510" width="34.7109375" customWidth="1"/>
    <col min="511" max="511" width="9.85546875" customWidth="1"/>
    <col min="513" max="513" width="10.5703125" customWidth="1"/>
    <col min="514" max="514" width="10.140625" customWidth="1"/>
    <col min="515" max="515" width="9.28515625" customWidth="1"/>
    <col min="516" max="516" width="20" customWidth="1"/>
    <col min="517" max="518" width="11.140625" customWidth="1"/>
    <col min="763" max="763" width="42.42578125" customWidth="1"/>
    <col min="764" max="764" width="10.42578125" customWidth="1"/>
    <col min="766" max="766" width="34.7109375" customWidth="1"/>
    <col min="767" max="767" width="9.85546875" customWidth="1"/>
    <col min="769" max="769" width="10.5703125" customWidth="1"/>
    <col min="770" max="770" width="10.140625" customWidth="1"/>
    <col min="771" max="771" width="9.28515625" customWidth="1"/>
    <col min="772" max="772" width="20" customWidth="1"/>
    <col min="773" max="774" width="11.140625" customWidth="1"/>
    <col min="1019" max="1019" width="42.42578125" customWidth="1"/>
    <col min="1020" max="1020" width="10.42578125" customWidth="1"/>
    <col min="1022" max="1022" width="34.7109375" customWidth="1"/>
    <col min="1023" max="1023" width="9.85546875" customWidth="1"/>
    <col min="1025" max="1025" width="10.5703125" customWidth="1"/>
    <col min="1026" max="1026" width="10.140625" customWidth="1"/>
    <col min="1027" max="1027" width="9.28515625" customWidth="1"/>
    <col min="1028" max="1028" width="20" customWidth="1"/>
    <col min="1029" max="1030" width="11.140625" customWidth="1"/>
    <col min="1275" max="1275" width="42.42578125" customWidth="1"/>
    <col min="1276" max="1276" width="10.42578125" customWidth="1"/>
    <col min="1278" max="1278" width="34.7109375" customWidth="1"/>
    <col min="1279" max="1279" width="9.85546875" customWidth="1"/>
    <col min="1281" max="1281" width="10.5703125" customWidth="1"/>
    <col min="1282" max="1282" width="10.140625" customWidth="1"/>
    <col min="1283" max="1283" width="9.28515625" customWidth="1"/>
    <col min="1284" max="1284" width="20" customWidth="1"/>
    <col min="1285" max="1286" width="11.140625" customWidth="1"/>
    <col min="1531" max="1531" width="42.42578125" customWidth="1"/>
    <col min="1532" max="1532" width="10.42578125" customWidth="1"/>
    <col min="1534" max="1534" width="34.7109375" customWidth="1"/>
    <col min="1535" max="1535" width="9.85546875" customWidth="1"/>
    <col min="1537" max="1537" width="10.5703125" customWidth="1"/>
    <col min="1538" max="1538" width="10.140625" customWidth="1"/>
    <col min="1539" max="1539" width="9.28515625" customWidth="1"/>
    <col min="1540" max="1540" width="20" customWidth="1"/>
    <col min="1541" max="1542" width="11.140625" customWidth="1"/>
    <col min="1787" max="1787" width="42.42578125" customWidth="1"/>
    <col min="1788" max="1788" width="10.42578125" customWidth="1"/>
    <col min="1790" max="1790" width="34.7109375" customWidth="1"/>
    <col min="1791" max="1791" width="9.85546875" customWidth="1"/>
    <col min="1793" max="1793" width="10.5703125" customWidth="1"/>
    <col min="1794" max="1794" width="10.140625" customWidth="1"/>
    <col min="1795" max="1795" width="9.28515625" customWidth="1"/>
    <col min="1796" max="1796" width="20" customWidth="1"/>
    <col min="1797" max="1798" width="11.140625" customWidth="1"/>
    <col min="2043" max="2043" width="42.42578125" customWidth="1"/>
    <col min="2044" max="2044" width="10.42578125" customWidth="1"/>
    <col min="2046" max="2046" width="34.7109375" customWidth="1"/>
    <col min="2047" max="2047" width="9.85546875" customWidth="1"/>
    <col min="2049" max="2049" width="10.5703125" customWidth="1"/>
    <col min="2050" max="2050" width="10.140625" customWidth="1"/>
    <col min="2051" max="2051" width="9.28515625" customWidth="1"/>
    <col min="2052" max="2052" width="20" customWidth="1"/>
    <col min="2053" max="2054" width="11.140625" customWidth="1"/>
    <col min="2299" max="2299" width="42.42578125" customWidth="1"/>
    <col min="2300" max="2300" width="10.42578125" customWidth="1"/>
    <col min="2302" max="2302" width="34.7109375" customWidth="1"/>
    <col min="2303" max="2303" width="9.85546875" customWidth="1"/>
    <col min="2305" max="2305" width="10.5703125" customWidth="1"/>
    <col min="2306" max="2306" width="10.140625" customWidth="1"/>
    <col min="2307" max="2307" width="9.28515625" customWidth="1"/>
    <col min="2308" max="2308" width="20" customWidth="1"/>
    <col min="2309" max="2310" width="11.140625" customWidth="1"/>
    <col min="2555" max="2555" width="42.42578125" customWidth="1"/>
    <col min="2556" max="2556" width="10.42578125" customWidth="1"/>
    <col min="2558" max="2558" width="34.7109375" customWidth="1"/>
    <col min="2559" max="2559" width="9.85546875" customWidth="1"/>
    <col min="2561" max="2561" width="10.5703125" customWidth="1"/>
    <col min="2562" max="2562" width="10.140625" customWidth="1"/>
    <col min="2563" max="2563" width="9.28515625" customWidth="1"/>
    <col min="2564" max="2564" width="20" customWidth="1"/>
    <col min="2565" max="2566" width="11.140625" customWidth="1"/>
    <col min="2811" max="2811" width="42.42578125" customWidth="1"/>
    <col min="2812" max="2812" width="10.42578125" customWidth="1"/>
    <col min="2814" max="2814" width="34.7109375" customWidth="1"/>
    <col min="2815" max="2815" width="9.85546875" customWidth="1"/>
    <col min="2817" max="2817" width="10.5703125" customWidth="1"/>
    <col min="2818" max="2818" width="10.140625" customWidth="1"/>
    <col min="2819" max="2819" width="9.28515625" customWidth="1"/>
    <col min="2820" max="2820" width="20" customWidth="1"/>
    <col min="2821" max="2822" width="11.140625" customWidth="1"/>
    <col min="3067" max="3067" width="42.42578125" customWidth="1"/>
    <col min="3068" max="3068" width="10.42578125" customWidth="1"/>
    <col min="3070" max="3070" width="34.7109375" customWidth="1"/>
    <col min="3071" max="3071" width="9.85546875" customWidth="1"/>
    <col min="3073" max="3073" width="10.5703125" customWidth="1"/>
    <col min="3074" max="3074" width="10.140625" customWidth="1"/>
    <col min="3075" max="3075" width="9.28515625" customWidth="1"/>
    <col min="3076" max="3076" width="20" customWidth="1"/>
    <col min="3077" max="3078" width="11.140625" customWidth="1"/>
    <col min="3323" max="3323" width="42.42578125" customWidth="1"/>
    <col min="3324" max="3324" width="10.42578125" customWidth="1"/>
    <col min="3326" max="3326" width="34.7109375" customWidth="1"/>
    <col min="3327" max="3327" width="9.85546875" customWidth="1"/>
    <col min="3329" max="3329" width="10.5703125" customWidth="1"/>
    <col min="3330" max="3330" width="10.140625" customWidth="1"/>
    <col min="3331" max="3331" width="9.28515625" customWidth="1"/>
    <col min="3332" max="3332" width="20" customWidth="1"/>
    <col min="3333" max="3334" width="11.140625" customWidth="1"/>
    <col min="3579" max="3579" width="42.42578125" customWidth="1"/>
    <col min="3580" max="3580" width="10.42578125" customWidth="1"/>
    <col min="3582" max="3582" width="34.7109375" customWidth="1"/>
    <col min="3583" max="3583" width="9.85546875" customWidth="1"/>
    <col min="3585" max="3585" width="10.5703125" customWidth="1"/>
    <col min="3586" max="3586" width="10.140625" customWidth="1"/>
    <col min="3587" max="3587" width="9.28515625" customWidth="1"/>
    <col min="3588" max="3588" width="20" customWidth="1"/>
    <col min="3589" max="3590" width="11.140625" customWidth="1"/>
    <col min="3835" max="3835" width="42.42578125" customWidth="1"/>
    <col min="3836" max="3836" width="10.42578125" customWidth="1"/>
    <col min="3838" max="3838" width="34.7109375" customWidth="1"/>
    <col min="3839" max="3839" width="9.85546875" customWidth="1"/>
    <col min="3841" max="3841" width="10.5703125" customWidth="1"/>
    <col min="3842" max="3842" width="10.140625" customWidth="1"/>
    <col min="3843" max="3843" width="9.28515625" customWidth="1"/>
    <col min="3844" max="3844" width="20" customWidth="1"/>
    <col min="3845" max="3846" width="11.140625" customWidth="1"/>
    <col min="4091" max="4091" width="42.42578125" customWidth="1"/>
    <col min="4092" max="4092" width="10.42578125" customWidth="1"/>
    <col min="4094" max="4094" width="34.7109375" customWidth="1"/>
    <col min="4095" max="4095" width="9.85546875" customWidth="1"/>
    <col min="4097" max="4097" width="10.5703125" customWidth="1"/>
    <col min="4098" max="4098" width="10.140625" customWidth="1"/>
    <col min="4099" max="4099" width="9.28515625" customWidth="1"/>
    <col min="4100" max="4100" width="20" customWidth="1"/>
    <col min="4101" max="4102" width="11.140625" customWidth="1"/>
    <col min="4347" max="4347" width="42.42578125" customWidth="1"/>
    <col min="4348" max="4348" width="10.42578125" customWidth="1"/>
    <col min="4350" max="4350" width="34.7109375" customWidth="1"/>
    <col min="4351" max="4351" width="9.85546875" customWidth="1"/>
    <col min="4353" max="4353" width="10.5703125" customWidth="1"/>
    <col min="4354" max="4354" width="10.140625" customWidth="1"/>
    <col min="4355" max="4355" width="9.28515625" customWidth="1"/>
    <col min="4356" max="4356" width="20" customWidth="1"/>
    <col min="4357" max="4358" width="11.140625" customWidth="1"/>
    <col min="4603" max="4603" width="42.42578125" customWidth="1"/>
    <col min="4604" max="4604" width="10.42578125" customWidth="1"/>
    <col min="4606" max="4606" width="34.7109375" customWidth="1"/>
    <col min="4607" max="4607" width="9.85546875" customWidth="1"/>
    <col min="4609" max="4609" width="10.5703125" customWidth="1"/>
    <col min="4610" max="4610" width="10.140625" customWidth="1"/>
    <col min="4611" max="4611" width="9.28515625" customWidth="1"/>
    <col min="4612" max="4612" width="20" customWidth="1"/>
    <col min="4613" max="4614" width="11.140625" customWidth="1"/>
    <col min="4859" max="4859" width="42.42578125" customWidth="1"/>
    <col min="4860" max="4860" width="10.42578125" customWidth="1"/>
    <col min="4862" max="4862" width="34.7109375" customWidth="1"/>
    <col min="4863" max="4863" width="9.85546875" customWidth="1"/>
    <col min="4865" max="4865" width="10.5703125" customWidth="1"/>
    <col min="4866" max="4866" width="10.140625" customWidth="1"/>
    <col min="4867" max="4867" width="9.28515625" customWidth="1"/>
    <col min="4868" max="4868" width="20" customWidth="1"/>
    <col min="4869" max="4870" width="11.140625" customWidth="1"/>
    <col min="5115" max="5115" width="42.42578125" customWidth="1"/>
    <col min="5116" max="5116" width="10.42578125" customWidth="1"/>
    <col min="5118" max="5118" width="34.7109375" customWidth="1"/>
    <col min="5119" max="5119" width="9.85546875" customWidth="1"/>
    <col min="5121" max="5121" width="10.5703125" customWidth="1"/>
    <col min="5122" max="5122" width="10.140625" customWidth="1"/>
    <col min="5123" max="5123" width="9.28515625" customWidth="1"/>
    <col min="5124" max="5124" width="20" customWidth="1"/>
    <col min="5125" max="5126" width="11.140625" customWidth="1"/>
    <col min="5371" max="5371" width="42.42578125" customWidth="1"/>
    <col min="5372" max="5372" width="10.42578125" customWidth="1"/>
    <col min="5374" max="5374" width="34.7109375" customWidth="1"/>
    <col min="5375" max="5375" width="9.85546875" customWidth="1"/>
    <col min="5377" max="5377" width="10.5703125" customWidth="1"/>
    <col min="5378" max="5378" width="10.140625" customWidth="1"/>
    <col min="5379" max="5379" width="9.28515625" customWidth="1"/>
    <col min="5380" max="5380" width="20" customWidth="1"/>
    <col min="5381" max="5382" width="11.140625" customWidth="1"/>
    <col min="5627" max="5627" width="42.42578125" customWidth="1"/>
    <col min="5628" max="5628" width="10.42578125" customWidth="1"/>
    <col min="5630" max="5630" width="34.7109375" customWidth="1"/>
    <col min="5631" max="5631" width="9.85546875" customWidth="1"/>
    <col min="5633" max="5633" width="10.5703125" customWidth="1"/>
    <col min="5634" max="5634" width="10.140625" customWidth="1"/>
    <col min="5635" max="5635" width="9.28515625" customWidth="1"/>
    <col min="5636" max="5636" width="20" customWidth="1"/>
    <col min="5637" max="5638" width="11.140625" customWidth="1"/>
    <col min="5883" max="5883" width="42.42578125" customWidth="1"/>
    <col min="5884" max="5884" width="10.42578125" customWidth="1"/>
    <col min="5886" max="5886" width="34.7109375" customWidth="1"/>
    <col min="5887" max="5887" width="9.85546875" customWidth="1"/>
    <col min="5889" max="5889" width="10.5703125" customWidth="1"/>
    <col min="5890" max="5890" width="10.140625" customWidth="1"/>
    <col min="5891" max="5891" width="9.28515625" customWidth="1"/>
    <col min="5892" max="5892" width="20" customWidth="1"/>
    <col min="5893" max="5894" width="11.140625" customWidth="1"/>
    <col min="6139" max="6139" width="42.42578125" customWidth="1"/>
    <col min="6140" max="6140" width="10.42578125" customWidth="1"/>
    <col min="6142" max="6142" width="34.7109375" customWidth="1"/>
    <col min="6143" max="6143" width="9.85546875" customWidth="1"/>
    <col min="6145" max="6145" width="10.5703125" customWidth="1"/>
    <col min="6146" max="6146" width="10.140625" customWidth="1"/>
    <col min="6147" max="6147" width="9.28515625" customWidth="1"/>
    <col min="6148" max="6148" width="20" customWidth="1"/>
    <col min="6149" max="6150" width="11.140625" customWidth="1"/>
    <col min="6395" max="6395" width="42.42578125" customWidth="1"/>
    <col min="6396" max="6396" width="10.42578125" customWidth="1"/>
    <col min="6398" max="6398" width="34.7109375" customWidth="1"/>
    <col min="6399" max="6399" width="9.85546875" customWidth="1"/>
    <col min="6401" max="6401" width="10.5703125" customWidth="1"/>
    <col min="6402" max="6402" width="10.140625" customWidth="1"/>
    <col min="6403" max="6403" width="9.28515625" customWidth="1"/>
    <col min="6404" max="6404" width="20" customWidth="1"/>
    <col min="6405" max="6406" width="11.140625" customWidth="1"/>
    <col min="6651" max="6651" width="42.42578125" customWidth="1"/>
    <col min="6652" max="6652" width="10.42578125" customWidth="1"/>
    <col min="6654" max="6654" width="34.7109375" customWidth="1"/>
    <col min="6655" max="6655" width="9.85546875" customWidth="1"/>
    <col min="6657" max="6657" width="10.5703125" customWidth="1"/>
    <col min="6658" max="6658" width="10.140625" customWidth="1"/>
    <col min="6659" max="6659" width="9.28515625" customWidth="1"/>
    <col min="6660" max="6660" width="20" customWidth="1"/>
    <col min="6661" max="6662" width="11.140625" customWidth="1"/>
    <col min="6907" max="6907" width="42.42578125" customWidth="1"/>
    <col min="6908" max="6908" width="10.42578125" customWidth="1"/>
    <col min="6910" max="6910" width="34.7109375" customWidth="1"/>
    <col min="6911" max="6911" width="9.85546875" customWidth="1"/>
    <col min="6913" max="6913" width="10.5703125" customWidth="1"/>
    <col min="6914" max="6914" width="10.140625" customWidth="1"/>
    <col min="6915" max="6915" width="9.28515625" customWidth="1"/>
    <col min="6916" max="6916" width="20" customWidth="1"/>
    <col min="6917" max="6918" width="11.140625" customWidth="1"/>
    <col min="7163" max="7163" width="42.42578125" customWidth="1"/>
    <col min="7164" max="7164" width="10.42578125" customWidth="1"/>
    <col min="7166" max="7166" width="34.7109375" customWidth="1"/>
    <col min="7167" max="7167" width="9.85546875" customWidth="1"/>
    <col min="7169" max="7169" width="10.5703125" customWidth="1"/>
    <col min="7170" max="7170" width="10.140625" customWidth="1"/>
    <col min="7171" max="7171" width="9.28515625" customWidth="1"/>
    <col min="7172" max="7172" width="20" customWidth="1"/>
    <col min="7173" max="7174" width="11.140625" customWidth="1"/>
    <col min="7419" max="7419" width="42.42578125" customWidth="1"/>
    <col min="7420" max="7420" width="10.42578125" customWidth="1"/>
    <col min="7422" max="7422" width="34.7109375" customWidth="1"/>
    <col min="7423" max="7423" width="9.85546875" customWidth="1"/>
    <col min="7425" max="7425" width="10.5703125" customWidth="1"/>
    <col min="7426" max="7426" width="10.140625" customWidth="1"/>
    <col min="7427" max="7427" width="9.28515625" customWidth="1"/>
    <col min="7428" max="7428" width="20" customWidth="1"/>
    <col min="7429" max="7430" width="11.140625" customWidth="1"/>
    <col min="7675" max="7675" width="42.42578125" customWidth="1"/>
    <col min="7676" max="7676" width="10.42578125" customWidth="1"/>
    <col min="7678" max="7678" width="34.7109375" customWidth="1"/>
    <col min="7679" max="7679" width="9.85546875" customWidth="1"/>
    <col min="7681" max="7681" width="10.5703125" customWidth="1"/>
    <col min="7682" max="7682" width="10.140625" customWidth="1"/>
    <col min="7683" max="7683" width="9.28515625" customWidth="1"/>
    <col min="7684" max="7684" width="20" customWidth="1"/>
    <col min="7685" max="7686" width="11.140625" customWidth="1"/>
    <col min="7931" max="7931" width="42.42578125" customWidth="1"/>
    <col min="7932" max="7932" width="10.42578125" customWidth="1"/>
    <col min="7934" max="7934" width="34.7109375" customWidth="1"/>
    <col min="7935" max="7935" width="9.85546875" customWidth="1"/>
    <col min="7937" max="7937" width="10.5703125" customWidth="1"/>
    <col min="7938" max="7938" width="10.140625" customWidth="1"/>
    <col min="7939" max="7939" width="9.28515625" customWidth="1"/>
    <col min="7940" max="7940" width="20" customWidth="1"/>
    <col min="7941" max="7942" width="11.140625" customWidth="1"/>
    <col min="8187" max="8187" width="42.42578125" customWidth="1"/>
    <col min="8188" max="8188" width="10.42578125" customWidth="1"/>
    <col min="8190" max="8190" width="34.7109375" customWidth="1"/>
    <col min="8191" max="8191" width="9.85546875" customWidth="1"/>
    <col min="8193" max="8193" width="10.5703125" customWidth="1"/>
    <col min="8194" max="8194" width="10.140625" customWidth="1"/>
    <col min="8195" max="8195" width="9.28515625" customWidth="1"/>
    <col min="8196" max="8196" width="20" customWidth="1"/>
    <col min="8197" max="8198" width="11.140625" customWidth="1"/>
    <col min="8443" max="8443" width="42.42578125" customWidth="1"/>
    <col min="8444" max="8444" width="10.42578125" customWidth="1"/>
    <col min="8446" max="8446" width="34.7109375" customWidth="1"/>
    <col min="8447" max="8447" width="9.85546875" customWidth="1"/>
    <col min="8449" max="8449" width="10.5703125" customWidth="1"/>
    <col min="8450" max="8450" width="10.140625" customWidth="1"/>
    <col min="8451" max="8451" width="9.28515625" customWidth="1"/>
    <col min="8452" max="8452" width="20" customWidth="1"/>
    <col min="8453" max="8454" width="11.140625" customWidth="1"/>
    <col min="8699" max="8699" width="42.42578125" customWidth="1"/>
    <col min="8700" max="8700" width="10.42578125" customWidth="1"/>
    <col min="8702" max="8702" width="34.7109375" customWidth="1"/>
    <col min="8703" max="8703" width="9.85546875" customWidth="1"/>
    <col min="8705" max="8705" width="10.5703125" customWidth="1"/>
    <col min="8706" max="8706" width="10.140625" customWidth="1"/>
    <col min="8707" max="8707" width="9.28515625" customWidth="1"/>
    <col min="8708" max="8708" width="20" customWidth="1"/>
    <col min="8709" max="8710" width="11.140625" customWidth="1"/>
    <col min="8955" max="8955" width="42.42578125" customWidth="1"/>
    <col min="8956" max="8956" width="10.42578125" customWidth="1"/>
    <col min="8958" max="8958" width="34.7109375" customWidth="1"/>
    <col min="8959" max="8959" width="9.85546875" customWidth="1"/>
    <col min="8961" max="8961" width="10.5703125" customWidth="1"/>
    <col min="8962" max="8962" width="10.140625" customWidth="1"/>
    <col min="8963" max="8963" width="9.28515625" customWidth="1"/>
    <col min="8964" max="8964" width="20" customWidth="1"/>
    <col min="8965" max="8966" width="11.140625" customWidth="1"/>
    <col min="9211" max="9211" width="42.42578125" customWidth="1"/>
    <col min="9212" max="9212" width="10.42578125" customWidth="1"/>
    <col min="9214" max="9214" width="34.7109375" customWidth="1"/>
    <col min="9215" max="9215" width="9.85546875" customWidth="1"/>
    <col min="9217" max="9217" width="10.5703125" customWidth="1"/>
    <col min="9218" max="9218" width="10.140625" customWidth="1"/>
    <col min="9219" max="9219" width="9.28515625" customWidth="1"/>
    <col min="9220" max="9220" width="20" customWidth="1"/>
    <col min="9221" max="9222" width="11.140625" customWidth="1"/>
    <col min="9467" max="9467" width="42.42578125" customWidth="1"/>
    <col min="9468" max="9468" width="10.42578125" customWidth="1"/>
    <col min="9470" max="9470" width="34.7109375" customWidth="1"/>
    <col min="9471" max="9471" width="9.85546875" customWidth="1"/>
    <col min="9473" max="9473" width="10.5703125" customWidth="1"/>
    <col min="9474" max="9474" width="10.140625" customWidth="1"/>
    <col min="9475" max="9475" width="9.28515625" customWidth="1"/>
    <col min="9476" max="9476" width="20" customWidth="1"/>
    <col min="9477" max="9478" width="11.140625" customWidth="1"/>
    <col min="9723" max="9723" width="42.42578125" customWidth="1"/>
    <col min="9724" max="9724" width="10.42578125" customWidth="1"/>
    <col min="9726" max="9726" width="34.7109375" customWidth="1"/>
    <col min="9727" max="9727" width="9.85546875" customWidth="1"/>
    <col min="9729" max="9729" width="10.5703125" customWidth="1"/>
    <col min="9730" max="9730" width="10.140625" customWidth="1"/>
    <col min="9731" max="9731" width="9.28515625" customWidth="1"/>
    <col min="9732" max="9732" width="20" customWidth="1"/>
    <col min="9733" max="9734" width="11.140625" customWidth="1"/>
    <col min="9979" max="9979" width="42.42578125" customWidth="1"/>
    <col min="9980" max="9980" width="10.42578125" customWidth="1"/>
    <col min="9982" max="9982" width="34.7109375" customWidth="1"/>
    <col min="9983" max="9983" width="9.85546875" customWidth="1"/>
    <col min="9985" max="9985" width="10.5703125" customWidth="1"/>
    <col min="9986" max="9986" width="10.140625" customWidth="1"/>
    <col min="9987" max="9987" width="9.28515625" customWidth="1"/>
    <col min="9988" max="9988" width="20" customWidth="1"/>
    <col min="9989" max="9990" width="11.140625" customWidth="1"/>
    <col min="10235" max="10235" width="42.42578125" customWidth="1"/>
    <col min="10236" max="10236" width="10.42578125" customWidth="1"/>
    <col min="10238" max="10238" width="34.7109375" customWidth="1"/>
    <col min="10239" max="10239" width="9.85546875" customWidth="1"/>
    <col min="10241" max="10241" width="10.5703125" customWidth="1"/>
    <col min="10242" max="10242" width="10.140625" customWidth="1"/>
    <col min="10243" max="10243" width="9.28515625" customWidth="1"/>
    <col min="10244" max="10244" width="20" customWidth="1"/>
    <col min="10245" max="10246" width="11.140625" customWidth="1"/>
    <col min="10491" max="10491" width="42.42578125" customWidth="1"/>
    <col min="10492" max="10492" width="10.42578125" customWidth="1"/>
    <col min="10494" max="10494" width="34.7109375" customWidth="1"/>
    <col min="10495" max="10495" width="9.85546875" customWidth="1"/>
    <col min="10497" max="10497" width="10.5703125" customWidth="1"/>
    <col min="10498" max="10498" width="10.140625" customWidth="1"/>
    <col min="10499" max="10499" width="9.28515625" customWidth="1"/>
    <col min="10500" max="10500" width="20" customWidth="1"/>
    <col min="10501" max="10502" width="11.140625" customWidth="1"/>
    <col min="10747" max="10747" width="42.42578125" customWidth="1"/>
    <col min="10748" max="10748" width="10.42578125" customWidth="1"/>
    <col min="10750" max="10750" width="34.7109375" customWidth="1"/>
    <col min="10751" max="10751" width="9.85546875" customWidth="1"/>
    <col min="10753" max="10753" width="10.5703125" customWidth="1"/>
    <col min="10754" max="10754" width="10.140625" customWidth="1"/>
    <col min="10755" max="10755" width="9.28515625" customWidth="1"/>
    <col min="10756" max="10756" width="20" customWidth="1"/>
    <col min="10757" max="10758" width="11.140625" customWidth="1"/>
    <col min="11003" max="11003" width="42.42578125" customWidth="1"/>
    <col min="11004" max="11004" width="10.42578125" customWidth="1"/>
    <col min="11006" max="11006" width="34.7109375" customWidth="1"/>
    <col min="11007" max="11007" width="9.85546875" customWidth="1"/>
    <col min="11009" max="11009" width="10.5703125" customWidth="1"/>
    <col min="11010" max="11010" width="10.140625" customWidth="1"/>
    <col min="11011" max="11011" width="9.28515625" customWidth="1"/>
    <col min="11012" max="11012" width="20" customWidth="1"/>
    <col min="11013" max="11014" width="11.140625" customWidth="1"/>
    <col min="11259" max="11259" width="42.42578125" customWidth="1"/>
    <col min="11260" max="11260" width="10.42578125" customWidth="1"/>
    <col min="11262" max="11262" width="34.7109375" customWidth="1"/>
    <col min="11263" max="11263" width="9.85546875" customWidth="1"/>
    <col min="11265" max="11265" width="10.5703125" customWidth="1"/>
    <col min="11266" max="11266" width="10.140625" customWidth="1"/>
    <col min="11267" max="11267" width="9.28515625" customWidth="1"/>
    <col min="11268" max="11268" width="20" customWidth="1"/>
    <col min="11269" max="11270" width="11.140625" customWidth="1"/>
    <col min="11515" max="11515" width="42.42578125" customWidth="1"/>
    <col min="11516" max="11516" width="10.42578125" customWidth="1"/>
    <col min="11518" max="11518" width="34.7109375" customWidth="1"/>
    <col min="11519" max="11519" width="9.85546875" customWidth="1"/>
    <col min="11521" max="11521" width="10.5703125" customWidth="1"/>
    <col min="11522" max="11522" width="10.140625" customWidth="1"/>
    <col min="11523" max="11523" width="9.28515625" customWidth="1"/>
    <col min="11524" max="11524" width="20" customWidth="1"/>
    <col min="11525" max="11526" width="11.140625" customWidth="1"/>
    <col min="11771" max="11771" width="42.42578125" customWidth="1"/>
    <col min="11772" max="11772" width="10.42578125" customWidth="1"/>
    <col min="11774" max="11774" width="34.7109375" customWidth="1"/>
    <col min="11775" max="11775" width="9.85546875" customWidth="1"/>
    <col min="11777" max="11777" width="10.5703125" customWidth="1"/>
    <col min="11778" max="11778" width="10.140625" customWidth="1"/>
    <col min="11779" max="11779" width="9.28515625" customWidth="1"/>
    <col min="11780" max="11780" width="20" customWidth="1"/>
    <col min="11781" max="11782" width="11.140625" customWidth="1"/>
    <col min="12027" max="12027" width="42.42578125" customWidth="1"/>
    <col min="12028" max="12028" width="10.42578125" customWidth="1"/>
    <col min="12030" max="12030" width="34.7109375" customWidth="1"/>
    <col min="12031" max="12031" width="9.85546875" customWidth="1"/>
    <col min="12033" max="12033" width="10.5703125" customWidth="1"/>
    <col min="12034" max="12034" width="10.140625" customWidth="1"/>
    <col min="12035" max="12035" width="9.28515625" customWidth="1"/>
    <col min="12036" max="12036" width="20" customWidth="1"/>
    <col min="12037" max="12038" width="11.140625" customWidth="1"/>
    <col min="12283" max="12283" width="42.42578125" customWidth="1"/>
    <col min="12284" max="12284" width="10.42578125" customWidth="1"/>
    <col min="12286" max="12286" width="34.7109375" customWidth="1"/>
    <col min="12287" max="12287" width="9.85546875" customWidth="1"/>
    <col min="12289" max="12289" width="10.5703125" customWidth="1"/>
    <col min="12290" max="12290" width="10.140625" customWidth="1"/>
    <col min="12291" max="12291" width="9.28515625" customWidth="1"/>
    <col min="12292" max="12292" width="20" customWidth="1"/>
    <col min="12293" max="12294" width="11.140625" customWidth="1"/>
    <col min="12539" max="12539" width="42.42578125" customWidth="1"/>
    <col min="12540" max="12540" width="10.42578125" customWidth="1"/>
    <col min="12542" max="12542" width="34.7109375" customWidth="1"/>
    <col min="12543" max="12543" width="9.85546875" customWidth="1"/>
    <col min="12545" max="12545" width="10.5703125" customWidth="1"/>
    <col min="12546" max="12546" width="10.140625" customWidth="1"/>
    <col min="12547" max="12547" width="9.28515625" customWidth="1"/>
    <col min="12548" max="12548" width="20" customWidth="1"/>
    <col min="12549" max="12550" width="11.140625" customWidth="1"/>
    <col min="12795" max="12795" width="42.42578125" customWidth="1"/>
    <col min="12796" max="12796" width="10.42578125" customWidth="1"/>
    <col min="12798" max="12798" width="34.7109375" customWidth="1"/>
    <col min="12799" max="12799" width="9.85546875" customWidth="1"/>
    <col min="12801" max="12801" width="10.5703125" customWidth="1"/>
    <col min="12802" max="12802" width="10.140625" customWidth="1"/>
    <col min="12803" max="12803" width="9.28515625" customWidth="1"/>
    <col min="12804" max="12804" width="20" customWidth="1"/>
    <col min="12805" max="12806" width="11.140625" customWidth="1"/>
    <col min="13051" max="13051" width="42.42578125" customWidth="1"/>
    <col min="13052" max="13052" width="10.42578125" customWidth="1"/>
    <col min="13054" max="13054" width="34.7109375" customWidth="1"/>
    <col min="13055" max="13055" width="9.85546875" customWidth="1"/>
    <col min="13057" max="13057" width="10.5703125" customWidth="1"/>
    <col min="13058" max="13058" width="10.140625" customWidth="1"/>
    <col min="13059" max="13059" width="9.28515625" customWidth="1"/>
    <col min="13060" max="13060" width="20" customWidth="1"/>
    <col min="13061" max="13062" width="11.140625" customWidth="1"/>
    <col min="13307" max="13307" width="42.42578125" customWidth="1"/>
    <col min="13308" max="13308" width="10.42578125" customWidth="1"/>
    <col min="13310" max="13310" width="34.7109375" customWidth="1"/>
    <col min="13311" max="13311" width="9.85546875" customWidth="1"/>
    <col min="13313" max="13313" width="10.5703125" customWidth="1"/>
    <col min="13314" max="13314" width="10.140625" customWidth="1"/>
    <col min="13315" max="13315" width="9.28515625" customWidth="1"/>
    <col min="13316" max="13316" width="20" customWidth="1"/>
    <col min="13317" max="13318" width="11.140625" customWidth="1"/>
    <col min="13563" max="13563" width="42.42578125" customWidth="1"/>
    <col min="13564" max="13564" width="10.42578125" customWidth="1"/>
    <col min="13566" max="13566" width="34.7109375" customWidth="1"/>
    <col min="13567" max="13567" width="9.85546875" customWidth="1"/>
    <col min="13569" max="13569" width="10.5703125" customWidth="1"/>
    <col min="13570" max="13570" width="10.140625" customWidth="1"/>
    <col min="13571" max="13571" width="9.28515625" customWidth="1"/>
    <col min="13572" max="13572" width="20" customWidth="1"/>
    <col min="13573" max="13574" width="11.140625" customWidth="1"/>
    <col min="13819" max="13819" width="42.42578125" customWidth="1"/>
    <col min="13820" max="13820" width="10.42578125" customWidth="1"/>
    <col min="13822" max="13822" width="34.7109375" customWidth="1"/>
    <col min="13823" max="13823" width="9.85546875" customWidth="1"/>
    <col min="13825" max="13825" width="10.5703125" customWidth="1"/>
    <col min="13826" max="13826" width="10.140625" customWidth="1"/>
    <col min="13827" max="13827" width="9.28515625" customWidth="1"/>
    <col min="13828" max="13828" width="20" customWidth="1"/>
    <col min="13829" max="13830" width="11.140625" customWidth="1"/>
    <col min="14075" max="14075" width="42.42578125" customWidth="1"/>
    <col min="14076" max="14076" width="10.42578125" customWidth="1"/>
    <col min="14078" max="14078" width="34.7109375" customWidth="1"/>
    <col min="14079" max="14079" width="9.85546875" customWidth="1"/>
    <col min="14081" max="14081" width="10.5703125" customWidth="1"/>
    <col min="14082" max="14082" width="10.140625" customWidth="1"/>
    <col min="14083" max="14083" width="9.28515625" customWidth="1"/>
    <col min="14084" max="14084" width="20" customWidth="1"/>
    <col min="14085" max="14086" width="11.140625" customWidth="1"/>
    <col min="14331" max="14331" width="42.42578125" customWidth="1"/>
    <col min="14332" max="14332" width="10.42578125" customWidth="1"/>
    <col min="14334" max="14334" width="34.7109375" customWidth="1"/>
    <col min="14335" max="14335" width="9.85546875" customWidth="1"/>
    <col min="14337" max="14337" width="10.5703125" customWidth="1"/>
    <col min="14338" max="14338" width="10.140625" customWidth="1"/>
    <col min="14339" max="14339" width="9.28515625" customWidth="1"/>
    <col min="14340" max="14340" width="20" customWidth="1"/>
    <col min="14341" max="14342" width="11.140625" customWidth="1"/>
    <col min="14587" max="14587" width="42.42578125" customWidth="1"/>
    <col min="14588" max="14588" width="10.42578125" customWidth="1"/>
    <col min="14590" max="14590" width="34.7109375" customWidth="1"/>
    <col min="14591" max="14591" width="9.85546875" customWidth="1"/>
    <col min="14593" max="14593" width="10.5703125" customWidth="1"/>
    <col min="14594" max="14594" width="10.140625" customWidth="1"/>
    <col min="14595" max="14595" width="9.28515625" customWidth="1"/>
    <col min="14596" max="14596" width="20" customWidth="1"/>
    <col min="14597" max="14598" width="11.140625" customWidth="1"/>
    <col min="14843" max="14843" width="42.42578125" customWidth="1"/>
    <col min="14844" max="14844" width="10.42578125" customWidth="1"/>
    <col min="14846" max="14846" width="34.7109375" customWidth="1"/>
    <col min="14847" max="14847" width="9.85546875" customWidth="1"/>
    <col min="14849" max="14849" width="10.5703125" customWidth="1"/>
    <col min="14850" max="14850" width="10.140625" customWidth="1"/>
    <col min="14851" max="14851" width="9.28515625" customWidth="1"/>
    <col min="14852" max="14852" width="20" customWidth="1"/>
    <col min="14853" max="14854" width="11.140625" customWidth="1"/>
    <col min="15099" max="15099" width="42.42578125" customWidth="1"/>
    <col min="15100" max="15100" width="10.42578125" customWidth="1"/>
    <col min="15102" max="15102" width="34.7109375" customWidth="1"/>
    <col min="15103" max="15103" width="9.85546875" customWidth="1"/>
    <col min="15105" max="15105" width="10.5703125" customWidth="1"/>
    <col min="15106" max="15106" width="10.140625" customWidth="1"/>
    <col min="15107" max="15107" width="9.28515625" customWidth="1"/>
    <col min="15108" max="15108" width="20" customWidth="1"/>
    <col min="15109" max="15110" width="11.140625" customWidth="1"/>
    <col min="15355" max="15355" width="42.42578125" customWidth="1"/>
    <col min="15356" max="15356" width="10.42578125" customWidth="1"/>
    <col min="15358" max="15358" width="34.7109375" customWidth="1"/>
    <col min="15359" max="15359" width="9.85546875" customWidth="1"/>
    <col min="15361" max="15361" width="10.5703125" customWidth="1"/>
    <col min="15362" max="15362" width="10.140625" customWidth="1"/>
    <col min="15363" max="15363" width="9.28515625" customWidth="1"/>
    <col min="15364" max="15364" width="20" customWidth="1"/>
    <col min="15365" max="15366" width="11.140625" customWidth="1"/>
    <col min="15611" max="15611" width="42.42578125" customWidth="1"/>
    <col min="15612" max="15612" width="10.42578125" customWidth="1"/>
    <col min="15614" max="15614" width="34.7109375" customWidth="1"/>
    <col min="15615" max="15615" width="9.85546875" customWidth="1"/>
    <col min="15617" max="15617" width="10.5703125" customWidth="1"/>
    <col min="15618" max="15618" width="10.140625" customWidth="1"/>
    <col min="15619" max="15619" width="9.28515625" customWidth="1"/>
    <col min="15620" max="15620" width="20" customWidth="1"/>
    <col min="15621" max="15622" width="11.140625" customWidth="1"/>
    <col min="15867" max="15867" width="42.42578125" customWidth="1"/>
    <col min="15868" max="15868" width="10.42578125" customWidth="1"/>
    <col min="15870" max="15870" width="34.7109375" customWidth="1"/>
    <col min="15871" max="15871" width="9.85546875" customWidth="1"/>
    <col min="15873" max="15873" width="10.5703125" customWidth="1"/>
    <col min="15874" max="15874" width="10.140625" customWidth="1"/>
    <col min="15875" max="15875" width="9.28515625" customWidth="1"/>
    <col min="15876" max="15876" width="20" customWidth="1"/>
    <col min="15877" max="15878" width="11.140625" customWidth="1"/>
    <col min="16123" max="16123" width="42.42578125" customWidth="1"/>
    <col min="16124" max="16124" width="10.42578125" customWidth="1"/>
    <col min="16126" max="16126" width="34.7109375" customWidth="1"/>
    <col min="16127" max="16127" width="9.85546875" customWidth="1"/>
    <col min="16129" max="16129" width="10.5703125" customWidth="1"/>
    <col min="16130" max="16130" width="10.140625" customWidth="1"/>
    <col min="16131" max="16131" width="9.28515625" customWidth="1"/>
    <col min="16132" max="16132" width="20" customWidth="1"/>
    <col min="16133" max="16134" width="11.140625" customWidth="1"/>
  </cols>
  <sheetData>
    <row r="1" spans="1:18" x14ac:dyDescent="0.25">
      <c r="J1"/>
      <c r="K1"/>
      <c r="L1"/>
      <c r="M1"/>
      <c r="N1"/>
      <c r="O1"/>
    </row>
    <row r="2" spans="1:18" ht="42.75" customHeight="1" x14ac:dyDescent="0.25">
      <c r="A2" s="259" t="s">
        <v>147</v>
      </c>
      <c r="B2" s="260"/>
      <c r="C2" s="260"/>
      <c r="D2" s="260"/>
      <c r="E2" s="260"/>
      <c r="F2" s="260"/>
      <c r="G2" s="260"/>
      <c r="H2" s="260"/>
      <c r="J2"/>
      <c r="K2"/>
      <c r="L2"/>
      <c r="M2"/>
      <c r="N2"/>
      <c r="O2"/>
    </row>
    <row r="3" spans="1:18" x14ac:dyDescent="0.25">
      <c r="A3" s="261" t="s">
        <v>14</v>
      </c>
      <c r="B3" s="261"/>
      <c r="C3" s="261"/>
      <c r="D3" s="261"/>
      <c r="E3" s="261"/>
      <c r="F3" s="261"/>
      <c r="G3" s="261"/>
      <c r="H3" s="261"/>
      <c r="J3"/>
      <c r="K3"/>
      <c r="L3"/>
      <c r="M3"/>
      <c r="N3"/>
      <c r="O3"/>
    </row>
    <row r="4" spans="1:18" ht="15.75" thickBot="1" x14ac:dyDescent="0.3"/>
    <row r="5" spans="1:18" ht="16.5" customHeight="1" thickTop="1" thickBot="1" x14ac:dyDescent="0.3">
      <c r="A5" s="256" t="s">
        <v>2</v>
      </c>
      <c r="B5" s="256" t="s">
        <v>52</v>
      </c>
      <c r="C5" s="270" t="s">
        <v>3</v>
      </c>
      <c r="D5" s="268" t="s">
        <v>0</v>
      </c>
      <c r="E5" s="268"/>
      <c r="F5" s="268"/>
      <c r="G5" s="268" t="s">
        <v>1</v>
      </c>
      <c r="H5" s="268"/>
      <c r="I5" s="275" t="s">
        <v>56</v>
      </c>
      <c r="J5" s="262" t="s">
        <v>31</v>
      </c>
      <c r="K5" s="274" t="s">
        <v>11</v>
      </c>
      <c r="L5" s="274" t="s">
        <v>12</v>
      </c>
      <c r="M5" s="274" t="s">
        <v>13</v>
      </c>
      <c r="N5" s="273" t="s">
        <v>32</v>
      </c>
      <c r="O5" s="273"/>
      <c r="P5" s="265" t="s">
        <v>35</v>
      </c>
      <c r="Q5" s="72"/>
      <c r="R5" s="254" t="s">
        <v>109</v>
      </c>
    </row>
    <row r="6" spans="1:18" ht="16.5" thickTop="1" thickBot="1" x14ac:dyDescent="0.3">
      <c r="A6" s="257"/>
      <c r="B6" s="257"/>
      <c r="C6" s="271"/>
      <c r="D6" s="5"/>
      <c r="E6" s="269" t="s">
        <v>4</v>
      </c>
      <c r="F6" s="269"/>
      <c r="G6" s="3"/>
      <c r="H6" s="4" t="s">
        <v>5</v>
      </c>
      <c r="I6" s="276"/>
      <c r="J6" s="263"/>
      <c r="K6" s="274"/>
      <c r="L6" s="274"/>
      <c r="M6" s="274"/>
      <c r="N6" s="273"/>
      <c r="O6" s="273"/>
      <c r="P6" s="266"/>
      <c r="Q6" s="72"/>
      <c r="R6" s="255"/>
    </row>
    <row r="7" spans="1:18" ht="67.5" customHeight="1" thickTop="1" thickBot="1" x14ac:dyDescent="0.3">
      <c r="A7" s="258"/>
      <c r="B7" s="258"/>
      <c r="C7" s="272"/>
      <c r="D7" s="4" t="s">
        <v>6</v>
      </c>
      <c r="E7" s="6" t="s">
        <v>7</v>
      </c>
      <c r="F7" s="6" t="s">
        <v>8</v>
      </c>
      <c r="G7" s="4" t="s">
        <v>9</v>
      </c>
      <c r="H7" s="4" t="s">
        <v>10</v>
      </c>
      <c r="I7" s="277"/>
      <c r="J7" s="264"/>
      <c r="K7" s="274"/>
      <c r="L7" s="274"/>
      <c r="M7" s="274"/>
      <c r="N7" s="25" t="s">
        <v>33</v>
      </c>
      <c r="O7" s="25" t="s">
        <v>34</v>
      </c>
      <c r="P7" s="267"/>
      <c r="Q7" s="72"/>
      <c r="R7" s="255"/>
    </row>
    <row r="8" spans="1:18" ht="48.75" thickTop="1" x14ac:dyDescent="0.3">
      <c r="A8" s="38" t="s">
        <v>148</v>
      </c>
      <c r="B8" s="7">
        <v>4</v>
      </c>
      <c r="C8" s="16" t="s">
        <v>169</v>
      </c>
      <c r="D8" s="13">
        <v>249000</v>
      </c>
      <c r="E8" s="19">
        <v>47250</v>
      </c>
      <c r="F8" s="20">
        <v>18.975903614457831</v>
      </c>
      <c r="G8" s="10" t="s">
        <v>77</v>
      </c>
      <c r="H8" s="7" t="s">
        <v>17</v>
      </c>
      <c r="I8" s="42">
        <v>40950</v>
      </c>
      <c r="J8" s="116">
        <v>90</v>
      </c>
      <c r="K8" s="117">
        <v>14</v>
      </c>
      <c r="L8" s="118">
        <v>15</v>
      </c>
      <c r="M8" s="119">
        <v>15</v>
      </c>
      <c r="N8" s="120" t="s">
        <v>221</v>
      </c>
      <c r="O8" s="121" t="s">
        <v>128</v>
      </c>
      <c r="P8" s="51">
        <f t="shared" ref="P8:P53" si="0">(N8*K8*L8)+(O8*K8*M8)</f>
        <v>40950</v>
      </c>
      <c r="Q8" s="72"/>
      <c r="R8" s="105">
        <f>I8*100/F8</f>
        <v>215800</v>
      </c>
    </row>
    <row r="9" spans="1:18" ht="48.75" thickBot="1" x14ac:dyDescent="0.35">
      <c r="A9" s="196" t="s">
        <v>149</v>
      </c>
      <c r="B9" s="197">
        <v>7</v>
      </c>
      <c r="C9" s="198" t="s">
        <v>170</v>
      </c>
      <c r="D9" s="199">
        <v>40000</v>
      </c>
      <c r="E9" s="200">
        <v>10800</v>
      </c>
      <c r="F9" s="201">
        <v>27</v>
      </c>
      <c r="G9" s="202" t="s">
        <v>66</v>
      </c>
      <c r="H9" s="197" t="s">
        <v>20</v>
      </c>
      <c r="I9" s="203">
        <v>9240</v>
      </c>
      <c r="J9" s="204">
        <v>90</v>
      </c>
      <c r="K9" s="205">
        <v>4</v>
      </c>
      <c r="L9" s="206">
        <v>14</v>
      </c>
      <c r="M9" s="207">
        <v>8</v>
      </c>
      <c r="N9" s="208" t="s">
        <v>221</v>
      </c>
      <c r="O9" s="209" t="s">
        <v>128</v>
      </c>
      <c r="P9" s="210">
        <f t="shared" si="0"/>
        <v>9240</v>
      </c>
      <c r="Q9" s="72"/>
      <c r="R9" s="107">
        <f t="shared" ref="R9:R53" si="1">I9*100/F9</f>
        <v>34222.222222222219</v>
      </c>
    </row>
    <row r="10" spans="1:18" ht="46.5" thickTop="1" x14ac:dyDescent="0.3">
      <c r="A10" s="38" t="s">
        <v>110</v>
      </c>
      <c r="B10" s="7">
        <v>10</v>
      </c>
      <c r="C10" s="16" t="s">
        <v>171</v>
      </c>
      <c r="D10" s="13">
        <v>120000</v>
      </c>
      <c r="E10" s="19">
        <v>13650</v>
      </c>
      <c r="F10" s="20">
        <v>11.375</v>
      </c>
      <c r="G10" s="10" t="s">
        <v>78</v>
      </c>
      <c r="H10" s="7" t="s">
        <v>54</v>
      </c>
      <c r="I10" s="42">
        <v>11130</v>
      </c>
      <c r="J10" s="211">
        <v>85</v>
      </c>
      <c r="K10" s="212">
        <v>7</v>
      </c>
      <c r="L10" s="213">
        <v>10</v>
      </c>
      <c r="M10" s="214">
        <v>6</v>
      </c>
      <c r="N10" s="215" t="s">
        <v>222</v>
      </c>
      <c r="O10" s="216" t="s">
        <v>129</v>
      </c>
      <c r="P10" s="51">
        <f t="shared" si="0"/>
        <v>11130</v>
      </c>
      <c r="Q10" s="72"/>
      <c r="R10" s="138">
        <f t="shared" si="1"/>
        <v>97846.153846153844</v>
      </c>
    </row>
    <row r="11" spans="1:18" ht="63.75" x14ac:dyDescent="0.3">
      <c r="A11" s="40" t="s">
        <v>150</v>
      </c>
      <c r="B11" s="8">
        <v>18</v>
      </c>
      <c r="C11" s="17" t="s">
        <v>172</v>
      </c>
      <c r="D11" s="14">
        <v>99400</v>
      </c>
      <c r="E11" s="21">
        <v>20475</v>
      </c>
      <c r="F11" s="22">
        <v>20.598591549295776</v>
      </c>
      <c r="G11" s="11" t="s">
        <v>91</v>
      </c>
      <c r="H11" s="8" t="s">
        <v>213</v>
      </c>
      <c r="I11" s="44">
        <v>15700</v>
      </c>
      <c r="J11" s="153">
        <v>85</v>
      </c>
      <c r="K11" s="154">
        <v>13</v>
      </c>
      <c r="L11" s="155">
        <v>6</v>
      </c>
      <c r="M11" s="156">
        <v>1</v>
      </c>
      <c r="N11" s="157" t="s">
        <v>222</v>
      </c>
      <c r="O11" s="158" t="s">
        <v>129</v>
      </c>
      <c r="P11" s="52">
        <v>15700</v>
      </c>
      <c r="Q11" s="72"/>
      <c r="R11" s="106">
        <f t="shared" si="1"/>
        <v>76218.803418803407</v>
      </c>
    </row>
    <row r="12" spans="1:18" ht="45.75" x14ac:dyDescent="0.3">
      <c r="A12" s="40" t="s">
        <v>70</v>
      </c>
      <c r="B12" s="8">
        <v>42</v>
      </c>
      <c r="C12" s="17" t="s">
        <v>173</v>
      </c>
      <c r="D12" s="14">
        <v>80000</v>
      </c>
      <c r="E12" s="21">
        <v>15750</v>
      </c>
      <c r="F12" s="22">
        <v>19.6875</v>
      </c>
      <c r="G12" s="11" t="s">
        <v>69</v>
      </c>
      <c r="H12" s="8" t="s">
        <v>214</v>
      </c>
      <c r="I12" s="44">
        <v>12740</v>
      </c>
      <c r="J12" s="153">
        <v>85</v>
      </c>
      <c r="K12" s="154">
        <v>7</v>
      </c>
      <c r="L12" s="155">
        <v>13</v>
      </c>
      <c r="M12" s="156">
        <v>4</v>
      </c>
      <c r="N12" s="157" t="s">
        <v>222</v>
      </c>
      <c r="O12" s="158" t="s">
        <v>129</v>
      </c>
      <c r="P12" s="52">
        <f t="shared" si="0"/>
        <v>12740</v>
      </c>
      <c r="Q12" s="72"/>
      <c r="R12" s="106">
        <f t="shared" si="1"/>
        <v>64711.111111111109</v>
      </c>
    </row>
    <row r="13" spans="1:18" ht="46.5" thickBot="1" x14ac:dyDescent="0.35">
      <c r="A13" s="41" t="s">
        <v>70</v>
      </c>
      <c r="B13" s="9">
        <v>43</v>
      </c>
      <c r="C13" s="18" t="s">
        <v>174</v>
      </c>
      <c r="D13" s="15">
        <v>80000</v>
      </c>
      <c r="E13" s="23">
        <v>15750</v>
      </c>
      <c r="F13" s="24">
        <v>19.6875</v>
      </c>
      <c r="G13" s="12" t="s">
        <v>69</v>
      </c>
      <c r="H13" s="9" t="s">
        <v>214</v>
      </c>
      <c r="I13" s="45">
        <v>12740</v>
      </c>
      <c r="J13" s="189">
        <v>85</v>
      </c>
      <c r="K13" s="190">
        <v>7</v>
      </c>
      <c r="L13" s="191">
        <v>13</v>
      </c>
      <c r="M13" s="192">
        <v>4</v>
      </c>
      <c r="N13" s="193" t="s">
        <v>222</v>
      </c>
      <c r="O13" s="194" t="s">
        <v>129</v>
      </c>
      <c r="P13" s="195">
        <f t="shared" si="0"/>
        <v>12740</v>
      </c>
      <c r="Q13" s="72"/>
      <c r="R13" s="107">
        <f t="shared" si="1"/>
        <v>64711.111111111109</v>
      </c>
    </row>
    <row r="14" spans="1:18" ht="33" thickTop="1" x14ac:dyDescent="0.3">
      <c r="A14" s="38" t="s">
        <v>151</v>
      </c>
      <c r="B14" s="7">
        <v>3</v>
      </c>
      <c r="C14" s="16" t="s">
        <v>76</v>
      </c>
      <c r="D14" s="13">
        <v>334000</v>
      </c>
      <c r="E14" s="19">
        <v>60000</v>
      </c>
      <c r="F14" s="20">
        <v>17.964071856287426</v>
      </c>
      <c r="G14" s="10" t="s">
        <v>82</v>
      </c>
      <c r="H14" s="7" t="s">
        <v>16</v>
      </c>
      <c r="I14" s="42">
        <v>56840</v>
      </c>
      <c r="J14" s="217">
        <v>80</v>
      </c>
      <c r="K14" s="171">
        <v>14</v>
      </c>
      <c r="L14" s="172">
        <v>28</v>
      </c>
      <c r="M14" s="173">
        <v>14</v>
      </c>
      <c r="N14" s="174" t="s">
        <v>223</v>
      </c>
      <c r="O14" s="175" t="s">
        <v>224</v>
      </c>
      <c r="P14" s="218">
        <f t="shared" si="0"/>
        <v>56840</v>
      </c>
      <c r="Q14" s="72"/>
      <c r="R14" s="105">
        <f t="shared" si="1"/>
        <v>316409.33333333331</v>
      </c>
    </row>
    <row r="15" spans="1:18" ht="32.25" x14ac:dyDescent="0.3">
      <c r="A15" s="40" t="s">
        <v>73</v>
      </c>
      <c r="B15" s="8">
        <v>5</v>
      </c>
      <c r="C15" s="17" t="s">
        <v>175</v>
      </c>
      <c r="D15" s="14">
        <v>400000</v>
      </c>
      <c r="E15" s="21">
        <v>70000</v>
      </c>
      <c r="F15" s="22">
        <v>17.5</v>
      </c>
      <c r="G15" s="11" t="s">
        <v>203</v>
      </c>
      <c r="H15" s="8" t="s">
        <v>18</v>
      </c>
      <c r="I15" s="48">
        <v>70000</v>
      </c>
      <c r="J15" s="159">
        <v>80</v>
      </c>
      <c r="K15" s="160">
        <v>14</v>
      </c>
      <c r="L15" s="161">
        <v>80</v>
      </c>
      <c r="M15" s="162"/>
      <c r="N15" s="163" t="s">
        <v>223</v>
      </c>
      <c r="O15" s="164" t="s">
        <v>224</v>
      </c>
      <c r="P15" s="115">
        <f t="shared" si="0"/>
        <v>128800</v>
      </c>
      <c r="Q15" s="72"/>
      <c r="R15" s="106">
        <f t="shared" si="1"/>
        <v>400000</v>
      </c>
    </row>
    <row r="16" spans="1:18" ht="32.25" x14ac:dyDescent="0.3">
      <c r="A16" s="40" t="s">
        <v>152</v>
      </c>
      <c r="B16" s="8">
        <v>6</v>
      </c>
      <c r="C16" s="17" t="s">
        <v>176</v>
      </c>
      <c r="D16" s="14">
        <v>74932</v>
      </c>
      <c r="E16" s="21">
        <v>20475</v>
      </c>
      <c r="F16" s="22">
        <v>27.324774462179043</v>
      </c>
      <c r="G16" s="11" t="s">
        <v>83</v>
      </c>
      <c r="H16" s="8" t="s">
        <v>19</v>
      </c>
      <c r="I16" s="44">
        <v>15925</v>
      </c>
      <c r="J16" s="159">
        <v>80</v>
      </c>
      <c r="K16" s="160">
        <v>7</v>
      </c>
      <c r="L16" s="161">
        <v>13</v>
      </c>
      <c r="M16" s="162">
        <v>13</v>
      </c>
      <c r="N16" s="163" t="s">
        <v>223</v>
      </c>
      <c r="O16" s="164" t="s">
        <v>224</v>
      </c>
      <c r="P16" s="52">
        <f t="shared" si="0"/>
        <v>15925</v>
      </c>
      <c r="Q16" s="72"/>
      <c r="R16" s="106">
        <f t="shared" si="1"/>
        <v>58280.444444444445</v>
      </c>
    </row>
    <row r="17" spans="1:18" ht="32.25" x14ac:dyDescent="0.3">
      <c r="A17" s="40" t="s">
        <v>71</v>
      </c>
      <c r="B17" s="8">
        <v>8</v>
      </c>
      <c r="C17" s="17" t="s">
        <v>177</v>
      </c>
      <c r="D17" s="14">
        <v>220000</v>
      </c>
      <c r="E17" s="21">
        <v>60000</v>
      </c>
      <c r="F17" s="22">
        <v>27.272727272727273</v>
      </c>
      <c r="G17" s="11" t="s">
        <v>65</v>
      </c>
      <c r="H17" s="8" t="s">
        <v>55</v>
      </c>
      <c r="I17" s="44">
        <v>46000</v>
      </c>
      <c r="J17" s="159">
        <v>80</v>
      </c>
      <c r="K17" s="160">
        <v>10</v>
      </c>
      <c r="L17" s="161">
        <v>40</v>
      </c>
      <c r="M17" s="162"/>
      <c r="N17" s="163" t="s">
        <v>223</v>
      </c>
      <c r="O17" s="164" t="s">
        <v>224</v>
      </c>
      <c r="P17" s="53">
        <f t="shared" si="0"/>
        <v>46000</v>
      </c>
      <c r="Q17" s="72"/>
      <c r="R17" s="106">
        <f t="shared" si="1"/>
        <v>168666.66666666666</v>
      </c>
    </row>
    <row r="18" spans="1:18" ht="18.75" x14ac:dyDescent="0.3">
      <c r="A18" s="40" t="s">
        <v>111</v>
      </c>
      <c r="B18" s="8">
        <v>12</v>
      </c>
      <c r="C18" s="17" t="s">
        <v>178</v>
      </c>
      <c r="D18" s="14">
        <v>163000</v>
      </c>
      <c r="E18" s="21">
        <v>13950</v>
      </c>
      <c r="F18" s="22">
        <v>8.5582822085889578</v>
      </c>
      <c r="G18" s="11" t="s">
        <v>88</v>
      </c>
      <c r="H18" s="8" t="s">
        <v>94</v>
      </c>
      <c r="I18" s="44">
        <v>10830</v>
      </c>
      <c r="J18" s="165">
        <v>80</v>
      </c>
      <c r="K18" s="160">
        <v>6</v>
      </c>
      <c r="L18" s="161">
        <v>11</v>
      </c>
      <c r="M18" s="162">
        <v>9</v>
      </c>
      <c r="N18" s="163" t="s">
        <v>223</v>
      </c>
      <c r="O18" s="164" t="s">
        <v>224</v>
      </c>
      <c r="P18" s="53">
        <f t="shared" si="0"/>
        <v>10830</v>
      </c>
      <c r="Q18" s="72"/>
      <c r="R18" s="106">
        <f t="shared" si="1"/>
        <v>126544.08602150537</v>
      </c>
    </row>
    <row r="19" spans="1:18" ht="32.25" x14ac:dyDescent="0.3">
      <c r="A19" s="40" t="s">
        <v>98</v>
      </c>
      <c r="B19" s="8">
        <v>13</v>
      </c>
      <c r="C19" s="17" t="s">
        <v>179</v>
      </c>
      <c r="D19" s="14">
        <v>36500</v>
      </c>
      <c r="E19" s="21">
        <v>7050</v>
      </c>
      <c r="F19" s="22">
        <v>19.315068493150687</v>
      </c>
      <c r="G19" s="11" t="s">
        <v>40</v>
      </c>
      <c r="H19" s="8" t="s">
        <v>67</v>
      </c>
      <c r="I19" s="44">
        <v>5470</v>
      </c>
      <c r="J19" s="165">
        <v>80</v>
      </c>
      <c r="K19" s="160">
        <v>2</v>
      </c>
      <c r="L19" s="161">
        <v>17</v>
      </c>
      <c r="M19" s="162">
        <v>13</v>
      </c>
      <c r="N19" s="163" t="s">
        <v>223</v>
      </c>
      <c r="O19" s="164" t="s">
        <v>224</v>
      </c>
      <c r="P19" s="53">
        <f t="shared" si="0"/>
        <v>5470</v>
      </c>
      <c r="Q19" s="72"/>
      <c r="R19" s="106">
        <f t="shared" si="1"/>
        <v>28319.858156028367</v>
      </c>
    </row>
    <row r="20" spans="1:18" ht="30.75" x14ac:dyDescent="0.3">
      <c r="A20" s="40" t="s">
        <v>112</v>
      </c>
      <c r="B20" s="8">
        <v>20</v>
      </c>
      <c r="C20" s="17" t="s">
        <v>74</v>
      </c>
      <c r="D20" s="14">
        <v>230000</v>
      </c>
      <c r="E20" s="21">
        <v>52500</v>
      </c>
      <c r="F20" s="22">
        <v>22.826086956521738</v>
      </c>
      <c r="G20" s="11" t="s">
        <v>81</v>
      </c>
      <c r="H20" s="8" t="s">
        <v>215</v>
      </c>
      <c r="I20" s="44">
        <v>40250</v>
      </c>
      <c r="J20" s="176">
        <v>80</v>
      </c>
      <c r="K20" s="160">
        <v>7</v>
      </c>
      <c r="L20" s="161">
        <v>50</v>
      </c>
      <c r="M20" s="162"/>
      <c r="N20" s="163" t="s">
        <v>223</v>
      </c>
      <c r="O20" s="164" t="s">
        <v>224</v>
      </c>
      <c r="P20" s="53">
        <f t="shared" si="0"/>
        <v>40250</v>
      </c>
      <c r="Q20" s="72"/>
      <c r="R20" s="106">
        <f t="shared" si="1"/>
        <v>176333.33333333334</v>
      </c>
    </row>
    <row r="21" spans="1:18" ht="32.25" x14ac:dyDescent="0.3">
      <c r="A21" s="40" t="s">
        <v>153</v>
      </c>
      <c r="B21" s="8">
        <v>25</v>
      </c>
      <c r="C21" s="17" t="s">
        <v>180</v>
      </c>
      <c r="D21" s="14">
        <v>146650</v>
      </c>
      <c r="E21" s="21">
        <v>32550</v>
      </c>
      <c r="F21" s="22">
        <v>22.195704057279237</v>
      </c>
      <c r="G21" s="11">
        <v>62014854</v>
      </c>
      <c r="H21" s="8" t="s">
        <v>93</v>
      </c>
      <c r="I21" s="44">
        <v>24150</v>
      </c>
      <c r="J21" s="176">
        <v>80</v>
      </c>
      <c r="K21" s="160">
        <v>7</v>
      </c>
      <c r="L21" s="161">
        <v>30</v>
      </c>
      <c r="M21" s="162"/>
      <c r="N21" s="163" t="s">
        <v>223</v>
      </c>
      <c r="O21" s="164" t="s">
        <v>224</v>
      </c>
      <c r="P21" s="53">
        <f t="shared" si="0"/>
        <v>24150</v>
      </c>
      <c r="Q21" s="72"/>
      <c r="R21" s="106">
        <f t="shared" si="1"/>
        <v>108804.83870967742</v>
      </c>
    </row>
    <row r="22" spans="1:18" ht="48" x14ac:dyDescent="0.3">
      <c r="A22" s="40" t="s">
        <v>154</v>
      </c>
      <c r="B22" s="8">
        <v>35</v>
      </c>
      <c r="C22" s="17" t="s">
        <v>181</v>
      </c>
      <c r="D22" s="14">
        <v>243200</v>
      </c>
      <c r="E22" s="21">
        <v>36000</v>
      </c>
      <c r="F22" s="22">
        <v>14.802631578947368</v>
      </c>
      <c r="G22" s="11" t="s">
        <v>85</v>
      </c>
      <c r="H22" s="8" t="s">
        <v>29</v>
      </c>
      <c r="I22" s="48">
        <v>36000</v>
      </c>
      <c r="J22" s="176">
        <v>80</v>
      </c>
      <c r="K22" s="160">
        <v>12</v>
      </c>
      <c r="L22" s="161">
        <v>40</v>
      </c>
      <c r="M22" s="162"/>
      <c r="N22" s="163" t="s">
        <v>223</v>
      </c>
      <c r="O22" s="164" t="s">
        <v>224</v>
      </c>
      <c r="P22" s="253">
        <f t="shared" si="0"/>
        <v>55200</v>
      </c>
      <c r="Q22" s="72"/>
      <c r="R22" s="106">
        <f t="shared" si="1"/>
        <v>243200</v>
      </c>
    </row>
    <row r="23" spans="1:18" ht="33" thickBot="1" x14ac:dyDescent="0.35">
      <c r="A23" s="41" t="s">
        <v>113</v>
      </c>
      <c r="B23" s="9">
        <v>44</v>
      </c>
      <c r="C23" s="18" t="s">
        <v>119</v>
      </c>
      <c r="D23" s="15">
        <v>70000</v>
      </c>
      <c r="E23" s="23">
        <v>11700</v>
      </c>
      <c r="F23" s="24">
        <v>16.714285714285715</v>
      </c>
      <c r="G23" s="12" t="s">
        <v>126</v>
      </c>
      <c r="H23" s="9" t="s">
        <v>127</v>
      </c>
      <c r="I23" s="45">
        <v>9000</v>
      </c>
      <c r="J23" s="219">
        <v>80</v>
      </c>
      <c r="K23" s="166">
        <v>6</v>
      </c>
      <c r="L23" s="167">
        <v>12</v>
      </c>
      <c r="M23" s="168">
        <v>2</v>
      </c>
      <c r="N23" s="169" t="s">
        <v>223</v>
      </c>
      <c r="O23" s="170" t="s">
        <v>224</v>
      </c>
      <c r="P23" s="220">
        <f t="shared" si="0"/>
        <v>9000</v>
      </c>
      <c r="Q23" s="72"/>
      <c r="R23" s="107">
        <f t="shared" si="1"/>
        <v>53846.153846153844</v>
      </c>
    </row>
    <row r="24" spans="1:18" ht="48.75" thickTop="1" x14ac:dyDescent="0.3">
      <c r="A24" s="38" t="s">
        <v>155</v>
      </c>
      <c r="B24" s="7">
        <v>1</v>
      </c>
      <c r="C24" s="16" t="s">
        <v>182</v>
      </c>
      <c r="D24" s="13">
        <v>252500</v>
      </c>
      <c r="E24" s="19">
        <v>40000</v>
      </c>
      <c r="F24" s="20">
        <v>15.841584158415841</v>
      </c>
      <c r="G24" s="10" t="s">
        <v>204</v>
      </c>
      <c r="H24" s="7" t="s">
        <v>15</v>
      </c>
      <c r="I24" s="42">
        <v>29700</v>
      </c>
      <c r="J24" s="127">
        <v>75</v>
      </c>
      <c r="K24" s="122">
        <v>6</v>
      </c>
      <c r="L24" s="123">
        <v>45</v>
      </c>
      <c r="M24" s="124"/>
      <c r="N24" s="125" t="s">
        <v>225</v>
      </c>
      <c r="O24" s="126" t="s">
        <v>226</v>
      </c>
      <c r="P24" s="221">
        <f t="shared" si="0"/>
        <v>29700</v>
      </c>
      <c r="Q24" s="72"/>
      <c r="R24" s="105">
        <f t="shared" si="1"/>
        <v>187481.25</v>
      </c>
    </row>
    <row r="25" spans="1:18" ht="48" x14ac:dyDescent="0.3">
      <c r="A25" s="40" t="s">
        <v>155</v>
      </c>
      <c r="B25" s="8">
        <v>2</v>
      </c>
      <c r="C25" s="17" t="s">
        <v>75</v>
      </c>
      <c r="D25" s="14">
        <v>154850</v>
      </c>
      <c r="E25" s="21">
        <v>37500</v>
      </c>
      <c r="F25" s="22">
        <v>24.216984178237002</v>
      </c>
      <c r="G25" s="11" t="s">
        <v>204</v>
      </c>
      <c r="H25" s="8" t="s">
        <v>15</v>
      </c>
      <c r="I25" s="44">
        <v>27500</v>
      </c>
      <c r="J25" s="128">
        <v>75</v>
      </c>
      <c r="K25" s="67">
        <v>10</v>
      </c>
      <c r="L25" s="68">
        <v>25</v>
      </c>
      <c r="M25" s="69"/>
      <c r="N25" s="77" t="s">
        <v>225</v>
      </c>
      <c r="O25" s="78" t="s">
        <v>226</v>
      </c>
      <c r="P25" s="151">
        <f t="shared" si="0"/>
        <v>27500</v>
      </c>
      <c r="Q25" s="72"/>
      <c r="R25" s="106">
        <f t="shared" si="1"/>
        <v>113556.66666666667</v>
      </c>
    </row>
    <row r="26" spans="1:18" ht="32.25" x14ac:dyDescent="0.3">
      <c r="A26" s="40" t="s">
        <v>71</v>
      </c>
      <c r="B26" s="8">
        <v>9</v>
      </c>
      <c r="C26" s="17" t="s">
        <v>183</v>
      </c>
      <c r="D26" s="14">
        <v>160000</v>
      </c>
      <c r="E26" s="21">
        <v>42000</v>
      </c>
      <c r="F26" s="22">
        <v>26.25</v>
      </c>
      <c r="G26" s="11" t="s">
        <v>65</v>
      </c>
      <c r="H26" s="8" t="s">
        <v>55</v>
      </c>
      <c r="I26" s="44">
        <v>30800</v>
      </c>
      <c r="J26" s="128">
        <v>75</v>
      </c>
      <c r="K26" s="67">
        <v>7</v>
      </c>
      <c r="L26" s="68">
        <v>40</v>
      </c>
      <c r="M26" s="69"/>
      <c r="N26" s="77" t="s">
        <v>225</v>
      </c>
      <c r="O26" s="78" t="s">
        <v>226</v>
      </c>
      <c r="P26" s="151">
        <f t="shared" si="0"/>
        <v>30800</v>
      </c>
      <c r="Q26" s="72"/>
      <c r="R26" s="106">
        <f t="shared" si="1"/>
        <v>117333.33333333333</v>
      </c>
    </row>
    <row r="27" spans="1:18" ht="32.25" x14ac:dyDescent="0.3">
      <c r="A27" s="40" t="s">
        <v>156</v>
      </c>
      <c r="B27" s="8">
        <v>14</v>
      </c>
      <c r="C27" s="17" t="s">
        <v>118</v>
      </c>
      <c r="D27" s="14">
        <v>156600</v>
      </c>
      <c r="E27" s="21">
        <v>31500</v>
      </c>
      <c r="F27" s="22">
        <v>20.114942528735632</v>
      </c>
      <c r="G27" s="11" t="s">
        <v>84</v>
      </c>
      <c r="H27" s="8" t="s">
        <v>21</v>
      </c>
      <c r="I27" s="44">
        <v>23100</v>
      </c>
      <c r="J27" s="128">
        <v>75</v>
      </c>
      <c r="K27" s="67">
        <v>7</v>
      </c>
      <c r="L27" s="68">
        <v>30</v>
      </c>
      <c r="M27" s="69"/>
      <c r="N27" s="77" t="s">
        <v>225</v>
      </c>
      <c r="O27" s="78" t="s">
        <v>226</v>
      </c>
      <c r="P27" s="151">
        <f t="shared" si="0"/>
        <v>23100</v>
      </c>
      <c r="Q27" s="72"/>
      <c r="R27" s="106">
        <f t="shared" si="1"/>
        <v>114840</v>
      </c>
    </row>
    <row r="28" spans="1:18" ht="32.25" x14ac:dyDescent="0.3">
      <c r="A28" s="40" t="s">
        <v>157</v>
      </c>
      <c r="B28" s="8">
        <v>15</v>
      </c>
      <c r="C28" s="17" t="s">
        <v>184</v>
      </c>
      <c r="D28" s="14">
        <v>140000</v>
      </c>
      <c r="E28" s="21">
        <v>42000</v>
      </c>
      <c r="F28" s="22">
        <v>30</v>
      </c>
      <c r="G28" s="11" t="s">
        <v>205</v>
      </c>
      <c r="H28" s="8" t="s">
        <v>216</v>
      </c>
      <c r="I28" s="44">
        <v>22000</v>
      </c>
      <c r="J28" s="128">
        <v>75</v>
      </c>
      <c r="K28" s="67">
        <v>5</v>
      </c>
      <c r="L28" s="68">
        <v>40</v>
      </c>
      <c r="M28" s="69"/>
      <c r="N28" s="77" t="s">
        <v>225</v>
      </c>
      <c r="O28" s="78" t="s">
        <v>226</v>
      </c>
      <c r="P28" s="151">
        <f t="shared" si="0"/>
        <v>22000</v>
      </c>
      <c r="Q28" s="72"/>
      <c r="R28" s="106">
        <f t="shared" si="1"/>
        <v>73333.333333333328</v>
      </c>
    </row>
    <row r="29" spans="1:18" ht="32.25" x14ac:dyDescent="0.3">
      <c r="A29" s="40" t="s">
        <v>158</v>
      </c>
      <c r="B29" s="8">
        <v>16</v>
      </c>
      <c r="C29" s="17" t="s">
        <v>185</v>
      </c>
      <c r="D29" s="14">
        <v>209580</v>
      </c>
      <c r="E29" s="21">
        <v>31500</v>
      </c>
      <c r="F29" s="22">
        <v>15.030060120240481</v>
      </c>
      <c r="G29" s="11" t="s">
        <v>206</v>
      </c>
      <c r="H29" s="8" t="s">
        <v>217</v>
      </c>
      <c r="I29" s="44">
        <v>23100</v>
      </c>
      <c r="J29" s="128">
        <v>75</v>
      </c>
      <c r="K29" s="67">
        <v>5</v>
      </c>
      <c r="L29" s="68">
        <v>42</v>
      </c>
      <c r="M29" s="69"/>
      <c r="N29" s="77" t="s">
        <v>225</v>
      </c>
      <c r="O29" s="78" t="s">
        <v>226</v>
      </c>
      <c r="P29" s="53">
        <f t="shared" si="0"/>
        <v>23100</v>
      </c>
      <c r="Q29" s="72"/>
      <c r="R29" s="106">
        <f t="shared" si="1"/>
        <v>153692</v>
      </c>
    </row>
    <row r="30" spans="1:18" ht="32.25" x14ac:dyDescent="0.3">
      <c r="A30" s="40" t="s">
        <v>159</v>
      </c>
      <c r="B30" s="8">
        <v>17</v>
      </c>
      <c r="C30" s="17" t="s">
        <v>186</v>
      </c>
      <c r="D30" s="14">
        <v>260000</v>
      </c>
      <c r="E30" s="21">
        <v>50000</v>
      </c>
      <c r="F30" s="22">
        <v>19.23076923076923</v>
      </c>
      <c r="G30" s="11" t="s">
        <v>207</v>
      </c>
      <c r="H30" s="8" t="s">
        <v>26</v>
      </c>
      <c r="I30" s="44">
        <v>38500</v>
      </c>
      <c r="J30" s="128">
        <v>75</v>
      </c>
      <c r="K30" s="67">
        <v>7</v>
      </c>
      <c r="L30" s="68">
        <v>50</v>
      </c>
      <c r="M30" s="69"/>
      <c r="N30" s="77" t="s">
        <v>225</v>
      </c>
      <c r="O30" s="78" t="s">
        <v>226</v>
      </c>
      <c r="P30" s="53">
        <f t="shared" si="0"/>
        <v>38500</v>
      </c>
      <c r="Q30" s="72"/>
      <c r="R30" s="106">
        <f t="shared" si="1"/>
        <v>200200</v>
      </c>
    </row>
    <row r="31" spans="1:18" ht="48" x14ac:dyDescent="0.3">
      <c r="A31" s="40" t="s">
        <v>160</v>
      </c>
      <c r="B31" s="8">
        <v>27</v>
      </c>
      <c r="C31" s="17" t="s">
        <v>187</v>
      </c>
      <c r="D31" s="14">
        <v>96000</v>
      </c>
      <c r="E31" s="21">
        <v>27000</v>
      </c>
      <c r="F31" s="22">
        <v>28.125</v>
      </c>
      <c r="G31" s="11" t="s">
        <v>208</v>
      </c>
      <c r="H31" s="8" t="s">
        <v>218</v>
      </c>
      <c r="I31" s="44">
        <v>19800</v>
      </c>
      <c r="J31" s="128">
        <v>75</v>
      </c>
      <c r="K31" s="67">
        <v>6</v>
      </c>
      <c r="L31" s="68">
        <v>30</v>
      </c>
      <c r="M31" s="69"/>
      <c r="N31" s="77" t="s">
        <v>225</v>
      </c>
      <c r="O31" s="78" t="s">
        <v>226</v>
      </c>
      <c r="P31" s="53">
        <f t="shared" si="0"/>
        <v>19800</v>
      </c>
      <c r="Q31" s="72"/>
      <c r="R31" s="106">
        <f t="shared" si="1"/>
        <v>70400</v>
      </c>
    </row>
    <row r="32" spans="1:18" ht="48" x14ac:dyDescent="0.3">
      <c r="A32" s="40" t="s">
        <v>161</v>
      </c>
      <c r="B32" s="8">
        <v>28</v>
      </c>
      <c r="C32" s="17" t="s">
        <v>53</v>
      </c>
      <c r="D32" s="14">
        <v>259152</v>
      </c>
      <c r="E32" s="21">
        <v>40000</v>
      </c>
      <c r="F32" s="22">
        <v>15.434957090819287</v>
      </c>
      <c r="G32" s="11" t="s">
        <v>209</v>
      </c>
      <c r="H32" s="8" t="s">
        <v>27</v>
      </c>
      <c r="I32" s="44">
        <v>33000</v>
      </c>
      <c r="J32" s="128">
        <v>75</v>
      </c>
      <c r="K32" s="67">
        <v>6</v>
      </c>
      <c r="L32" s="68">
        <v>50</v>
      </c>
      <c r="M32" s="69"/>
      <c r="N32" s="77" t="s">
        <v>225</v>
      </c>
      <c r="O32" s="78" t="s">
        <v>226</v>
      </c>
      <c r="P32" s="53">
        <f t="shared" si="0"/>
        <v>33000</v>
      </c>
      <c r="Q32" s="72"/>
      <c r="R32" s="106">
        <f t="shared" si="1"/>
        <v>213800.4</v>
      </c>
    </row>
    <row r="33" spans="1:18" ht="48" x14ac:dyDescent="0.3">
      <c r="A33" s="40" t="s">
        <v>117</v>
      </c>
      <c r="B33" s="8">
        <v>30</v>
      </c>
      <c r="C33" s="17" t="s">
        <v>121</v>
      </c>
      <c r="D33" s="14">
        <v>170500</v>
      </c>
      <c r="E33" s="21">
        <v>42000</v>
      </c>
      <c r="F33" s="22">
        <v>24.633431085043988</v>
      </c>
      <c r="G33" s="11" t="s">
        <v>89</v>
      </c>
      <c r="H33" s="8" t="s">
        <v>27</v>
      </c>
      <c r="I33" s="44">
        <v>30800</v>
      </c>
      <c r="J33" s="128">
        <v>75</v>
      </c>
      <c r="K33" s="67">
        <v>7</v>
      </c>
      <c r="L33" s="68">
        <v>40</v>
      </c>
      <c r="M33" s="69"/>
      <c r="N33" s="77" t="s">
        <v>225</v>
      </c>
      <c r="O33" s="78" t="s">
        <v>226</v>
      </c>
      <c r="P33" s="53">
        <f t="shared" si="0"/>
        <v>30800</v>
      </c>
      <c r="Q33" s="72"/>
      <c r="R33" s="109">
        <f t="shared" si="1"/>
        <v>125033.33333333334</v>
      </c>
    </row>
    <row r="34" spans="1:18" ht="48" x14ac:dyDescent="0.3">
      <c r="A34" s="40" t="s">
        <v>117</v>
      </c>
      <c r="B34" s="8">
        <v>31</v>
      </c>
      <c r="C34" s="17" t="s">
        <v>188</v>
      </c>
      <c r="D34" s="14">
        <v>98500</v>
      </c>
      <c r="E34" s="21">
        <v>29500</v>
      </c>
      <c r="F34" s="22">
        <v>29.949238578680202</v>
      </c>
      <c r="G34" s="11" t="s">
        <v>89</v>
      </c>
      <c r="H34" s="8" t="s">
        <v>27</v>
      </c>
      <c r="I34" s="44">
        <v>23100</v>
      </c>
      <c r="J34" s="128">
        <v>75</v>
      </c>
      <c r="K34" s="67">
        <v>7</v>
      </c>
      <c r="L34" s="68">
        <v>30</v>
      </c>
      <c r="M34" s="69"/>
      <c r="N34" s="77" t="s">
        <v>225</v>
      </c>
      <c r="O34" s="78" t="s">
        <v>226</v>
      </c>
      <c r="P34" s="53">
        <f t="shared" si="0"/>
        <v>23100</v>
      </c>
      <c r="Q34" s="72"/>
      <c r="R34" s="109">
        <f t="shared" si="1"/>
        <v>77130.508474576272</v>
      </c>
    </row>
    <row r="35" spans="1:18" ht="48" x14ac:dyDescent="0.3">
      <c r="A35" s="40" t="s">
        <v>154</v>
      </c>
      <c r="B35" s="8">
        <v>36</v>
      </c>
      <c r="C35" s="17" t="s">
        <v>189</v>
      </c>
      <c r="D35" s="14">
        <v>332000</v>
      </c>
      <c r="E35" s="21">
        <v>40000</v>
      </c>
      <c r="F35" s="22">
        <v>12.048192771084338</v>
      </c>
      <c r="G35" s="11" t="s">
        <v>85</v>
      </c>
      <c r="H35" s="8" t="s">
        <v>29</v>
      </c>
      <c r="I35" s="44">
        <v>29700</v>
      </c>
      <c r="J35" s="128">
        <v>75</v>
      </c>
      <c r="K35" s="67">
        <v>6</v>
      </c>
      <c r="L35" s="68">
        <v>45</v>
      </c>
      <c r="M35" s="69"/>
      <c r="N35" s="77" t="s">
        <v>225</v>
      </c>
      <c r="O35" s="78" t="s">
        <v>226</v>
      </c>
      <c r="P35" s="151">
        <f t="shared" si="0"/>
        <v>29700</v>
      </c>
      <c r="Q35" s="72"/>
      <c r="R35" s="109">
        <f t="shared" si="1"/>
        <v>246510</v>
      </c>
    </row>
    <row r="36" spans="1:18" ht="48" x14ac:dyDescent="0.3">
      <c r="A36" s="40" t="s">
        <v>162</v>
      </c>
      <c r="B36" s="8">
        <v>37</v>
      </c>
      <c r="C36" s="17" t="s">
        <v>190</v>
      </c>
      <c r="D36" s="14">
        <v>200000</v>
      </c>
      <c r="E36" s="21">
        <v>56700</v>
      </c>
      <c r="F36" s="22">
        <v>28.35</v>
      </c>
      <c r="G36" s="11" t="s">
        <v>79</v>
      </c>
      <c r="H36" s="8" t="s">
        <v>30</v>
      </c>
      <c r="I36" s="44">
        <v>41580</v>
      </c>
      <c r="J36" s="128">
        <v>75</v>
      </c>
      <c r="K36" s="67">
        <v>7</v>
      </c>
      <c r="L36" s="68">
        <v>54</v>
      </c>
      <c r="M36" s="69"/>
      <c r="N36" s="77" t="s">
        <v>225</v>
      </c>
      <c r="O36" s="78" t="s">
        <v>226</v>
      </c>
      <c r="P36" s="150">
        <f t="shared" si="0"/>
        <v>41580</v>
      </c>
      <c r="Q36" s="72"/>
      <c r="R36" s="109">
        <f t="shared" si="1"/>
        <v>146666.66666666666</v>
      </c>
    </row>
    <row r="37" spans="1:18" ht="48" x14ac:dyDescent="0.3">
      <c r="A37" s="40" t="s">
        <v>162</v>
      </c>
      <c r="B37" s="8">
        <v>38</v>
      </c>
      <c r="C37" s="17" t="s">
        <v>191</v>
      </c>
      <c r="D37" s="14">
        <v>160000</v>
      </c>
      <c r="E37" s="21">
        <v>40000</v>
      </c>
      <c r="F37" s="22">
        <v>25</v>
      </c>
      <c r="G37" s="11" t="s">
        <v>79</v>
      </c>
      <c r="H37" s="8" t="s">
        <v>30</v>
      </c>
      <c r="I37" s="44">
        <v>30800</v>
      </c>
      <c r="J37" s="128">
        <v>75</v>
      </c>
      <c r="K37" s="67">
        <v>7</v>
      </c>
      <c r="L37" s="68">
        <v>39</v>
      </c>
      <c r="M37" s="69">
        <v>2</v>
      </c>
      <c r="N37" s="77" t="s">
        <v>225</v>
      </c>
      <c r="O37" s="78" t="s">
        <v>226</v>
      </c>
      <c r="P37" s="152">
        <f t="shared" si="0"/>
        <v>30800</v>
      </c>
      <c r="Q37" s="72"/>
      <c r="R37" s="136">
        <f t="shared" si="1"/>
        <v>123200</v>
      </c>
    </row>
    <row r="38" spans="1:18" ht="60.75" x14ac:dyDescent="0.3">
      <c r="A38" s="40" t="s">
        <v>163</v>
      </c>
      <c r="B38" s="8">
        <v>39</v>
      </c>
      <c r="C38" s="17" t="s">
        <v>192</v>
      </c>
      <c r="D38" s="14">
        <v>65000</v>
      </c>
      <c r="E38" s="21">
        <v>13050</v>
      </c>
      <c r="F38" s="22">
        <v>20.076923076923077</v>
      </c>
      <c r="G38" s="11" t="s">
        <v>210</v>
      </c>
      <c r="H38" s="8" t="s">
        <v>219</v>
      </c>
      <c r="I38" s="44">
        <v>9570</v>
      </c>
      <c r="J38" s="128">
        <v>75</v>
      </c>
      <c r="K38" s="67">
        <v>3</v>
      </c>
      <c r="L38" s="68">
        <v>29</v>
      </c>
      <c r="M38" s="69"/>
      <c r="N38" s="77" t="s">
        <v>225</v>
      </c>
      <c r="O38" s="78" t="s">
        <v>226</v>
      </c>
      <c r="P38" s="152">
        <f t="shared" si="0"/>
        <v>9570</v>
      </c>
      <c r="Q38" s="72"/>
      <c r="R38" s="106">
        <f t="shared" si="1"/>
        <v>47666.666666666664</v>
      </c>
    </row>
    <row r="39" spans="1:18" ht="33" thickBot="1" x14ac:dyDescent="0.35">
      <c r="A39" s="41" t="s">
        <v>95</v>
      </c>
      <c r="B39" s="9">
        <v>45</v>
      </c>
      <c r="C39" s="18" t="s">
        <v>120</v>
      </c>
      <c r="D39" s="15">
        <v>75100</v>
      </c>
      <c r="E39" s="23">
        <v>17325</v>
      </c>
      <c r="F39" s="24">
        <v>23.069241011984023</v>
      </c>
      <c r="G39" s="12" t="s">
        <v>57</v>
      </c>
      <c r="H39" s="9" t="s">
        <v>22</v>
      </c>
      <c r="I39" s="45">
        <v>12705</v>
      </c>
      <c r="J39" s="135">
        <v>75</v>
      </c>
      <c r="K39" s="64">
        <v>7</v>
      </c>
      <c r="L39" s="65">
        <v>16</v>
      </c>
      <c r="M39" s="66">
        <v>1</v>
      </c>
      <c r="N39" s="81" t="s">
        <v>225</v>
      </c>
      <c r="O39" s="82" t="s">
        <v>226</v>
      </c>
      <c r="P39" s="222">
        <f t="shared" si="0"/>
        <v>12705</v>
      </c>
      <c r="Q39" s="72"/>
      <c r="R39" s="107">
        <f t="shared" si="1"/>
        <v>55073.333333333328</v>
      </c>
    </row>
    <row r="40" spans="1:18" ht="33" thickTop="1" x14ac:dyDescent="0.3">
      <c r="A40" s="38" t="s">
        <v>114</v>
      </c>
      <c r="B40" s="7">
        <v>23</v>
      </c>
      <c r="C40" s="16" t="s">
        <v>193</v>
      </c>
      <c r="D40" s="13">
        <v>162100</v>
      </c>
      <c r="E40" s="19">
        <v>45388</v>
      </c>
      <c r="F40" s="20">
        <v>28</v>
      </c>
      <c r="G40" s="10" t="s">
        <v>86</v>
      </c>
      <c r="H40" s="7" t="s">
        <v>24</v>
      </c>
      <c r="I40" s="42">
        <v>24255</v>
      </c>
      <c r="J40" s="223">
        <v>70</v>
      </c>
      <c r="K40" s="224">
        <v>7</v>
      </c>
      <c r="L40" s="225">
        <v>33</v>
      </c>
      <c r="M40" s="226"/>
      <c r="N40" s="227" t="s">
        <v>227</v>
      </c>
      <c r="O40" s="228" t="s">
        <v>228</v>
      </c>
      <c r="P40" s="229">
        <f t="shared" si="0"/>
        <v>24255</v>
      </c>
      <c r="Q40" s="72"/>
      <c r="R40" s="105">
        <f t="shared" si="1"/>
        <v>86625</v>
      </c>
    </row>
    <row r="41" spans="1:18" ht="32.25" x14ac:dyDescent="0.3">
      <c r="A41" s="40" t="s">
        <v>115</v>
      </c>
      <c r="B41" s="8">
        <v>24</v>
      </c>
      <c r="C41" s="17" t="s">
        <v>194</v>
      </c>
      <c r="D41" s="14">
        <v>100200</v>
      </c>
      <c r="E41" s="21">
        <v>18900</v>
      </c>
      <c r="F41" s="22">
        <v>18.862275449101798</v>
      </c>
      <c r="G41" s="11" t="s">
        <v>42</v>
      </c>
      <c r="H41" s="8" t="s">
        <v>25</v>
      </c>
      <c r="I41" s="44">
        <v>13230</v>
      </c>
      <c r="J41" s="177">
        <v>70</v>
      </c>
      <c r="K41" s="178">
        <v>7</v>
      </c>
      <c r="L41" s="179">
        <v>18</v>
      </c>
      <c r="M41" s="180"/>
      <c r="N41" s="181" t="s">
        <v>227</v>
      </c>
      <c r="O41" s="182" t="s">
        <v>228</v>
      </c>
      <c r="P41" s="152">
        <f t="shared" si="0"/>
        <v>13230</v>
      </c>
      <c r="Q41" s="72"/>
      <c r="R41" s="106">
        <f t="shared" si="1"/>
        <v>70140</v>
      </c>
    </row>
    <row r="42" spans="1:18" ht="32.25" x14ac:dyDescent="0.3">
      <c r="A42" s="40" t="s">
        <v>72</v>
      </c>
      <c r="B42" s="8">
        <v>26</v>
      </c>
      <c r="C42" s="17" t="s">
        <v>195</v>
      </c>
      <c r="D42" s="14">
        <v>147650</v>
      </c>
      <c r="E42" s="21">
        <v>22050</v>
      </c>
      <c r="F42" s="22">
        <v>14.9339654588554</v>
      </c>
      <c r="G42" s="11" t="s">
        <v>100</v>
      </c>
      <c r="H42" s="8" t="s">
        <v>105</v>
      </c>
      <c r="I42" s="44">
        <v>15435</v>
      </c>
      <c r="J42" s="177">
        <v>70</v>
      </c>
      <c r="K42" s="178">
        <v>7</v>
      </c>
      <c r="L42" s="179">
        <v>21</v>
      </c>
      <c r="M42" s="180"/>
      <c r="N42" s="181" t="s">
        <v>227</v>
      </c>
      <c r="O42" s="182" t="s">
        <v>228</v>
      </c>
      <c r="P42" s="54">
        <f t="shared" si="0"/>
        <v>15435</v>
      </c>
      <c r="Q42" s="72"/>
      <c r="R42" s="106">
        <f t="shared" si="1"/>
        <v>103355</v>
      </c>
    </row>
    <row r="43" spans="1:18" ht="48" x14ac:dyDescent="0.3">
      <c r="A43" s="40" t="s">
        <v>116</v>
      </c>
      <c r="B43" s="8">
        <v>32</v>
      </c>
      <c r="C43" s="17" t="s">
        <v>122</v>
      </c>
      <c r="D43" s="14">
        <v>260000</v>
      </c>
      <c r="E43" s="21">
        <v>45500</v>
      </c>
      <c r="F43" s="22">
        <v>17.5</v>
      </c>
      <c r="G43" s="11" t="s">
        <v>87</v>
      </c>
      <c r="H43" s="8" t="s">
        <v>28</v>
      </c>
      <c r="I43" s="44">
        <v>33075</v>
      </c>
      <c r="J43" s="177">
        <v>70</v>
      </c>
      <c r="K43" s="178">
        <v>7</v>
      </c>
      <c r="L43" s="179">
        <v>45</v>
      </c>
      <c r="M43" s="180"/>
      <c r="N43" s="181" t="s">
        <v>227</v>
      </c>
      <c r="O43" s="182" t="s">
        <v>228</v>
      </c>
      <c r="P43" s="54">
        <f t="shared" si="0"/>
        <v>33075</v>
      </c>
      <c r="Q43" s="72"/>
      <c r="R43" s="106">
        <f t="shared" si="1"/>
        <v>189000</v>
      </c>
    </row>
    <row r="44" spans="1:18" ht="48" x14ac:dyDescent="0.3">
      <c r="A44" s="40" t="s">
        <v>164</v>
      </c>
      <c r="B44" s="8">
        <v>33</v>
      </c>
      <c r="C44" s="17" t="s">
        <v>196</v>
      </c>
      <c r="D44" s="14">
        <v>142950</v>
      </c>
      <c r="E44" s="21">
        <v>42000</v>
      </c>
      <c r="F44" s="22">
        <v>29.380902413431269</v>
      </c>
      <c r="G44" s="11" t="s">
        <v>211</v>
      </c>
      <c r="H44" s="8" t="s">
        <v>27</v>
      </c>
      <c r="I44" s="44">
        <v>22050</v>
      </c>
      <c r="J44" s="177">
        <v>70</v>
      </c>
      <c r="K44" s="178">
        <v>7</v>
      </c>
      <c r="L44" s="179">
        <v>30</v>
      </c>
      <c r="M44" s="180"/>
      <c r="N44" s="181" t="s">
        <v>227</v>
      </c>
      <c r="O44" s="182" t="s">
        <v>228</v>
      </c>
      <c r="P44" s="54">
        <f t="shared" si="0"/>
        <v>22050</v>
      </c>
      <c r="Q44" s="72"/>
      <c r="R44" s="106">
        <f t="shared" si="1"/>
        <v>75048.75</v>
      </c>
    </row>
    <row r="45" spans="1:18" ht="18.75" x14ac:dyDescent="0.3">
      <c r="A45" s="40" t="s">
        <v>165</v>
      </c>
      <c r="B45" s="8">
        <v>40</v>
      </c>
      <c r="C45" s="17" t="s">
        <v>197</v>
      </c>
      <c r="D45" s="14">
        <v>219000</v>
      </c>
      <c r="E45" s="21">
        <v>38700</v>
      </c>
      <c r="F45" s="22">
        <v>17.671232876712327</v>
      </c>
      <c r="G45" s="11" t="s">
        <v>80</v>
      </c>
      <c r="H45" s="8" t="s">
        <v>92</v>
      </c>
      <c r="I45" s="44">
        <v>26460</v>
      </c>
      <c r="J45" s="177">
        <v>70</v>
      </c>
      <c r="K45" s="178">
        <v>6</v>
      </c>
      <c r="L45" s="179">
        <v>42</v>
      </c>
      <c r="M45" s="180"/>
      <c r="N45" s="181" t="s">
        <v>227</v>
      </c>
      <c r="O45" s="182" t="s">
        <v>228</v>
      </c>
      <c r="P45" s="54">
        <f t="shared" si="0"/>
        <v>26460</v>
      </c>
      <c r="Q45" s="72"/>
      <c r="R45" s="106">
        <f t="shared" si="1"/>
        <v>149734.88372093023</v>
      </c>
    </row>
    <row r="46" spans="1:18" ht="18.75" x14ac:dyDescent="0.3">
      <c r="A46" s="40" t="s">
        <v>165</v>
      </c>
      <c r="B46" s="8">
        <v>41</v>
      </c>
      <c r="C46" s="17" t="s">
        <v>198</v>
      </c>
      <c r="D46" s="14">
        <v>200000</v>
      </c>
      <c r="E46" s="21">
        <v>40500</v>
      </c>
      <c r="F46" s="22">
        <v>20.25</v>
      </c>
      <c r="G46" s="11" t="s">
        <v>80</v>
      </c>
      <c r="H46" s="8" t="s">
        <v>92</v>
      </c>
      <c r="I46" s="44">
        <v>28350</v>
      </c>
      <c r="J46" s="177">
        <v>70</v>
      </c>
      <c r="K46" s="178">
        <v>6</v>
      </c>
      <c r="L46" s="179">
        <v>45</v>
      </c>
      <c r="M46" s="180"/>
      <c r="N46" s="181" t="s">
        <v>227</v>
      </c>
      <c r="O46" s="182" t="s">
        <v>228</v>
      </c>
      <c r="P46" s="54">
        <f t="shared" si="0"/>
        <v>28350</v>
      </c>
      <c r="Q46" s="72"/>
      <c r="R46" s="106">
        <f t="shared" si="1"/>
        <v>140000</v>
      </c>
    </row>
    <row r="47" spans="1:18" ht="32.25" x14ac:dyDescent="0.3">
      <c r="A47" s="40" t="s">
        <v>95</v>
      </c>
      <c r="B47" s="8">
        <v>46</v>
      </c>
      <c r="C47" s="17" t="s">
        <v>123</v>
      </c>
      <c r="D47" s="14">
        <v>75100</v>
      </c>
      <c r="E47" s="21">
        <v>17325</v>
      </c>
      <c r="F47" s="22">
        <v>23.069241011984023</v>
      </c>
      <c r="G47" s="11" t="s">
        <v>57</v>
      </c>
      <c r="H47" s="8" t="s">
        <v>22</v>
      </c>
      <c r="I47" s="44">
        <v>12110</v>
      </c>
      <c r="J47" s="177">
        <v>70</v>
      </c>
      <c r="K47" s="178">
        <v>7</v>
      </c>
      <c r="L47" s="179">
        <v>16</v>
      </c>
      <c r="M47" s="180">
        <v>1</v>
      </c>
      <c r="N47" s="181" t="s">
        <v>227</v>
      </c>
      <c r="O47" s="182" t="s">
        <v>228</v>
      </c>
      <c r="P47" s="54">
        <f t="shared" si="0"/>
        <v>12110</v>
      </c>
      <c r="Q47" s="72"/>
      <c r="R47" s="106">
        <f t="shared" si="1"/>
        <v>52494.141414141413</v>
      </c>
    </row>
    <row r="48" spans="1:18" ht="48.75" thickBot="1" x14ac:dyDescent="0.35">
      <c r="A48" s="41" t="s">
        <v>161</v>
      </c>
      <c r="B48" s="9">
        <v>29</v>
      </c>
      <c r="C48" s="18" t="s">
        <v>125</v>
      </c>
      <c r="D48" s="15">
        <v>96000</v>
      </c>
      <c r="E48" s="23">
        <v>30720</v>
      </c>
      <c r="F48" s="24">
        <v>32</v>
      </c>
      <c r="G48" s="12" t="s">
        <v>209</v>
      </c>
      <c r="H48" s="9" t="s">
        <v>27</v>
      </c>
      <c r="I48" s="45">
        <v>22050</v>
      </c>
      <c r="J48" s="183">
        <v>67</v>
      </c>
      <c r="K48" s="184">
        <v>7</v>
      </c>
      <c r="L48" s="185">
        <v>30</v>
      </c>
      <c r="M48" s="186"/>
      <c r="N48" s="187" t="s">
        <v>227</v>
      </c>
      <c r="O48" s="188" t="s">
        <v>228</v>
      </c>
      <c r="P48" s="55">
        <f t="shared" si="0"/>
        <v>22050</v>
      </c>
      <c r="Q48" s="72"/>
      <c r="R48" s="108">
        <f t="shared" si="1"/>
        <v>68906.25</v>
      </c>
    </row>
    <row r="49" spans="1:18" ht="48.75" thickTop="1" x14ac:dyDescent="0.3">
      <c r="A49" s="38" t="s">
        <v>166</v>
      </c>
      <c r="B49" s="7">
        <v>19</v>
      </c>
      <c r="C49" s="16" t="s">
        <v>199</v>
      </c>
      <c r="D49" s="13">
        <v>119400</v>
      </c>
      <c r="E49" s="19">
        <v>13500</v>
      </c>
      <c r="F49" s="20">
        <v>11.306532663316583</v>
      </c>
      <c r="G49" s="10" t="s">
        <v>91</v>
      </c>
      <c r="H49" s="7" t="s">
        <v>220</v>
      </c>
      <c r="I49" s="42">
        <v>8700</v>
      </c>
      <c r="J49" s="230">
        <v>65</v>
      </c>
      <c r="K49" s="231">
        <v>10</v>
      </c>
      <c r="L49" s="232">
        <v>6</v>
      </c>
      <c r="M49" s="233">
        <v>6</v>
      </c>
      <c r="N49" s="234" t="s">
        <v>229</v>
      </c>
      <c r="O49" s="235" t="s">
        <v>230</v>
      </c>
      <c r="P49" s="236">
        <f t="shared" si="0"/>
        <v>8700</v>
      </c>
      <c r="Q49" s="72"/>
      <c r="R49" s="105">
        <f t="shared" si="1"/>
        <v>76946.666666666672</v>
      </c>
    </row>
    <row r="50" spans="1:18" ht="48.75" thickBot="1" x14ac:dyDescent="0.35">
      <c r="A50" s="41" t="s">
        <v>164</v>
      </c>
      <c r="B50" s="9">
        <v>34</v>
      </c>
      <c r="C50" s="18" t="s">
        <v>200</v>
      </c>
      <c r="D50" s="15">
        <v>218360</v>
      </c>
      <c r="E50" s="23">
        <v>49000</v>
      </c>
      <c r="F50" s="24">
        <v>22.440007327349331</v>
      </c>
      <c r="G50" s="12" t="s">
        <v>211</v>
      </c>
      <c r="H50" s="9" t="s">
        <v>27</v>
      </c>
      <c r="I50" s="45">
        <v>28000</v>
      </c>
      <c r="J50" s="237">
        <v>65</v>
      </c>
      <c r="K50" s="238">
        <v>7</v>
      </c>
      <c r="L50" s="239">
        <v>40</v>
      </c>
      <c r="M50" s="240"/>
      <c r="N50" s="241" t="s">
        <v>229</v>
      </c>
      <c r="O50" s="242" t="s">
        <v>230</v>
      </c>
      <c r="P50" s="55">
        <f t="shared" si="0"/>
        <v>28000</v>
      </c>
      <c r="Q50" s="72"/>
      <c r="R50" s="107">
        <f t="shared" si="1"/>
        <v>124777.14285714286</v>
      </c>
    </row>
    <row r="51" spans="1:18" ht="33" thickTop="1" x14ac:dyDescent="0.3">
      <c r="A51" s="39" t="s">
        <v>167</v>
      </c>
      <c r="B51" s="28">
        <v>21</v>
      </c>
      <c r="C51" s="27" t="s">
        <v>201</v>
      </c>
      <c r="D51" s="29">
        <v>294360</v>
      </c>
      <c r="E51" s="30">
        <v>50000</v>
      </c>
      <c r="F51" s="31">
        <v>16.986003533088734</v>
      </c>
      <c r="G51" s="32" t="s">
        <v>90</v>
      </c>
      <c r="H51" s="28" t="s">
        <v>23</v>
      </c>
      <c r="I51" s="43">
        <v>24480</v>
      </c>
      <c r="J51" s="129">
        <v>50</v>
      </c>
      <c r="K51" s="130">
        <v>8</v>
      </c>
      <c r="L51" s="131">
        <v>36</v>
      </c>
      <c r="M51" s="132"/>
      <c r="N51" s="133" t="s">
        <v>231</v>
      </c>
      <c r="O51" s="134" t="s">
        <v>232</v>
      </c>
      <c r="P51" s="137">
        <f t="shared" si="0"/>
        <v>24480</v>
      </c>
      <c r="Q51" s="72"/>
      <c r="R51" s="105">
        <f t="shared" si="1"/>
        <v>144118.65600000002</v>
      </c>
    </row>
    <row r="52" spans="1:18" ht="32.25" x14ac:dyDescent="0.3">
      <c r="A52" s="40" t="s">
        <v>167</v>
      </c>
      <c r="B52" s="8">
        <v>22</v>
      </c>
      <c r="C52" s="17" t="s">
        <v>124</v>
      </c>
      <c r="D52" s="14">
        <v>218430</v>
      </c>
      <c r="E52" s="21">
        <v>50000</v>
      </c>
      <c r="F52" s="22">
        <v>22.890628576660713</v>
      </c>
      <c r="G52" s="11" t="s">
        <v>90</v>
      </c>
      <c r="H52" s="8" t="s">
        <v>23</v>
      </c>
      <c r="I52" s="44">
        <v>24480</v>
      </c>
      <c r="J52" s="63">
        <v>45</v>
      </c>
      <c r="K52" s="60">
        <v>6</v>
      </c>
      <c r="L52" s="61">
        <v>48</v>
      </c>
      <c r="M52" s="62"/>
      <c r="N52" s="83" t="s">
        <v>231</v>
      </c>
      <c r="O52" s="85" t="s">
        <v>232</v>
      </c>
      <c r="P52" s="54">
        <f t="shared" si="0"/>
        <v>24480</v>
      </c>
      <c r="Q52" s="72"/>
      <c r="R52" s="106">
        <f t="shared" si="1"/>
        <v>106943.32800000001</v>
      </c>
    </row>
    <row r="53" spans="1:18" ht="19.5" thickBot="1" x14ac:dyDescent="0.35">
      <c r="A53" s="41" t="s">
        <v>168</v>
      </c>
      <c r="B53" s="9">
        <v>11</v>
      </c>
      <c r="C53" s="18" t="s">
        <v>202</v>
      </c>
      <c r="D53" s="15">
        <v>78750</v>
      </c>
      <c r="E53" s="23">
        <v>15000</v>
      </c>
      <c r="F53" s="24">
        <v>19.047619047619047</v>
      </c>
      <c r="G53" s="12" t="s">
        <v>212</v>
      </c>
      <c r="H53" s="9"/>
      <c r="I53" s="45">
        <v>0</v>
      </c>
      <c r="J53" s="59">
        <v>0</v>
      </c>
      <c r="K53" s="56">
        <v>2</v>
      </c>
      <c r="L53" s="57">
        <v>20</v>
      </c>
      <c r="M53" s="58">
        <v>3</v>
      </c>
      <c r="N53" s="84"/>
      <c r="O53" s="86"/>
      <c r="P53" s="55">
        <f t="shared" si="0"/>
        <v>0</v>
      </c>
      <c r="Q53" s="72"/>
      <c r="R53" s="107">
        <f t="shared" si="1"/>
        <v>0</v>
      </c>
    </row>
    <row r="54" spans="1:18" ht="15.75" thickTop="1" x14ac:dyDescent="0.25">
      <c r="C54" s="73" t="s">
        <v>51</v>
      </c>
      <c r="E54" s="37">
        <f>SUM(E8:E53)</f>
        <v>1546558</v>
      </c>
      <c r="I54" s="37">
        <f>SUM(I8:I53)</f>
        <v>1125395</v>
      </c>
      <c r="P54" s="33">
        <f>SUM(P8:P53)</f>
        <v>1203395</v>
      </c>
    </row>
  </sheetData>
  <sortState ref="A8:P44">
    <sortCondition descending="1" ref="J8:J44"/>
  </sortState>
  <mergeCells count="16">
    <mergeCell ref="R5:R7"/>
    <mergeCell ref="A5:A7"/>
    <mergeCell ref="A2:H2"/>
    <mergeCell ref="A3:H3"/>
    <mergeCell ref="J5:J7"/>
    <mergeCell ref="P5:P7"/>
    <mergeCell ref="D5:F5"/>
    <mergeCell ref="G5:H5"/>
    <mergeCell ref="E6:F6"/>
    <mergeCell ref="B5:B7"/>
    <mergeCell ref="C5:C7"/>
    <mergeCell ref="N5:O6"/>
    <mergeCell ref="K5:K7"/>
    <mergeCell ref="M5:M7"/>
    <mergeCell ref="L5:L7"/>
    <mergeCell ref="I5:I7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Stránka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opLeftCell="D31" zoomScale="90" zoomScaleNormal="90" workbookViewId="0">
      <selection activeCell="L45" sqref="L45"/>
    </sheetView>
  </sheetViews>
  <sheetFormatPr defaultRowHeight="15" x14ac:dyDescent="0.25"/>
  <cols>
    <col min="1" max="1" width="42.42578125" customWidth="1"/>
    <col min="2" max="2" width="10.42578125" customWidth="1"/>
    <col min="3" max="3" width="40.7109375" customWidth="1"/>
    <col min="4" max="4" width="11.28515625" bestFit="1" customWidth="1"/>
    <col min="5" max="5" width="12.42578125" bestFit="1" customWidth="1"/>
    <col min="6" max="6" width="10.140625" customWidth="1"/>
    <col min="7" max="7" width="9.28515625" customWidth="1"/>
    <col min="8" max="8" width="20" customWidth="1"/>
    <col min="9" max="9" width="26.5703125" bestFit="1" customWidth="1"/>
    <col min="10" max="10" width="9.140625" style="2"/>
    <col min="11" max="11" width="13.140625" style="2" customWidth="1"/>
    <col min="12" max="12" width="17.85546875" bestFit="1" customWidth="1"/>
    <col min="14" max="14" width="25.5703125" customWidth="1"/>
    <col min="247" max="247" width="42.42578125" customWidth="1"/>
    <col min="248" max="248" width="10.42578125" customWidth="1"/>
    <col min="250" max="250" width="34.7109375" customWidth="1"/>
    <col min="251" max="251" width="9.85546875" customWidth="1"/>
    <col min="253" max="253" width="10.5703125" customWidth="1"/>
    <col min="254" max="254" width="10.140625" customWidth="1"/>
    <col min="255" max="255" width="9.28515625" customWidth="1"/>
    <col min="256" max="256" width="20" customWidth="1"/>
    <col min="257" max="258" width="11.140625" customWidth="1"/>
    <col min="503" max="503" width="42.42578125" customWidth="1"/>
    <col min="504" max="504" width="10.42578125" customWidth="1"/>
    <col min="506" max="506" width="34.7109375" customWidth="1"/>
    <col min="507" max="507" width="9.85546875" customWidth="1"/>
    <col min="509" max="509" width="10.5703125" customWidth="1"/>
    <col min="510" max="510" width="10.140625" customWidth="1"/>
    <col min="511" max="511" width="9.28515625" customWidth="1"/>
    <col min="512" max="512" width="20" customWidth="1"/>
    <col min="513" max="514" width="11.140625" customWidth="1"/>
    <col min="759" max="759" width="42.42578125" customWidth="1"/>
    <col min="760" max="760" width="10.42578125" customWidth="1"/>
    <col min="762" max="762" width="34.7109375" customWidth="1"/>
    <col min="763" max="763" width="9.85546875" customWidth="1"/>
    <col min="765" max="765" width="10.5703125" customWidth="1"/>
    <col min="766" max="766" width="10.140625" customWidth="1"/>
    <col min="767" max="767" width="9.28515625" customWidth="1"/>
    <col min="768" max="768" width="20" customWidth="1"/>
    <col min="769" max="770" width="11.140625" customWidth="1"/>
    <col min="1015" max="1015" width="42.42578125" customWidth="1"/>
    <col min="1016" max="1016" width="10.42578125" customWidth="1"/>
    <col min="1018" max="1018" width="34.7109375" customWidth="1"/>
    <col min="1019" max="1019" width="9.85546875" customWidth="1"/>
    <col min="1021" max="1021" width="10.5703125" customWidth="1"/>
    <col min="1022" max="1022" width="10.140625" customWidth="1"/>
    <col min="1023" max="1023" width="9.28515625" customWidth="1"/>
    <col min="1024" max="1024" width="20" customWidth="1"/>
    <col min="1025" max="1026" width="11.140625" customWidth="1"/>
    <col min="1271" max="1271" width="42.42578125" customWidth="1"/>
    <col min="1272" max="1272" width="10.42578125" customWidth="1"/>
    <col min="1274" max="1274" width="34.7109375" customWidth="1"/>
    <col min="1275" max="1275" width="9.85546875" customWidth="1"/>
    <col min="1277" max="1277" width="10.5703125" customWidth="1"/>
    <col min="1278" max="1278" width="10.140625" customWidth="1"/>
    <col min="1279" max="1279" width="9.28515625" customWidth="1"/>
    <col min="1280" max="1280" width="20" customWidth="1"/>
    <col min="1281" max="1282" width="11.140625" customWidth="1"/>
    <col min="1527" max="1527" width="42.42578125" customWidth="1"/>
    <col min="1528" max="1528" width="10.42578125" customWidth="1"/>
    <col min="1530" max="1530" width="34.7109375" customWidth="1"/>
    <col min="1531" max="1531" width="9.85546875" customWidth="1"/>
    <col min="1533" max="1533" width="10.5703125" customWidth="1"/>
    <col min="1534" max="1534" width="10.140625" customWidth="1"/>
    <col min="1535" max="1535" width="9.28515625" customWidth="1"/>
    <col min="1536" max="1536" width="20" customWidth="1"/>
    <col min="1537" max="1538" width="11.140625" customWidth="1"/>
    <col min="1783" max="1783" width="42.42578125" customWidth="1"/>
    <col min="1784" max="1784" width="10.42578125" customWidth="1"/>
    <col min="1786" max="1786" width="34.7109375" customWidth="1"/>
    <col min="1787" max="1787" width="9.85546875" customWidth="1"/>
    <col min="1789" max="1789" width="10.5703125" customWidth="1"/>
    <col min="1790" max="1790" width="10.140625" customWidth="1"/>
    <col min="1791" max="1791" width="9.28515625" customWidth="1"/>
    <col min="1792" max="1792" width="20" customWidth="1"/>
    <col min="1793" max="1794" width="11.140625" customWidth="1"/>
    <col min="2039" max="2039" width="42.42578125" customWidth="1"/>
    <col min="2040" max="2040" width="10.42578125" customWidth="1"/>
    <col min="2042" max="2042" width="34.7109375" customWidth="1"/>
    <col min="2043" max="2043" width="9.85546875" customWidth="1"/>
    <col min="2045" max="2045" width="10.5703125" customWidth="1"/>
    <col min="2046" max="2046" width="10.140625" customWidth="1"/>
    <col min="2047" max="2047" width="9.28515625" customWidth="1"/>
    <col min="2048" max="2048" width="20" customWidth="1"/>
    <col min="2049" max="2050" width="11.140625" customWidth="1"/>
    <col min="2295" max="2295" width="42.42578125" customWidth="1"/>
    <col min="2296" max="2296" width="10.42578125" customWidth="1"/>
    <col min="2298" max="2298" width="34.7109375" customWidth="1"/>
    <col min="2299" max="2299" width="9.85546875" customWidth="1"/>
    <col min="2301" max="2301" width="10.5703125" customWidth="1"/>
    <col min="2302" max="2302" width="10.140625" customWidth="1"/>
    <col min="2303" max="2303" width="9.28515625" customWidth="1"/>
    <col min="2304" max="2304" width="20" customWidth="1"/>
    <col min="2305" max="2306" width="11.140625" customWidth="1"/>
    <col min="2551" max="2551" width="42.42578125" customWidth="1"/>
    <col min="2552" max="2552" width="10.42578125" customWidth="1"/>
    <col min="2554" max="2554" width="34.7109375" customWidth="1"/>
    <col min="2555" max="2555" width="9.85546875" customWidth="1"/>
    <col min="2557" max="2557" width="10.5703125" customWidth="1"/>
    <col min="2558" max="2558" width="10.140625" customWidth="1"/>
    <col min="2559" max="2559" width="9.28515625" customWidth="1"/>
    <col min="2560" max="2560" width="20" customWidth="1"/>
    <col min="2561" max="2562" width="11.140625" customWidth="1"/>
    <col min="2807" max="2807" width="42.42578125" customWidth="1"/>
    <col min="2808" max="2808" width="10.42578125" customWidth="1"/>
    <col min="2810" max="2810" width="34.7109375" customWidth="1"/>
    <col min="2811" max="2811" width="9.85546875" customWidth="1"/>
    <col min="2813" max="2813" width="10.5703125" customWidth="1"/>
    <col min="2814" max="2814" width="10.140625" customWidth="1"/>
    <col min="2815" max="2815" width="9.28515625" customWidth="1"/>
    <col min="2816" max="2816" width="20" customWidth="1"/>
    <col min="2817" max="2818" width="11.140625" customWidth="1"/>
    <col min="3063" max="3063" width="42.42578125" customWidth="1"/>
    <col min="3064" max="3064" width="10.42578125" customWidth="1"/>
    <col min="3066" max="3066" width="34.7109375" customWidth="1"/>
    <col min="3067" max="3067" width="9.85546875" customWidth="1"/>
    <col min="3069" max="3069" width="10.5703125" customWidth="1"/>
    <col min="3070" max="3070" width="10.140625" customWidth="1"/>
    <col min="3071" max="3071" width="9.28515625" customWidth="1"/>
    <col min="3072" max="3072" width="20" customWidth="1"/>
    <col min="3073" max="3074" width="11.140625" customWidth="1"/>
    <col min="3319" max="3319" width="42.42578125" customWidth="1"/>
    <col min="3320" max="3320" width="10.42578125" customWidth="1"/>
    <col min="3322" max="3322" width="34.7109375" customWidth="1"/>
    <col min="3323" max="3323" width="9.85546875" customWidth="1"/>
    <col min="3325" max="3325" width="10.5703125" customWidth="1"/>
    <col min="3326" max="3326" width="10.140625" customWidth="1"/>
    <col min="3327" max="3327" width="9.28515625" customWidth="1"/>
    <col min="3328" max="3328" width="20" customWidth="1"/>
    <col min="3329" max="3330" width="11.140625" customWidth="1"/>
    <col min="3575" max="3575" width="42.42578125" customWidth="1"/>
    <col min="3576" max="3576" width="10.42578125" customWidth="1"/>
    <col min="3578" max="3578" width="34.7109375" customWidth="1"/>
    <col min="3579" max="3579" width="9.85546875" customWidth="1"/>
    <col min="3581" max="3581" width="10.5703125" customWidth="1"/>
    <col min="3582" max="3582" width="10.140625" customWidth="1"/>
    <col min="3583" max="3583" width="9.28515625" customWidth="1"/>
    <col min="3584" max="3584" width="20" customWidth="1"/>
    <col min="3585" max="3586" width="11.140625" customWidth="1"/>
    <col min="3831" max="3831" width="42.42578125" customWidth="1"/>
    <col min="3832" max="3832" width="10.42578125" customWidth="1"/>
    <col min="3834" max="3834" width="34.7109375" customWidth="1"/>
    <col min="3835" max="3835" width="9.85546875" customWidth="1"/>
    <col min="3837" max="3837" width="10.5703125" customWidth="1"/>
    <col min="3838" max="3838" width="10.140625" customWidth="1"/>
    <col min="3839" max="3839" width="9.28515625" customWidth="1"/>
    <col min="3840" max="3840" width="20" customWidth="1"/>
    <col min="3841" max="3842" width="11.140625" customWidth="1"/>
    <col min="4087" max="4087" width="42.42578125" customWidth="1"/>
    <col min="4088" max="4088" width="10.42578125" customWidth="1"/>
    <col min="4090" max="4090" width="34.7109375" customWidth="1"/>
    <col min="4091" max="4091" width="9.85546875" customWidth="1"/>
    <col min="4093" max="4093" width="10.5703125" customWidth="1"/>
    <col min="4094" max="4094" width="10.140625" customWidth="1"/>
    <col min="4095" max="4095" width="9.28515625" customWidth="1"/>
    <col min="4096" max="4096" width="20" customWidth="1"/>
    <col min="4097" max="4098" width="11.140625" customWidth="1"/>
    <col min="4343" max="4343" width="42.42578125" customWidth="1"/>
    <col min="4344" max="4344" width="10.42578125" customWidth="1"/>
    <col min="4346" max="4346" width="34.7109375" customWidth="1"/>
    <col min="4347" max="4347" width="9.85546875" customWidth="1"/>
    <col min="4349" max="4349" width="10.5703125" customWidth="1"/>
    <col min="4350" max="4350" width="10.140625" customWidth="1"/>
    <col min="4351" max="4351" width="9.28515625" customWidth="1"/>
    <col min="4352" max="4352" width="20" customWidth="1"/>
    <col min="4353" max="4354" width="11.140625" customWidth="1"/>
    <col min="4599" max="4599" width="42.42578125" customWidth="1"/>
    <col min="4600" max="4600" width="10.42578125" customWidth="1"/>
    <col min="4602" max="4602" width="34.7109375" customWidth="1"/>
    <col min="4603" max="4603" width="9.85546875" customWidth="1"/>
    <col min="4605" max="4605" width="10.5703125" customWidth="1"/>
    <col min="4606" max="4606" width="10.140625" customWidth="1"/>
    <col min="4607" max="4607" width="9.28515625" customWidth="1"/>
    <col min="4608" max="4608" width="20" customWidth="1"/>
    <col min="4609" max="4610" width="11.140625" customWidth="1"/>
    <col min="4855" max="4855" width="42.42578125" customWidth="1"/>
    <col min="4856" max="4856" width="10.42578125" customWidth="1"/>
    <col min="4858" max="4858" width="34.7109375" customWidth="1"/>
    <col min="4859" max="4859" width="9.85546875" customWidth="1"/>
    <col min="4861" max="4861" width="10.5703125" customWidth="1"/>
    <col min="4862" max="4862" width="10.140625" customWidth="1"/>
    <col min="4863" max="4863" width="9.28515625" customWidth="1"/>
    <col min="4864" max="4864" width="20" customWidth="1"/>
    <col min="4865" max="4866" width="11.140625" customWidth="1"/>
    <col min="5111" max="5111" width="42.42578125" customWidth="1"/>
    <col min="5112" max="5112" width="10.42578125" customWidth="1"/>
    <col min="5114" max="5114" width="34.7109375" customWidth="1"/>
    <col min="5115" max="5115" width="9.85546875" customWidth="1"/>
    <col min="5117" max="5117" width="10.5703125" customWidth="1"/>
    <col min="5118" max="5118" width="10.140625" customWidth="1"/>
    <col min="5119" max="5119" width="9.28515625" customWidth="1"/>
    <col min="5120" max="5120" width="20" customWidth="1"/>
    <col min="5121" max="5122" width="11.140625" customWidth="1"/>
    <col min="5367" max="5367" width="42.42578125" customWidth="1"/>
    <col min="5368" max="5368" width="10.42578125" customWidth="1"/>
    <col min="5370" max="5370" width="34.7109375" customWidth="1"/>
    <col min="5371" max="5371" width="9.85546875" customWidth="1"/>
    <col min="5373" max="5373" width="10.5703125" customWidth="1"/>
    <col min="5374" max="5374" width="10.140625" customWidth="1"/>
    <col min="5375" max="5375" width="9.28515625" customWidth="1"/>
    <col min="5376" max="5376" width="20" customWidth="1"/>
    <col min="5377" max="5378" width="11.140625" customWidth="1"/>
    <col min="5623" max="5623" width="42.42578125" customWidth="1"/>
    <col min="5624" max="5624" width="10.42578125" customWidth="1"/>
    <col min="5626" max="5626" width="34.7109375" customWidth="1"/>
    <col min="5627" max="5627" width="9.85546875" customWidth="1"/>
    <col min="5629" max="5629" width="10.5703125" customWidth="1"/>
    <col min="5630" max="5630" width="10.140625" customWidth="1"/>
    <col min="5631" max="5631" width="9.28515625" customWidth="1"/>
    <col min="5632" max="5632" width="20" customWidth="1"/>
    <col min="5633" max="5634" width="11.140625" customWidth="1"/>
    <col min="5879" max="5879" width="42.42578125" customWidth="1"/>
    <col min="5880" max="5880" width="10.42578125" customWidth="1"/>
    <col min="5882" max="5882" width="34.7109375" customWidth="1"/>
    <col min="5883" max="5883" width="9.85546875" customWidth="1"/>
    <col min="5885" max="5885" width="10.5703125" customWidth="1"/>
    <col min="5886" max="5886" width="10.140625" customWidth="1"/>
    <col min="5887" max="5887" width="9.28515625" customWidth="1"/>
    <col min="5888" max="5888" width="20" customWidth="1"/>
    <col min="5889" max="5890" width="11.140625" customWidth="1"/>
    <col min="6135" max="6135" width="42.42578125" customWidth="1"/>
    <col min="6136" max="6136" width="10.42578125" customWidth="1"/>
    <col min="6138" max="6138" width="34.7109375" customWidth="1"/>
    <col min="6139" max="6139" width="9.85546875" customWidth="1"/>
    <col min="6141" max="6141" width="10.5703125" customWidth="1"/>
    <col min="6142" max="6142" width="10.140625" customWidth="1"/>
    <col min="6143" max="6143" width="9.28515625" customWidth="1"/>
    <col min="6144" max="6144" width="20" customWidth="1"/>
    <col min="6145" max="6146" width="11.140625" customWidth="1"/>
    <col min="6391" max="6391" width="42.42578125" customWidth="1"/>
    <col min="6392" max="6392" width="10.42578125" customWidth="1"/>
    <col min="6394" max="6394" width="34.7109375" customWidth="1"/>
    <col min="6395" max="6395" width="9.85546875" customWidth="1"/>
    <col min="6397" max="6397" width="10.5703125" customWidth="1"/>
    <col min="6398" max="6398" width="10.140625" customWidth="1"/>
    <col min="6399" max="6399" width="9.28515625" customWidth="1"/>
    <col min="6400" max="6400" width="20" customWidth="1"/>
    <col min="6401" max="6402" width="11.140625" customWidth="1"/>
    <col min="6647" max="6647" width="42.42578125" customWidth="1"/>
    <col min="6648" max="6648" width="10.42578125" customWidth="1"/>
    <col min="6650" max="6650" width="34.7109375" customWidth="1"/>
    <col min="6651" max="6651" width="9.85546875" customWidth="1"/>
    <col min="6653" max="6653" width="10.5703125" customWidth="1"/>
    <col min="6654" max="6654" width="10.140625" customWidth="1"/>
    <col min="6655" max="6655" width="9.28515625" customWidth="1"/>
    <col min="6656" max="6656" width="20" customWidth="1"/>
    <col min="6657" max="6658" width="11.140625" customWidth="1"/>
    <col min="6903" max="6903" width="42.42578125" customWidth="1"/>
    <col min="6904" max="6904" width="10.42578125" customWidth="1"/>
    <col min="6906" max="6906" width="34.7109375" customWidth="1"/>
    <col min="6907" max="6907" width="9.85546875" customWidth="1"/>
    <col min="6909" max="6909" width="10.5703125" customWidth="1"/>
    <col min="6910" max="6910" width="10.140625" customWidth="1"/>
    <col min="6911" max="6911" width="9.28515625" customWidth="1"/>
    <col min="6912" max="6912" width="20" customWidth="1"/>
    <col min="6913" max="6914" width="11.140625" customWidth="1"/>
    <col min="7159" max="7159" width="42.42578125" customWidth="1"/>
    <col min="7160" max="7160" width="10.42578125" customWidth="1"/>
    <col min="7162" max="7162" width="34.7109375" customWidth="1"/>
    <col min="7163" max="7163" width="9.85546875" customWidth="1"/>
    <col min="7165" max="7165" width="10.5703125" customWidth="1"/>
    <col min="7166" max="7166" width="10.140625" customWidth="1"/>
    <col min="7167" max="7167" width="9.28515625" customWidth="1"/>
    <col min="7168" max="7168" width="20" customWidth="1"/>
    <col min="7169" max="7170" width="11.140625" customWidth="1"/>
    <col min="7415" max="7415" width="42.42578125" customWidth="1"/>
    <col min="7416" max="7416" width="10.42578125" customWidth="1"/>
    <col min="7418" max="7418" width="34.7109375" customWidth="1"/>
    <col min="7419" max="7419" width="9.85546875" customWidth="1"/>
    <col min="7421" max="7421" width="10.5703125" customWidth="1"/>
    <col min="7422" max="7422" width="10.140625" customWidth="1"/>
    <col min="7423" max="7423" width="9.28515625" customWidth="1"/>
    <col min="7424" max="7424" width="20" customWidth="1"/>
    <col min="7425" max="7426" width="11.140625" customWidth="1"/>
    <col min="7671" max="7671" width="42.42578125" customWidth="1"/>
    <col min="7672" max="7672" width="10.42578125" customWidth="1"/>
    <col min="7674" max="7674" width="34.7109375" customWidth="1"/>
    <col min="7675" max="7675" width="9.85546875" customWidth="1"/>
    <col min="7677" max="7677" width="10.5703125" customWidth="1"/>
    <col min="7678" max="7678" width="10.140625" customWidth="1"/>
    <col min="7679" max="7679" width="9.28515625" customWidth="1"/>
    <col min="7680" max="7680" width="20" customWidth="1"/>
    <col min="7681" max="7682" width="11.140625" customWidth="1"/>
    <col min="7927" max="7927" width="42.42578125" customWidth="1"/>
    <col min="7928" max="7928" width="10.42578125" customWidth="1"/>
    <col min="7930" max="7930" width="34.7109375" customWidth="1"/>
    <col min="7931" max="7931" width="9.85546875" customWidth="1"/>
    <col min="7933" max="7933" width="10.5703125" customWidth="1"/>
    <col min="7934" max="7934" width="10.140625" customWidth="1"/>
    <col min="7935" max="7935" width="9.28515625" customWidth="1"/>
    <col min="7936" max="7936" width="20" customWidth="1"/>
    <col min="7937" max="7938" width="11.140625" customWidth="1"/>
    <col min="8183" max="8183" width="42.42578125" customWidth="1"/>
    <col min="8184" max="8184" width="10.42578125" customWidth="1"/>
    <col min="8186" max="8186" width="34.7109375" customWidth="1"/>
    <col min="8187" max="8187" width="9.85546875" customWidth="1"/>
    <col min="8189" max="8189" width="10.5703125" customWidth="1"/>
    <col min="8190" max="8190" width="10.140625" customWidth="1"/>
    <col min="8191" max="8191" width="9.28515625" customWidth="1"/>
    <col min="8192" max="8192" width="20" customWidth="1"/>
    <col min="8193" max="8194" width="11.140625" customWidth="1"/>
    <col min="8439" max="8439" width="42.42578125" customWidth="1"/>
    <col min="8440" max="8440" width="10.42578125" customWidth="1"/>
    <col min="8442" max="8442" width="34.7109375" customWidth="1"/>
    <col min="8443" max="8443" width="9.85546875" customWidth="1"/>
    <col min="8445" max="8445" width="10.5703125" customWidth="1"/>
    <col min="8446" max="8446" width="10.140625" customWidth="1"/>
    <col min="8447" max="8447" width="9.28515625" customWidth="1"/>
    <col min="8448" max="8448" width="20" customWidth="1"/>
    <col min="8449" max="8450" width="11.140625" customWidth="1"/>
    <col min="8695" max="8695" width="42.42578125" customWidth="1"/>
    <col min="8696" max="8696" width="10.42578125" customWidth="1"/>
    <col min="8698" max="8698" width="34.7109375" customWidth="1"/>
    <col min="8699" max="8699" width="9.85546875" customWidth="1"/>
    <col min="8701" max="8701" width="10.5703125" customWidth="1"/>
    <col min="8702" max="8702" width="10.140625" customWidth="1"/>
    <col min="8703" max="8703" width="9.28515625" customWidth="1"/>
    <col min="8704" max="8704" width="20" customWidth="1"/>
    <col min="8705" max="8706" width="11.140625" customWidth="1"/>
    <col min="8951" max="8951" width="42.42578125" customWidth="1"/>
    <col min="8952" max="8952" width="10.42578125" customWidth="1"/>
    <col min="8954" max="8954" width="34.7109375" customWidth="1"/>
    <col min="8955" max="8955" width="9.85546875" customWidth="1"/>
    <col min="8957" max="8957" width="10.5703125" customWidth="1"/>
    <col min="8958" max="8958" width="10.140625" customWidth="1"/>
    <col min="8959" max="8959" width="9.28515625" customWidth="1"/>
    <col min="8960" max="8960" width="20" customWidth="1"/>
    <col min="8961" max="8962" width="11.140625" customWidth="1"/>
    <col min="9207" max="9207" width="42.42578125" customWidth="1"/>
    <col min="9208" max="9208" width="10.42578125" customWidth="1"/>
    <col min="9210" max="9210" width="34.7109375" customWidth="1"/>
    <col min="9211" max="9211" width="9.85546875" customWidth="1"/>
    <col min="9213" max="9213" width="10.5703125" customWidth="1"/>
    <col min="9214" max="9214" width="10.140625" customWidth="1"/>
    <col min="9215" max="9215" width="9.28515625" customWidth="1"/>
    <col min="9216" max="9216" width="20" customWidth="1"/>
    <col min="9217" max="9218" width="11.140625" customWidth="1"/>
    <col min="9463" max="9463" width="42.42578125" customWidth="1"/>
    <col min="9464" max="9464" width="10.42578125" customWidth="1"/>
    <col min="9466" max="9466" width="34.7109375" customWidth="1"/>
    <col min="9467" max="9467" width="9.85546875" customWidth="1"/>
    <col min="9469" max="9469" width="10.5703125" customWidth="1"/>
    <col min="9470" max="9470" width="10.140625" customWidth="1"/>
    <col min="9471" max="9471" width="9.28515625" customWidth="1"/>
    <col min="9472" max="9472" width="20" customWidth="1"/>
    <col min="9473" max="9474" width="11.140625" customWidth="1"/>
    <col min="9719" max="9719" width="42.42578125" customWidth="1"/>
    <col min="9720" max="9720" width="10.42578125" customWidth="1"/>
    <col min="9722" max="9722" width="34.7109375" customWidth="1"/>
    <col min="9723" max="9723" width="9.85546875" customWidth="1"/>
    <col min="9725" max="9725" width="10.5703125" customWidth="1"/>
    <col min="9726" max="9726" width="10.140625" customWidth="1"/>
    <col min="9727" max="9727" width="9.28515625" customWidth="1"/>
    <col min="9728" max="9728" width="20" customWidth="1"/>
    <col min="9729" max="9730" width="11.140625" customWidth="1"/>
    <col min="9975" max="9975" width="42.42578125" customWidth="1"/>
    <col min="9976" max="9976" width="10.42578125" customWidth="1"/>
    <col min="9978" max="9978" width="34.7109375" customWidth="1"/>
    <col min="9979" max="9979" width="9.85546875" customWidth="1"/>
    <col min="9981" max="9981" width="10.5703125" customWidth="1"/>
    <col min="9982" max="9982" width="10.140625" customWidth="1"/>
    <col min="9983" max="9983" width="9.28515625" customWidth="1"/>
    <col min="9984" max="9984" width="20" customWidth="1"/>
    <col min="9985" max="9986" width="11.140625" customWidth="1"/>
    <col min="10231" max="10231" width="42.42578125" customWidth="1"/>
    <col min="10232" max="10232" width="10.42578125" customWidth="1"/>
    <col min="10234" max="10234" width="34.7109375" customWidth="1"/>
    <col min="10235" max="10235" width="9.85546875" customWidth="1"/>
    <col min="10237" max="10237" width="10.5703125" customWidth="1"/>
    <col min="10238" max="10238" width="10.140625" customWidth="1"/>
    <col min="10239" max="10239" width="9.28515625" customWidth="1"/>
    <col min="10240" max="10240" width="20" customWidth="1"/>
    <col min="10241" max="10242" width="11.140625" customWidth="1"/>
    <col min="10487" max="10487" width="42.42578125" customWidth="1"/>
    <col min="10488" max="10488" width="10.42578125" customWidth="1"/>
    <col min="10490" max="10490" width="34.7109375" customWidth="1"/>
    <col min="10491" max="10491" width="9.85546875" customWidth="1"/>
    <col min="10493" max="10493" width="10.5703125" customWidth="1"/>
    <col min="10494" max="10494" width="10.140625" customWidth="1"/>
    <col min="10495" max="10495" width="9.28515625" customWidth="1"/>
    <col min="10496" max="10496" width="20" customWidth="1"/>
    <col min="10497" max="10498" width="11.140625" customWidth="1"/>
    <col min="10743" max="10743" width="42.42578125" customWidth="1"/>
    <col min="10744" max="10744" width="10.42578125" customWidth="1"/>
    <col min="10746" max="10746" width="34.7109375" customWidth="1"/>
    <col min="10747" max="10747" width="9.85546875" customWidth="1"/>
    <col min="10749" max="10749" width="10.5703125" customWidth="1"/>
    <col min="10750" max="10750" width="10.140625" customWidth="1"/>
    <col min="10751" max="10751" width="9.28515625" customWidth="1"/>
    <col min="10752" max="10752" width="20" customWidth="1"/>
    <col min="10753" max="10754" width="11.140625" customWidth="1"/>
    <col min="10999" max="10999" width="42.42578125" customWidth="1"/>
    <col min="11000" max="11000" width="10.42578125" customWidth="1"/>
    <col min="11002" max="11002" width="34.7109375" customWidth="1"/>
    <col min="11003" max="11003" width="9.85546875" customWidth="1"/>
    <col min="11005" max="11005" width="10.5703125" customWidth="1"/>
    <col min="11006" max="11006" width="10.140625" customWidth="1"/>
    <col min="11007" max="11007" width="9.28515625" customWidth="1"/>
    <col min="11008" max="11008" width="20" customWidth="1"/>
    <col min="11009" max="11010" width="11.140625" customWidth="1"/>
    <col min="11255" max="11255" width="42.42578125" customWidth="1"/>
    <col min="11256" max="11256" width="10.42578125" customWidth="1"/>
    <col min="11258" max="11258" width="34.7109375" customWidth="1"/>
    <col min="11259" max="11259" width="9.85546875" customWidth="1"/>
    <col min="11261" max="11261" width="10.5703125" customWidth="1"/>
    <col min="11262" max="11262" width="10.140625" customWidth="1"/>
    <col min="11263" max="11263" width="9.28515625" customWidth="1"/>
    <col min="11264" max="11264" width="20" customWidth="1"/>
    <col min="11265" max="11266" width="11.140625" customWidth="1"/>
    <col min="11511" max="11511" width="42.42578125" customWidth="1"/>
    <col min="11512" max="11512" width="10.42578125" customWidth="1"/>
    <col min="11514" max="11514" width="34.7109375" customWidth="1"/>
    <col min="11515" max="11515" width="9.85546875" customWidth="1"/>
    <col min="11517" max="11517" width="10.5703125" customWidth="1"/>
    <col min="11518" max="11518" width="10.140625" customWidth="1"/>
    <col min="11519" max="11519" width="9.28515625" customWidth="1"/>
    <col min="11520" max="11520" width="20" customWidth="1"/>
    <col min="11521" max="11522" width="11.140625" customWidth="1"/>
    <col min="11767" max="11767" width="42.42578125" customWidth="1"/>
    <col min="11768" max="11768" width="10.42578125" customWidth="1"/>
    <col min="11770" max="11770" width="34.7109375" customWidth="1"/>
    <col min="11771" max="11771" width="9.85546875" customWidth="1"/>
    <col min="11773" max="11773" width="10.5703125" customWidth="1"/>
    <col min="11774" max="11774" width="10.140625" customWidth="1"/>
    <col min="11775" max="11775" width="9.28515625" customWidth="1"/>
    <col min="11776" max="11776" width="20" customWidth="1"/>
    <col min="11777" max="11778" width="11.140625" customWidth="1"/>
    <col min="12023" max="12023" width="42.42578125" customWidth="1"/>
    <col min="12024" max="12024" width="10.42578125" customWidth="1"/>
    <col min="12026" max="12026" width="34.7109375" customWidth="1"/>
    <col min="12027" max="12027" width="9.85546875" customWidth="1"/>
    <col min="12029" max="12029" width="10.5703125" customWidth="1"/>
    <col min="12030" max="12030" width="10.140625" customWidth="1"/>
    <col min="12031" max="12031" width="9.28515625" customWidth="1"/>
    <col min="12032" max="12032" width="20" customWidth="1"/>
    <col min="12033" max="12034" width="11.140625" customWidth="1"/>
    <col min="12279" max="12279" width="42.42578125" customWidth="1"/>
    <col min="12280" max="12280" width="10.42578125" customWidth="1"/>
    <col min="12282" max="12282" width="34.7109375" customWidth="1"/>
    <col min="12283" max="12283" width="9.85546875" customWidth="1"/>
    <col min="12285" max="12285" width="10.5703125" customWidth="1"/>
    <col min="12286" max="12286" width="10.140625" customWidth="1"/>
    <col min="12287" max="12287" width="9.28515625" customWidth="1"/>
    <col min="12288" max="12288" width="20" customWidth="1"/>
    <col min="12289" max="12290" width="11.140625" customWidth="1"/>
    <col min="12535" max="12535" width="42.42578125" customWidth="1"/>
    <col min="12536" max="12536" width="10.42578125" customWidth="1"/>
    <col min="12538" max="12538" width="34.7109375" customWidth="1"/>
    <col min="12539" max="12539" width="9.85546875" customWidth="1"/>
    <col min="12541" max="12541" width="10.5703125" customWidth="1"/>
    <col min="12542" max="12542" width="10.140625" customWidth="1"/>
    <col min="12543" max="12543" width="9.28515625" customWidth="1"/>
    <col min="12544" max="12544" width="20" customWidth="1"/>
    <col min="12545" max="12546" width="11.140625" customWidth="1"/>
    <col min="12791" max="12791" width="42.42578125" customWidth="1"/>
    <col min="12792" max="12792" width="10.42578125" customWidth="1"/>
    <col min="12794" max="12794" width="34.7109375" customWidth="1"/>
    <col min="12795" max="12795" width="9.85546875" customWidth="1"/>
    <col min="12797" max="12797" width="10.5703125" customWidth="1"/>
    <col min="12798" max="12798" width="10.140625" customWidth="1"/>
    <col min="12799" max="12799" width="9.28515625" customWidth="1"/>
    <col min="12800" max="12800" width="20" customWidth="1"/>
    <col min="12801" max="12802" width="11.140625" customWidth="1"/>
    <col min="13047" max="13047" width="42.42578125" customWidth="1"/>
    <col min="13048" max="13048" width="10.42578125" customWidth="1"/>
    <col min="13050" max="13050" width="34.7109375" customWidth="1"/>
    <col min="13051" max="13051" width="9.85546875" customWidth="1"/>
    <col min="13053" max="13053" width="10.5703125" customWidth="1"/>
    <col min="13054" max="13054" width="10.140625" customWidth="1"/>
    <col min="13055" max="13055" width="9.28515625" customWidth="1"/>
    <col min="13056" max="13056" width="20" customWidth="1"/>
    <col min="13057" max="13058" width="11.140625" customWidth="1"/>
    <col min="13303" max="13303" width="42.42578125" customWidth="1"/>
    <col min="13304" max="13304" width="10.42578125" customWidth="1"/>
    <col min="13306" max="13306" width="34.7109375" customWidth="1"/>
    <col min="13307" max="13307" width="9.85546875" customWidth="1"/>
    <col min="13309" max="13309" width="10.5703125" customWidth="1"/>
    <col min="13310" max="13310" width="10.140625" customWidth="1"/>
    <col min="13311" max="13311" width="9.28515625" customWidth="1"/>
    <col min="13312" max="13312" width="20" customWidth="1"/>
    <col min="13313" max="13314" width="11.140625" customWidth="1"/>
    <col min="13559" max="13559" width="42.42578125" customWidth="1"/>
    <col min="13560" max="13560" width="10.42578125" customWidth="1"/>
    <col min="13562" max="13562" width="34.7109375" customWidth="1"/>
    <col min="13563" max="13563" width="9.85546875" customWidth="1"/>
    <col min="13565" max="13565" width="10.5703125" customWidth="1"/>
    <col min="13566" max="13566" width="10.140625" customWidth="1"/>
    <col min="13567" max="13567" width="9.28515625" customWidth="1"/>
    <col min="13568" max="13568" width="20" customWidth="1"/>
    <col min="13569" max="13570" width="11.140625" customWidth="1"/>
    <col min="13815" max="13815" width="42.42578125" customWidth="1"/>
    <col min="13816" max="13816" width="10.42578125" customWidth="1"/>
    <col min="13818" max="13818" width="34.7109375" customWidth="1"/>
    <col min="13819" max="13819" width="9.85546875" customWidth="1"/>
    <col min="13821" max="13821" width="10.5703125" customWidth="1"/>
    <col min="13822" max="13822" width="10.140625" customWidth="1"/>
    <col min="13823" max="13823" width="9.28515625" customWidth="1"/>
    <col min="13824" max="13824" width="20" customWidth="1"/>
    <col min="13825" max="13826" width="11.140625" customWidth="1"/>
    <col min="14071" max="14071" width="42.42578125" customWidth="1"/>
    <col min="14072" max="14072" width="10.42578125" customWidth="1"/>
    <col min="14074" max="14074" width="34.7109375" customWidth="1"/>
    <col min="14075" max="14075" width="9.85546875" customWidth="1"/>
    <col min="14077" max="14077" width="10.5703125" customWidth="1"/>
    <col min="14078" max="14078" width="10.140625" customWidth="1"/>
    <col min="14079" max="14079" width="9.28515625" customWidth="1"/>
    <col min="14080" max="14080" width="20" customWidth="1"/>
    <col min="14081" max="14082" width="11.140625" customWidth="1"/>
    <col min="14327" max="14327" width="42.42578125" customWidth="1"/>
    <col min="14328" max="14328" width="10.42578125" customWidth="1"/>
    <col min="14330" max="14330" width="34.7109375" customWidth="1"/>
    <col min="14331" max="14331" width="9.85546875" customWidth="1"/>
    <col min="14333" max="14333" width="10.5703125" customWidth="1"/>
    <col min="14334" max="14334" width="10.140625" customWidth="1"/>
    <col min="14335" max="14335" width="9.28515625" customWidth="1"/>
    <col min="14336" max="14336" width="20" customWidth="1"/>
    <col min="14337" max="14338" width="11.140625" customWidth="1"/>
    <col min="14583" max="14583" width="42.42578125" customWidth="1"/>
    <col min="14584" max="14584" width="10.42578125" customWidth="1"/>
    <col min="14586" max="14586" width="34.7109375" customWidth="1"/>
    <col min="14587" max="14587" width="9.85546875" customWidth="1"/>
    <col min="14589" max="14589" width="10.5703125" customWidth="1"/>
    <col min="14590" max="14590" width="10.140625" customWidth="1"/>
    <col min="14591" max="14591" width="9.28515625" customWidth="1"/>
    <col min="14592" max="14592" width="20" customWidth="1"/>
    <col min="14593" max="14594" width="11.140625" customWidth="1"/>
    <col min="14839" max="14839" width="42.42578125" customWidth="1"/>
    <col min="14840" max="14840" width="10.42578125" customWidth="1"/>
    <col min="14842" max="14842" width="34.7109375" customWidth="1"/>
    <col min="14843" max="14843" width="9.85546875" customWidth="1"/>
    <col min="14845" max="14845" width="10.5703125" customWidth="1"/>
    <col min="14846" max="14846" width="10.140625" customWidth="1"/>
    <col min="14847" max="14847" width="9.28515625" customWidth="1"/>
    <col min="14848" max="14848" width="20" customWidth="1"/>
    <col min="14849" max="14850" width="11.140625" customWidth="1"/>
    <col min="15095" max="15095" width="42.42578125" customWidth="1"/>
    <col min="15096" max="15096" width="10.42578125" customWidth="1"/>
    <col min="15098" max="15098" width="34.7109375" customWidth="1"/>
    <col min="15099" max="15099" width="9.85546875" customWidth="1"/>
    <col min="15101" max="15101" width="10.5703125" customWidth="1"/>
    <col min="15102" max="15102" width="10.140625" customWidth="1"/>
    <col min="15103" max="15103" width="9.28515625" customWidth="1"/>
    <col min="15104" max="15104" width="20" customWidth="1"/>
    <col min="15105" max="15106" width="11.140625" customWidth="1"/>
    <col min="15351" max="15351" width="42.42578125" customWidth="1"/>
    <col min="15352" max="15352" width="10.42578125" customWidth="1"/>
    <col min="15354" max="15354" width="34.7109375" customWidth="1"/>
    <col min="15355" max="15355" width="9.85546875" customWidth="1"/>
    <col min="15357" max="15357" width="10.5703125" customWidth="1"/>
    <col min="15358" max="15358" width="10.140625" customWidth="1"/>
    <col min="15359" max="15359" width="9.28515625" customWidth="1"/>
    <col min="15360" max="15360" width="20" customWidth="1"/>
    <col min="15361" max="15362" width="11.140625" customWidth="1"/>
    <col min="15607" max="15607" width="42.42578125" customWidth="1"/>
    <col min="15608" max="15608" width="10.42578125" customWidth="1"/>
    <col min="15610" max="15610" width="34.7109375" customWidth="1"/>
    <col min="15611" max="15611" width="9.85546875" customWidth="1"/>
    <col min="15613" max="15613" width="10.5703125" customWidth="1"/>
    <col min="15614" max="15614" width="10.140625" customWidth="1"/>
    <col min="15615" max="15615" width="9.28515625" customWidth="1"/>
    <col min="15616" max="15616" width="20" customWidth="1"/>
    <col min="15617" max="15618" width="11.140625" customWidth="1"/>
    <col min="15863" max="15863" width="42.42578125" customWidth="1"/>
    <col min="15864" max="15864" width="10.42578125" customWidth="1"/>
    <col min="15866" max="15866" width="34.7109375" customWidth="1"/>
    <col min="15867" max="15867" width="9.85546875" customWidth="1"/>
    <col min="15869" max="15869" width="10.5703125" customWidth="1"/>
    <col min="15870" max="15870" width="10.140625" customWidth="1"/>
    <col min="15871" max="15871" width="9.28515625" customWidth="1"/>
    <col min="15872" max="15872" width="20" customWidth="1"/>
    <col min="15873" max="15874" width="11.140625" customWidth="1"/>
    <col min="16119" max="16119" width="42.42578125" customWidth="1"/>
    <col min="16120" max="16120" width="10.42578125" customWidth="1"/>
    <col min="16122" max="16122" width="34.7109375" customWidth="1"/>
    <col min="16123" max="16123" width="9.85546875" customWidth="1"/>
    <col min="16125" max="16125" width="10.5703125" customWidth="1"/>
    <col min="16126" max="16126" width="10.140625" customWidth="1"/>
    <col min="16127" max="16127" width="9.28515625" customWidth="1"/>
    <col min="16128" max="16128" width="20" customWidth="1"/>
    <col min="16129" max="16130" width="11.140625" customWidth="1"/>
  </cols>
  <sheetData>
    <row r="1" spans="1:14" x14ac:dyDescent="0.25">
      <c r="J1"/>
      <c r="K1"/>
    </row>
    <row r="2" spans="1:14" ht="42.75" customHeight="1" x14ac:dyDescent="0.25">
      <c r="A2" s="259" t="s">
        <v>233</v>
      </c>
      <c r="B2" s="260"/>
      <c r="C2" s="260"/>
      <c r="D2" s="260"/>
      <c r="E2" s="260"/>
      <c r="F2" s="260"/>
      <c r="G2" s="260"/>
      <c r="H2" s="260"/>
      <c r="J2"/>
      <c r="K2"/>
    </row>
    <row r="3" spans="1:14" x14ac:dyDescent="0.25">
      <c r="A3" s="261" t="s">
        <v>14</v>
      </c>
      <c r="B3" s="261"/>
      <c r="C3" s="261"/>
      <c r="D3" s="261"/>
      <c r="E3" s="261"/>
      <c r="F3" s="261"/>
      <c r="G3" s="261"/>
      <c r="H3" s="261"/>
      <c r="J3"/>
      <c r="K3"/>
    </row>
    <row r="4" spans="1:14" ht="15.75" thickBot="1" x14ac:dyDescent="0.3"/>
    <row r="5" spans="1:14" ht="16.5" customHeight="1" thickTop="1" thickBot="1" x14ac:dyDescent="0.3">
      <c r="A5" s="256" t="s">
        <v>2</v>
      </c>
      <c r="B5" s="256" t="s">
        <v>52</v>
      </c>
      <c r="C5" s="270" t="s">
        <v>3</v>
      </c>
      <c r="D5" s="268" t="s">
        <v>0</v>
      </c>
      <c r="E5" s="268"/>
      <c r="F5" s="268"/>
      <c r="G5" s="268" t="s">
        <v>1</v>
      </c>
      <c r="H5" s="268"/>
      <c r="I5" s="275" t="s">
        <v>14</v>
      </c>
      <c r="J5" s="262" t="s">
        <v>31</v>
      </c>
      <c r="K5" s="279" t="s">
        <v>64</v>
      </c>
      <c r="L5" s="281" t="s">
        <v>35</v>
      </c>
      <c r="N5" s="254" t="s">
        <v>109</v>
      </c>
    </row>
    <row r="6" spans="1:14" ht="16.5" thickTop="1" thickBot="1" x14ac:dyDescent="0.3">
      <c r="A6" s="257"/>
      <c r="B6" s="257"/>
      <c r="C6" s="271"/>
      <c r="D6" s="5"/>
      <c r="E6" s="269" t="s">
        <v>4</v>
      </c>
      <c r="F6" s="269"/>
      <c r="G6" s="3"/>
      <c r="H6" s="4" t="s">
        <v>5</v>
      </c>
      <c r="I6" s="276"/>
      <c r="J6" s="263"/>
      <c r="K6" s="280"/>
      <c r="L6" s="282"/>
      <c r="N6" s="255"/>
    </row>
    <row r="7" spans="1:14" ht="107.25" customHeight="1" thickTop="1" thickBot="1" x14ac:dyDescent="0.3">
      <c r="A7" s="257"/>
      <c r="B7" s="257"/>
      <c r="C7" s="271"/>
      <c r="D7" s="49" t="s">
        <v>6</v>
      </c>
      <c r="E7" s="50" t="s">
        <v>7</v>
      </c>
      <c r="F7" s="50" t="s">
        <v>8</v>
      </c>
      <c r="G7" s="49" t="s">
        <v>9</v>
      </c>
      <c r="H7" s="49" t="s">
        <v>10</v>
      </c>
      <c r="I7" s="276"/>
      <c r="J7" s="263"/>
      <c r="K7" s="280"/>
      <c r="L7" s="282"/>
      <c r="N7" s="278"/>
    </row>
    <row r="8" spans="1:14" s="103" customFormat="1" ht="61.5" thickTop="1" x14ac:dyDescent="0.3">
      <c r="A8" s="16" t="s">
        <v>234</v>
      </c>
      <c r="B8" s="7">
        <v>1</v>
      </c>
      <c r="C8" s="16" t="s">
        <v>137</v>
      </c>
      <c r="D8" s="13">
        <v>321600</v>
      </c>
      <c r="E8" s="98">
        <v>49000</v>
      </c>
      <c r="F8" s="20">
        <v>15.2363184079602</v>
      </c>
      <c r="G8" s="10" t="s">
        <v>133</v>
      </c>
      <c r="H8" s="7" t="s">
        <v>279</v>
      </c>
      <c r="I8" s="42">
        <v>36750</v>
      </c>
      <c r="J8" s="71">
        <v>75</v>
      </c>
      <c r="K8" s="75">
        <v>75</v>
      </c>
      <c r="L8" s="111">
        <f t="shared" ref="L8:L46" si="0">E8*K8/100</f>
        <v>36750</v>
      </c>
      <c r="N8" s="105">
        <f t="shared" ref="N8:N46" si="1">I8*100/F8</f>
        <v>241200</v>
      </c>
    </row>
    <row r="9" spans="1:14" s="103" customFormat="1" ht="30.75" x14ac:dyDescent="0.3">
      <c r="A9" s="17" t="s">
        <v>235</v>
      </c>
      <c r="B9" s="8">
        <v>10</v>
      </c>
      <c r="C9" s="17" t="s">
        <v>249</v>
      </c>
      <c r="D9" s="14">
        <v>145000</v>
      </c>
      <c r="E9" s="99">
        <v>43500</v>
      </c>
      <c r="F9" s="22">
        <v>30</v>
      </c>
      <c r="G9" s="11" t="s">
        <v>58</v>
      </c>
      <c r="H9" s="8" t="s">
        <v>46</v>
      </c>
      <c r="I9" s="44">
        <v>32625</v>
      </c>
      <c r="J9" s="246">
        <v>75</v>
      </c>
      <c r="K9" s="247">
        <v>75</v>
      </c>
      <c r="L9" s="112">
        <f t="shared" si="0"/>
        <v>32625</v>
      </c>
      <c r="N9" s="106">
        <f t="shared" si="1"/>
        <v>108750</v>
      </c>
    </row>
    <row r="10" spans="1:14" s="103" customFormat="1" ht="30.75" x14ac:dyDescent="0.3">
      <c r="A10" s="17" t="s">
        <v>235</v>
      </c>
      <c r="B10" s="8">
        <v>11</v>
      </c>
      <c r="C10" s="17" t="s">
        <v>136</v>
      </c>
      <c r="D10" s="14">
        <v>108000</v>
      </c>
      <c r="E10" s="99">
        <v>32400</v>
      </c>
      <c r="F10" s="22">
        <v>30</v>
      </c>
      <c r="G10" s="11" t="s">
        <v>58</v>
      </c>
      <c r="H10" s="8" t="s">
        <v>46</v>
      </c>
      <c r="I10" s="44">
        <v>24300</v>
      </c>
      <c r="J10" s="246">
        <v>75</v>
      </c>
      <c r="K10" s="247">
        <v>75</v>
      </c>
      <c r="L10" s="112">
        <f t="shared" si="0"/>
        <v>24300</v>
      </c>
      <c r="N10" s="106">
        <f t="shared" si="1"/>
        <v>81000</v>
      </c>
    </row>
    <row r="11" spans="1:14" s="103" customFormat="1" ht="30.75" x14ac:dyDescent="0.3">
      <c r="A11" s="17" t="s">
        <v>236</v>
      </c>
      <c r="B11" s="8">
        <v>25</v>
      </c>
      <c r="C11" s="17" t="s">
        <v>250</v>
      </c>
      <c r="D11" s="14">
        <v>345000</v>
      </c>
      <c r="E11" s="99">
        <v>45000</v>
      </c>
      <c r="F11" s="22">
        <v>13.043478260869565</v>
      </c>
      <c r="G11" s="11" t="s">
        <v>101</v>
      </c>
      <c r="H11" s="8" t="s">
        <v>106</v>
      </c>
      <c r="I11" s="44">
        <v>33750</v>
      </c>
      <c r="J11" s="246">
        <v>75</v>
      </c>
      <c r="K11" s="247">
        <v>75</v>
      </c>
      <c r="L11" s="112">
        <f t="shared" si="0"/>
        <v>33750</v>
      </c>
      <c r="N11" s="106">
        <f t="shared" si="1"/>
        <v>258750</v>
      </c>
    </row>
    <row r="12" spans="1:14" s="103" customFormat="1" ht="60.75" x14ac:dyDescent="0.3">
      <c r="A12" s="17" t="s">
        <v>130</v>
      </c>
      <c r="B12" s="8">
        <v>15</v>
      </c>
      <c r="C12" s="17" t="s">
        <v>251</v>
      </c>
      <c r="D12" s="14">
        <v>168750</v>
      </c>
      <c r="E12" s="99">
        <v>50000</v>
      </c>
      <c r="F12" s="22">
        <v>29.62962962962963</v>
      </c>
      <c r="G12" s="11" t="s">
        <v>39</v>
      </c>
      <c r="H12" s="8" t="s">
        <v>48</v>
      </c>
      <c r="I12" s="44">
        <v>37500</v>
      </c>
      <c r="J12" s="246">
        <v>70</v>
      </c>
      <c r="K12" s="247">
        <v>75</v>
      </c>
      <c r="L12" s="112">
        <f t="shared" si="0"/>
        <v>37500</v>
      </c>
      <c r="N12" s="106">
        <f t="shared" si="1"/>
        <v>126562.5</v>
      </c>
    </row>
    <row r="13" spans="1:14" s="103" customFormat="1" ht="30.75" customHeight="1" x14ac:dyDescent="0.3">
      <c r="A13" s="17" t="s">
        <v>157</v>
      </c>
      <c r="B13" s="8">
        <v>17</v>
      </c>
      <c r="C13" s="17" t="s">
        <v>252</v>
      </c>
      <c r="D13" s="14">
        <v>71000</v>
      </c>
      <c r="E13" s="99">
        <v>21000</v>
      </c>
      <c r="F13" s="22">
        <v>29.577464788732396</v>
      </c>
      <c r="G13" s="11" t="s">
        <v>205</v>
      </c>
      <c r="H13" s="8" t="s">
        <v>216</v>
      </c>
      <c r="I13" s="44">
        <v>15750</v>
      </c>
      <c r="J13" s="246">
        <v>70</v>
      </c>
      <c r="K13" s="247">
        <v>75</v>
      </c>
      <c r="L13" s="112">
        <f t="shared" si="0"/>
        <v>15750</v>
      </c>
      <c r="N13" s="106">
        <f t="shared" si="1"/>
        <v>53250</v>
      </c>
    </row>
    <row r="14" spans="1:14" s="103" customFormat="1" ht="31.5" thickBot="1" x14ac:dyDescent="0.35">
      <c r="A14" s="18" t="s">
        <v>237</v>
      </c>
      <c r="B14" s="9">
        <v>23</v>
      </c>
      <c r="C14" s="18" t="s">
        <v>138</v>
      </c>
      <c r="D14" s="15">
        <v>35000</v>
      </c>
      <c r="E14" s="100">
        <v>10000</v>
      </c>
      <c r="F14" s="24">
        <v>28.571428571428573</v>
      </c>
      <c r="G14" s="12" t="s">
        <v>100</v>
      </c>
      <c r="H14" s="9" t="s">
        <v>105</v>
      </c>
      <c r="I14" s="45">
        <v>7500</v>
      </c>
      <c r="J14" s="70">
        <v>70</v>
      </c>
      <c r="K14" s="76">
        <v>75</v>
      </c>
      <c r="L14" s="113">
        <f t="shared" si="0"/>
        <v>7500</v>
      </c>
      <c r="N14" s="107">
        <f t="shared" si="1"/>
        <v>26250</v>
      </c>
    </row>
    <row r="15" spans="1:14" s="103" customFormat="1" ht="31.5" thickTop="1" x14ac:dyDescent="0.3">
      <c r="A15" s="16" t="s">
        <v>95</v>
      </c>
      <c r="B15" s="7">
        <v>35</v>
      </c>
      <c r="C15" s="16" t="s">
        <v>139</v>
      </c>
      <c r="D15" s="13">
        <v>55000</v>
      </c>
      <c r="E15" s="98">
        <v>25000</v>
      </c>
      <c r="F15" s="20">
        <v>45.454545454545453</v>
      </c>
      <c r="G15" s="10" t="s">
        <v>57</v>
      </c>
      <c r="H15" s="7" t="s">
        <v>22</v>
      </c>
      <c r="I15" s="42">
        <v>16250</v>
      </c>
      <c r="J15" s="34">
        <v>67</v>
      </c>
      <c r="K15" s="35">
        <v>65</v>
      </c>
      <c r="L15" s="111">
        <f t="shared" si="0"/>
        <v>16250</v>
      </c>
      <c r="N15" s="105">
        <f t="shared" si="1"/>
        <v>35750</v>
      </c>
    </row>
    <row r="16" spans="1:14" s="103" customFormat="1" ht="30.75" x14ac:dyDescent="0.3">
      <c r="A16" s="17" t="s">
        <v>131</v>
      </c>
      <c r="B16" s="8">
        <v>37</v>
      </c>
      <c r="C16" s="17" t="s">
        <v>253</v>
      </c>
      <c r="D16" s="14">
        <v>71000</v>
      </c>
      <c r="E16" s="99">
        <v>21000</v>
      </c>
      <c r="F16" s="22">
        <v>29.577464788732396</v>
      </c>
      <c r="G16" s="11" t="s">
        <v>134</v>
      </c>
      <c r="H16" s="8" t="s">
        <v>135</v>
      </c>
      <c r="I16" s="44">
        <v>13650</v>
      </c>
      <c r="J16" s="26">
        <v>65</v>
      </c>
      <c r="K16" s="36">
        <v>65</v>
      </c>
      <c r="L16" s="112">
        <f t="shared" si="0"/>
        <v>13650</v>
      </c>
      <c r="N16" s="106">
        <f t="shared" si="1"/>
        <v>46150</v>
      </c>
    </row>
    <row r="17" spans="1:14" s="103" customFormat="1" ht="18.75" x14ac:dyDescent="0.3">
      <c r="A17" s="17" t="s">
        <v>238</v>
      </c>
      <c r="B17" s="8">
        <v>38</v>
      </c>
      <c r="C17" s="17" t="s">
        <v>254</v>
      </c>
      <c r="D17" s="14">
        <v>130000</v>
      </c>
      <c r="E17" s="99">
        <v>39000</v>
      </c>
      <c r="F17" s="22">
        <v>30</v>
      </c>
      <c r="G17" s="11" t="s">
        <v>68</v>
      </c>
      <c r="H17" s="8" t="s">
        <v>50</v>
      </c>
      <c r="I17" s="44">
        <v>25350</v>
      </c>
      <c r="J17" s="26">
        <v>65</v>
      </c>
      <c r="K17" s="36">
        <v>65</v>
      </c>
      <c r="L17" s="112">
        <f t="shared" si="0"/>
        <v>25350</v>
      </c>
      <c r="N17" s="106">
        <f t="shared" si="1"/>
        <v>84500</v>
      </c>
    </row>
    <row r="18" spans="1:14" s="103" customFormat="1" ht="18.75" x14ac:dyDescent="0.3">
      <c r="A18" s="17" t="s">
        <v>239</v>
      </c>
      <c r="B18" s="8">
        <v>6</v>
      </c>
      <c r="C18" s="17" t="s">
        <v>255</v>
      </c>
      <c r="D18" s="14">
        <v>100500</v>
      </c>
      <c r="E18" s="99">
        <v>50000</v>
      </c>
      <c r="F18" s="22">
        <v>49.75124378109453</v>
      </c>
      <c r="G18" s="11" t="s">
        <v>37</v>
      </c>
      <c r="H18" s="8" t="s">
        <v>45</v>
      </c>
      <c r="I18" s="44">
        <v>32500</v>
      </c>
      <c r="J18" s="26">
        <v>62</v>
      </c>
      <c r="K18" s="36">
        <v>65</v>
      </c>
      <c r="L18" s="112">
        <f t="shared" si="0"/>
        <v>32500</v>
      </c>
      <c r="N18" s="106">
        <f t="shared" si="1"/>
        <v>65325</v>
      </c>
    </row>
    <row r="19" spans="1:14" s="103" customFormat="1" ht="18.75" x14ac:dyDescent="0.3">
      <c r="A19" s="17" t="s">
        <v>240</v>
      </c>
      <c r="B19" s="8">
        <v>9</v>
      </c>
      <c r="C19" s="17" t="s">
        <v>256</v>
      </c>
      <c r="D19" s="14">
        <v>120000</v>
      </c>
      <c r="E19" s="99">
        <v>50000</v>
      </c>
      <c r="F19" s="22">
        <v>41.666666666666664</v>
      </c>
      <c r="G19" s="11" t="s">
        <v>102</v>
      </c>
      <c r="H19" s="8" t="s">
        <v>280</v>
      </c>
      <c r="I19" s="44">
        <v>32500</v>
      </c>
      <c r="J19" s="26">
        <v>62</v>
      </c>
      <c r="K19" s="36">
        <v>65</v>
      </c>
      <c r="L19" s="112">
        <f t="shared" si="0"/>
        <v>32500</v>
      </c>
      <c r="N19" s="106">
        <f t="shared" si="1"/>
        <v>78000</v>
      </c>
    </row>
    <row r="20" spans="1:14" s="103" customFormat="1" ht="18.75" x14ac:dyDescent="0.3">
      <c r="A20" s="17" t="s">
        <v>241</v>
      </c>
      <c r="B20" s="8">
        <v>18</v>
      </c>
      <c r="C20" s="17" t="s">
        <v>257</v>
      </c>
      <c r="D20" s="14">
        <v>109500</v>
      </c>
      <c r="E20" s="99">
        <v>49900</v>
      </c>
      <c r="F20" s="22">
        <v>45.570776255707763</v>
      </c>
      <c r="G20" s="11" t="s">
        <v>60</v>
      </c>
      <c r="H20" s="8" t="s">
        <v>63</v>
      </c>
      <c r="I20" s="44">
        <v>32435</v>
      </c>
      <c r="J20" s="26">
        <v>62</v>
      </c>
      <c r="K20" s="36">
        <v>65</v>
      </c>
      <c r="L20" s="112">
        <f t="shared" si="0"/>
        <v>32435</v>
      </c>
      <c r="N20" s="106">
        <f t="shared" si="1"/>
        <v>71175</v>
      </c>
    </row>
    <row r="21" spans="1:14" s="103" customFormat="1" ht="32.25" customHeight="1" x14ac:dyDescent="0.3">
      <c r="A21" s="17" t="s">
        <v>241</v>
      </c>
      <c r="B21" s="8">
        <v>19</v>
      </c>
      <c r="C21" s="17" t="s">
        <v>258</v>
      </c>
      <c r="D21" s="14">
        <v>107700</v>
      </c>
      <c r="E21" s="99">
        <v>49900</v>
      </c>
      <c r="F21" s="22">
        <v>46.332404828226558</v>
      </c>
      <c r="G21" s="11" t="s">
        <v>60</v>
      </c>
      <c r="H21" s="8" t="s">
        <v>63</v>
      </c>
      <c r="I21" s="44">
        <v>32435</v>
      </c>
      <c r="J21" s="26">
        <v>62</v>
      </c>
      <c r="K21" s="36">
        <v>65</v>
      </c>
      <c r="L21" s="112">
        <f t="shared" si="0"/>
        <v>32435</v>
      </c>
      <c r="N21" s="106">
        <f t="shared" si="1"/>
        <v>70005</v>
      </c>
    </row>
    <row r="22" spans="1:14" s="103" customFormat="1" ht="30.75" x14ac:dyDescent="0.3">
      <c r="A22" s="17" t="s">
        <v>115</v>
      </c>
      <c r="B22" s="8">
        <v>22</v>
      </c>
      <c r="C22" s="17" t="s">
        <v>259</v>
      </c>
      <c r="D22" s="14">
        <v>46000</v>
      </c>
      <c r="E22" s="99">
        <v>18400</v>
      </c>
      <c r="F22" s="22">
        <v>40</v>
      </c>
      <c r="G22" s="11" t="s">
        <v>42</v>
      </c>
      <c r="H22" s="8" t="s">
        <v>25</v>
      </c>
      <c r="I22" s="44">
        <v>11960</v>
      </c>
      <c r="J22" s="26">
        <v>62</v>
      </c>
      <c r="K22" s="36">
        <v>65</v>
      </c>
      <c r="L22" s="112">
        <f t="shared" si="0"/>
        <v>11960</v>
      </c>
      <c r="N22" s="106">
        <f t="shared" si="1"/>
        <v>29900</v>
      </c>
    </row>
    <row r="23" spans="1:14" s="103" customFormat="1" ht="30.75" x14ac:dyDescent="0.3">
      <c r="A23" s="17" t="s">
        <v>96</v>
      </c>
      <c r="B23" s="8">
        <v>2</v>
      </c>
      <c r="C23" s="17" t="s">
        <v>141</v>
      </c>
      <c r="D23" s="14">
        <v>71430</v>
      </c>
      <c r="E23" s="99">
        <v>50000</v>
      </c>
      <c r="F23" s="22">
        <v>69.998600027999444</v>
      </c>
      <c r="G23" s="11" t="s">
        <v>103</v>
      </c>
      <c r="H23" s="8" t="s">
        <v>44</v>
      </c>
      <c r="I23" s="44">
        <v>32500</v>
      </c>
      <c r="J23" s="26">
        <v>60</v>
      </c>
      <c r="K23" s="36">
        <v>65</v>
      </c>
      <c r="L23" s="112">
        <f t="shared" si="0"/>
        <v>32500</v>
      </c>
      <c r="N23" s="106">
        <f t="shared" si="1"/>
        <v>46429.5</v>
      </c>
    </row>
    <row r="24" spans="1:14" s="103" customFormat="1" ht="18.75" x14ac:dyDescent="0.3">
      <c r="A24" s="17" t="s">
        <v>242</v>
      </c>
      <c r="B24" s="8">
        <v>8</v>
      </c>
      <c r="C24" s="17" t="s">
        <v>143</v>
      </c>
      <c r="D24" s="14">
        <v>31500</v>
      </c>
      <c r="E24" s="99">
        <v>22000</v>
      </c>
      <c r="F24" s="22">
        <v>69.841269841269835</v>
      </c>
      <c r="G24" s="11" t="s">
        <v>59</v>
      </c>
      <c r="H24" s="8" t="s">
        <v>62</v>
      </c>
      <c r="I24" s="44">
        <v>14300</v>
      </c>
      <c r="J24" s="26">
        <v>60</v>
      </c>
      <c r="K24" s="36">
        <v>65</v>
      </c>
      <c r="L24" s="112">
        <f t="shared" si="0"/>
        <v>14300</v>
      </c>
      <c r="N24" s="106">
        <f t="shared" si="1"/>
        <v>20475.000000000004</v>
      </c>
    </row>
    <row r="25" spans="1:14" s="103" customFormat="1" ht="31.5" thickBot="1" x14ac:dyDescent="0.35">
      <c r="A25" s="18" t="s">
        <v>99</v>
      </c>
      <c r="B25" s="9">
        <v>31</v>
      </c>
      <c r="C25" s="18" t="s">
        <v>260</v>
      </c>
      <c r="D25" s="15">
        <v>65000</v>
      </c>
      <c r="E25" s="100">
        <v>45500</v>
      </c>
      <c r="F25" s="24">
        <v>70</v>
      </c>
      <c r="G25" s="12" t="s">
        <v>43</v>
      </c>
      <c r="H25" s="9" t="s">
        <v>49</v>
      </c>
      <c r="I25" s="45">
        <v>29575</v>
      </c>
      <c r="J25" s="46">
        <v>60</v>
      </c>
      <c r="K25" s="47">
        <v>65</v>
      </c>
      <c r="L25" s="113">
        <f t="shared" si="0"/>
        <v>29575</v>
      </c>
      <c r="N25" s="107">
        <f t="shared" si="1"/>
        <v>42250</v>
      </c>
    </row>
    <row r="26" spans="1:14" s="103" customFormat="1" ht="18.75" customHeight="1" thickTop="1" x14ac:dyDescent="0.3">
      <c r="A26" s="16" t="s">
        <v>243</v>
      </c>
      <c r="B26" s="7">
        <v>4</v>
      </c>
      <c r="C26" s="16" t="s">
        <v>261</v>
      </c>
      <c r="D26" s="13">
        <v>40500</v>
      </c>
      <c r="E26" s="98">
        <v>20000</v>
      </c>
      <c r="F26" s="20">
        <v>49.382716049382715</v>
      </c>
      <c r="G26" s="10" t="s">
        <v>36</v>
      </c>
      <c r="H26" s="7" t="s">
        <v>61</v>
      </c>
      <c r="I26" s="42">
        <v>11000</v>
      </c>
      <c r="J26" s="127">
        <v>57</v>
      </c>
      <c r="K26" s="248">
        <v>55</v>
      </c>
      <c r="L26" s="111">
        <f t="shared" si="0"/>
        <v>11000</v>
      </c>
      <c r="N26" s="105">
        <f t="shared" si="1"/>
        <v>22275</v>
      </c>
    </row>
    <row r="27" spans="1:14" s="103" customFormat="1" ht="32.25" customHeight="1" x14ac:dyDescent="0.3">
      <c r="A27" s="17" t="s">
        <v>149</v>
      </c>
      <c r="B27" s="8">
        <v>7</v>
      </c>
      <c r="C27" s="17" t="s">
        <v>146</v>
      </c>
      <c r="D27" s="14">
        <v>30000</v>
      </c>
      <c r="E27" s="99">
        <v>15000</v>
      </c>
      <c r="F27" s="22">
        <v>50</v>
      </c>
      <c r="G27" s="11" t="s">
        <v>66</v>
      </c>
      <c r="H27" s="8" t="s">
        <v>20</v>
      </c>
      <c r="I27" s="44">
        <v>8250</v>
      </c>
      <c r="J27" s="128">
        <v>57</v>
      </c>
      <c r="K27" s="139">
        <v>55</v>
      </c>
      <c r="L27" s="112">
        <f t="shared" si="0"/>
        <v>8250</v>
      </c>
      <c r="N27" s="106">
        <f t="shared" si="1"/>
        <v>16500</v>
      </c>
    </row>
    <row r="28" spans="1:14" s="103" customFormat="1" ht="30.75" x14ac:dyDescent="0.3">
      <c r="A28" s="17" t="s">
        <v>130</v>
      </c>
      <c r="B28" s="8">
        <v>14</v>
      </c>
      <c r="C28" s="17" t="s">
        <v>262</v>
      </c>
      <c r="D28" s="14">
        <v>117000</v>
      </c>
      <c r="E28" s="99">
        <v>50000</v>
      </c>
      <c r="F28" s="22">
        <v>42.735042735042732</v>
      </c>
      <c r="G28" s="11" t="s">
        <v>39</v>
      </c>
      <c r="H28" s="8" t="s">
        <v>48</v>
      </c>
      <c r="I28" s="44">
        <v>27500</v>
      </c>
      <c r="J28" s="128">
        <v>57</v>
      </c>
      <c r="K28" s="139">
        <v>55</v>
      </c>
      <c r="L28" s="112">
        <f t="shared" si="0"/>
        <v>27500</v>
      </c>
      <c r="N28" s="106">
        <f t="shared" si="1"/>
        <v>64350.000000000007</v>
      </c>
    </row>
    <row r="29" spans="1:14" s="103" customFormat="1" ht="18.75" x14ac:dyDescent="0.3">
      <c r="A29" s="17" t="s">
        <v>244</v>
      </c>
      <c r="B29" s="8">
        <v>26</v>
      </c>
      <c r="C29" s="17" t="s">
        <v>263</v>
      </c>
      <c r="D29" s="14">
        <v>41200</v>
      </c>
      <c r="E29" s="99">
        <v>20500</v>
      </c>
      <c r="F29" s="22">
        <v>49.757281553398059</v>
      </c>
      <c r="G29" s="11" t="s">
        <v>276</v>
      </c>
      <c r="H29" s="8" t="s">
        <v>281</v>
      </c>
      <c r="I29" s="44">
        <v>11275</v>
      </c>
      <c r="J29" s="128">
        <v>57</v>
      </c>
      <c r="K29" s="139">
        <v>55</v>
      </c>
      <c r="L29" s="112">
        <f t="shared" si="0"/>
        <v>11275</v>
      </c>
      <c r="N29" s="106">
        <f t="shared" si="1"/>
        <v>22660</v>
      </c>
    </row>
    <row r="30" spans="1:14" s="103" customFormat="1" ht="30.75" x14ac:dyDescent="0.3">
      <c r="A30" s="17" t="s">
        <v>70</v>
      </c>
      <c r="B30" s="8">
        <v>32</v>
      </c>
      <c r="C30" s="17" t="s">
        <v>264</v>
      </c>
      <c r="D30" s="14">
        <v>37600</v>
      </c>
      <c r="E30" s="99">
        <v>18800</v>
      </c>
      <c r="F30" s="22">
        <v>50</v>
      </c>
      <c r="G30" s="11" t="s">
        <v>69</v>
      </c>
      <c r="H30" s="8" t="s">
        <v>214</v>
      </c>
      <c r="I30" s="44">
        <v>10340</v>
      </c>
      <c r="J30" s="128">
        <v>57</v>
      </c>
      <c r="K30" s="139">
        <v>55</v>
      </c>
      <c r="L30" s="112">
        <f t="shared" si="0"/>
        <v>10340</v>
      </c>
      <c r="N30" s="106">
        <f t="shared" si="1"/>
        <v>20680</v>
      </c>
    </row>
    <row r="31" spans="1:14" s="103" customFormat="1" ht="30.75" x14ac:dyDescent="0.3">
      <c r="A31" s="17" t="s">
        <v>70</v>
      </c>
      <c r="B31" s="8">
        <v>33</v>
      </c>
      <c r="C31" s="17" t="s">
        <v>264</v>
      </c>
      <c r="D31" s="14">
        <v>39400</v>
      </c>
      <c r="E31" s="99">
        <v>19700</v>
      </c>
      <c r="F31" s="22">
        <v>50</v>
      </c>
      <c r="G31" s="11" t="s">
        <v>69</v>
      </c>
      <c r="H31" s="8" t="s">
        <v>214</v>
      </c>
      <c r="I31" s="44">
        <v>10835</v>
      </c>
      <c r="J31" s="128">
        <v>57</v>
      </c>
      <c r="K31" s="139">
        <v>55</v>
      </c>
      <c r="L31" s="112">
        <f t="shared" si="0"/>
        <v>10835</v>
      </c>
      <c r="N31" s="106">
        <f t="shared" si="1"/>
        <v>21670</v>
      </c>
    </row>
    <row r="32" spans="1:14" s="103" customFormat="1" ht="18.75" x14ac:dyDescent="0.3">
      <c r="A32" s="17" t="s">
        <v>95</v>
      </c>
      <c r="B32" s="8">
        <v>36</v>
      </c>
      <c r="C32" s="17" t="s">
        <v>265</v>
      </c>
      <c r="D32" s="14">
        <v>70000</v>
      </c>
      <c r="E32" s="99">
        <v>30000</v>
      </c>
      <c r="F32" s="22">
        <v>42.857142857142854</v>
      </c>
      <c r="G32" s="11" t="s">
        <v>57</v>
      </c>
      <c r="H32" s="8" t="s">
        <v>22</v>
      </c>
      <c r="I32" s="44">
        <v>16500</v>
      </c>
      <c r="J32" s="128">
        <v>57</v>
      </c>
      <c r="K32" s="139">
        <v>55</v>
      </c>
      <c r="L32" s="112">
        <f t="shared" si="0"/>
        <v>16500</v>
      </c>
      <c r="N32" s="106">
        <f t="shared" si="1"/>
        <v>38500</v>
      </c>
    </row>
    <row r="33" spans="1:14" s="103" customFormat="1" ht="30.75" x14ac:dyDescent="0.3">
      <c r="A33" s="17" t="s">
        <v>96</v>
      </c>
      <c r="B33" s="8">
        <v>3</v>
      </c>
      <c r="C33" s="17" t="s">
        <v>142</v>
      </c>
      <c r="D33" s="14">
        <v>70000</v>
      </c>
      <c r="E33" s="99">
        <v>49000</v>
      </c>
      <c r="F33" s="22">
        <v>70</v>
      </c>
      <c r="G33" s="11" t="s">
        <v>103</v>
      </c>
      <c r="H33" s="8" t="s">
        <v>44</v>
      </c>
      <c r="I33" s="44">
        <v>26950</v>
      </c>
      <c r="J33" s="128">
        <v>55</v>
      </c>
      <c r="K33" s="139">
        <v>55</v>
      </c>
      <c r="L33" s="112">
        <f t="shared" si="0"/>
        <v>26950</v>
      </c>
      <c r="N33" s="106">
        <f t="shared" si="1"/>
        <v>38500</v>
      </c>
    </row>
    <row r="34" spans="1:14" s="103" customFormat="1" ht="60.75" x14ac:dyDescent="0.3">
      <c r="A34" s="17" t="s">
        <v>163</v>
      </c>
      <c r="B34" s="8">
        <v>27</v>
      </c>
      <c r="C34" s="17" t="s">
        <v>266</v>
      </c>
      <c r="D34" s="14">
        <v>47000</v>
      </c>
      <c r="E34" s="99">
        <v>30000</v>
      </c>
      <c r="F34" s="22">
        <v>63.829787234042556</v>
      </c>
      <c r="G34" s="11" t="s">
        <v>210</v>
      </c>
      <c r="H34" s="8" t="s">
        <v>219</v>
      </c>
      <c r="I34" s="44">
        <v>16500</v>
      </c>
      <c r="J34" s="128">
        <v>55</v>
      </c>
      <c r="K34" s="139">
        <v>55</v>
      </c>
      <c r="L34" s="112">
        <f t="shared" si="0"/>
        <v>16500</v>
      </c>
      <c r="N34" s="106">
        <f t="shared" si="1"/>
        <v>25850</v>
      </c>
    </row>
    <row r="35" spans="1:14" s="103" customFormat="1" ht="60.75" x14ac:dyDescent="0.3">
      <c r="A35" s="17" t="s">
        <v>163</v>
      </c>
      <c r="B35" s="8">
        <v>28</v>
      </c>
      <c r="C35" s="17" t="s">
        <v>267</v>
      </c>
      <c r="D35" s="14">
        <v>24000</v>
      </c>
      <c r="E35" s="99">
        <v>15000</v>
      </c>
      <c r="F35" s="22">
        <v>62.5</v>
      </c>
      <c r="G35" s="11" t="s">
        <v>210</v>
      </c>
      <c r="H35" s="8" t="s">
        <v>219</v>
      </c>
      <c r="I35" s="44">
        <v>8250</v>
      </c>
      <c r="J35" s="128">
        <v>55</v>
      </c>
      <c r="K35" s="139">
        <v>55</v>
      </c>
      <c r="L35" s="112">
        <f t="shared" si="0"/>
        <v>8250</v>
      </c>
      <c r="N35" s="106">
        <f t="shared" si="1"/>
        <v>13200</v>
      </c>
    </row>
    <row r="36" spans="1:14" s="103" customFormat="1" ht="18.75" x14ac:dyDescent="0.3">
      <c r="A36" s="17" t="s">
        <v>165</v>
      </c>
      <c r="B36" s="8">
        <v>29</v>
      </c>
      <c r="C36" s="17" t="s">
        <v>268</v>
      </c>
      <c r="D36" s="14">
        <v>41000</v>
      </c>
      <c r="E36" s="99">
        <v>26000</v>
      </c>
      <c r="F36" s="22">
        <v>63.414634146341463</v>
      </c>
      <c r="G36" s="11" t="s">
        <v>80</v>
      </c>
      <c r="H36" s="8" t="s">
        <v>92</v>
      </c>
      <c r="I36" s="44">
        <v>14300</v>
      </c>
      <c r="J36" s="128">
        <v>55</v>
      </c>
      <c r="K36" s="139">
        <v>55</v>
      </c>
      <c r="L36" s="112">
        <f t="shared" si="0"/>
        <v>14300</v>
      </c>
      <c r="N36" s="106">
        <f t="shared" si="1"/>
        <v>22550</v>
      </c>
    </row>
    <row r="37" spans="1:14" s="103" customFormat="1" ht="30.75" x14ac:dyDescent="0.3">
      <c r="A37" s="17" t="s">
        <v>98</v>
      </c>
      <c r="B37" s="8">
        <v>16</v>
      </c>
      <c r="C37" s="17" t="s">
        <v>269</v>
      </c>
      <c r="D37" s="14">
        <v>30000</v>
      </c>
      <c r="E37" s="99">
        <v>15000</v>
      </c>
      <c r="F37" s="22">
        <v>50</v>
      </c>
      <c r="G37" s="11" t="s">
        <v>40</v>
      </c>
      <c r="H37" s="8" t="s">
        <v>67</v>
      </c>
      <c r="I37" s="44">
        <v>8250</v>
      </c>
      <c r="J37" s="128">
        <v>54</v>
      </c>
      <c r="K37" s="139">
        <v>55</v>
      </c>
      <c r="L37" s="112">
        <f t="shared" si="0"/>
        <v>8250</v>
      </c>
      <c r="N37" s="106">
        <f t="shared" si="1"/>
        <v>16500</v>
      </c>
    </row>
    <row r="38" spans="1:14" s="103" customFormat="1" ht="18.75" x14ac:dyDescent="0.3">
      <c r="A38" s="17" t="s">
        <v>97</v>
      </c>
      <c r="B38" s="8">
        <v>21</v>
      </c>
      <c r="C38" s="17" t="s">
        <v>140</v>
      </c>
      <c r="D38" s="14">
        <v>138700</v>
      </c>
      <c r="E38" s="99">
        <v>50000</v>
      </c>
      <c r="F38" s="22">
        <v>36.049026676279738</v>
      </c>
      <c r="G38" s="11" t="s">
        <v>41</v>
      </c>
      <c r="H38" s="8" t="s">
        <v>107</v>
      </c>
      <c r="I38" s="44">
        <v>27500</v>
      </c>
      <c r="J38" s="128">
        <v>52</v>
      </c>
      <c r="K38" s="139">
        <v>55</v>
      </c>
      <c r="L38" s="112">
        <f t="shared" si="0"/>
        <v>27500</v>
      </c>
      <c r="N38" s="106">
        <f t="shared" si="1"/>
        <v>76285</v>
      </c>
    </row>
    <row r="39" spans="1:14" s="103" customFormat="1" ht="18.75" x14ac:dyDescent="0.3">
      <c r="A39" s="17" t="s">
        <v>165</v>
      </c>
      <c r="B39" s="8">
        <v>30</v>
      </c>
      <c r="C39" s="17" t="s">
        <v>270</v>
      </c>
      <c r="D39" s="14">
        <v>95000</v>
      </c>
      <c r="E39" s="99">
        <v>50000</v>
      </c>
      <c r="F39" s="22">
        <v>52.631578947368418</v>
      </c>
      <c r="G39" s="11" t="s">
        <v>80</v>
      </c>
      <c r="H39" s="8" t="s">
        <v>92</v>
      </c>
      <c r="I39" s="44">
        <v>27500</v>
      </c>
      <c r="J39" s="128">
        <v>50</v>
      </c>
      <c r="K39" s="139">
        <v>55</v>
      </c>
      <c r="L39" s="112">
        <f t="shared" si="0"/>
        <v>27500</v>
      </c>
      <c r="N39" s="106">
        <f t="shared" si="1"/>
        <v>52250</v>
      </c>
    </row>
    <row r="40" spans="1:14" s="103" customFormat="1" ht="31.5" thickBot="1" x14ac:dyDescent="0.35">
      <c r="A40" s="18" t="s">
        <v>113</v>
      </c>
      <c r="B40" s="9">
        <v>34</v>
      </c>
      <c r="C40" s="18" t="s">
        <v>271</v>
      </c>
      <c r="D40" s="15">
        <v>10000</v>
      </c>
      <c r="E40" s="100">
        <v>7000</v>
      </c>
      <c r="F40" s="24">
        <v>70</v>
      </c>
      <c r="G40" s="12" t="s">
        <v>126</v>
      </c>
      <c r="H40" s="9" t="s">
        <v>127</v>
      </c>
      <c r="I40" s="249">
        <v>5000</v>
      </c>
      <c r="J40" s="135">
        <v>50</v>
      </c>
      <c r="K40" s="140">
        <v>55</v>
      </c>
      <c r="L40" s="250">
        <f t="shared" si="0"/>
        <v>3850</v>
      </c>
      <c r="N40" s="107">
        <f t="shared" si="1"/>
        <v>7142.8571428571431</v>
      </c>
    </row>
    <row r="41" spans="1:14" s="103" customFormat="1" ht="19.5" thickTop="1" x14ac:dyDescent="0.3">
      <c r="A41" s="16" t="s">
        <v>245</v>
      </c>
      <c r="B41" s="7">
        <v>5</v>
      </c>
      <c r="C41" s="16" t="s">
        <v>272</v>
      </c>
      <c r="D41" s="13">
        <v>70000</v>
      </c>
      <c r="E41" s="98">
        <v>49000</v>
      </c>
      <c r="F41" s="20">
        <v>70</v>
      </c>
      <c r="G41" s="10" t="s">
        <v>277</v>
      </c>
      <c r="H41" s="7" t="s">
        <v>282</v>
      </c>
      <c r="I41" s="42">
        <v>22050</v>
      </c>
      <c r="J41" s="87">
        <v>45</v>
      </c>
      <c r="K41" s="88">
        <v>45</v>
      </c>
      <c r="L41" s="111">
        <f t="shared" si="0"/>
        <v>22050</v>
      </c>
      <c r="N41" s="138">
        <f t="shared" si="1"/>
        <v>31500</v>
      </c>
    </row>
    <row r="42" spans="1:14" s="103" customFormat="1" ht="30.75" x14ac:dyDescent="0.3">
      <c r="A42" s="17" t="s">
        <v>246</v>
      </c>
      <c r="B42" s="8">
        <v>12</v>
      </c>
      <c r="C42" s="17" t="s">
        <v>144</v>
      </c>
      <c r="D42" s="14">
        <v>30400</v>
      </c>
      <c r="E42" s="99">
        <v>16000</v>
      </c>
      <c r="F42" s="22">
        <v>52.631578947368418</v>
      </c>
      <c r="G42" s="11" t="s">
        <v>38</v>
      </c>
      <c r="H42" s="8" t="s">
        <v>47</v>
      </c>
      <c r="I42" s="44">
        <v>7200</v>
      </c>
      <c r="J42" s="89">
        <v>45</v>
      </c>
      <c r="K42" s="90">
        <v>45</v>
      </c>
      <c r="L42" s="112">
        <f t="shared" si="0"/>
        <v>7200</v>
      </c>
      <c r="N42" s="106">
        <f t="shared" si="1"/>
        <v>13680</v>
      </c>
    </row>
    <row r="43" spans="1:14" s="104" customFormat="1" ht="18.75" x14ac:dyDescent="0.25">
      <c r="A43" s="144" t="s">
        <v>97</v>
      </c>
      <c r="B43" s="91">
        <v>20</v>
      </c>
      <c r="C43" s="144" t="s">
        <v>145</v>
      </c>
      <c r="D43" s="145">
        <v>67500</v>
      </c>
      <c r="E43" s="101">
        <v>40000</v>
      </c>
      <c r="F43" s="146">
        <v>59.25925925925926</v>
      </c>
      <c r="G43" s="147" t="s">
        <v>41</v>
      </c>
      <c r="H43" s="147" t="s">
        <v>107</v>
      </c>
      <c r="I43" s="148">
        <v>18000</v>
      </c>
      <c r="J43" s="89">
        <v>45</v>
      </c>
      <c r="K43" s="90">
        <v>45</v>
      </c>
      <c r="L43" s="149">
        <f t="shared" si="0"/>
        <v>18000</v>
      </c>
      <c r="N43" s="109">
        <f t="shared" si="1"/>
        <v>30375</v>
      </c>
    </row>
    <row r="44" spans="1:14" s="74" customFormat="1" ht="31.5" customHeight="1" x14ac:dyDescent="0.25">
      <c r="A44" s="95" t="s">
        <v>132</v>
      </c>
      <c r="B44" s="91">
        <v>24</v>
      </c>
      <c r="C44" s="95" t="s">
        <v>273</v>
      </c>
      <c r="D44" s="142">
        <v>64000</v>
      </c>
      <c r="E44" s="101">
        <v>44800</v>
      </c>
      <c r="F44" s="93">
        <v>70</v>
      </c>
      <c r="G44" s="91" t="s">
        <v>104</v>
      </c>
      <c r="H44" s="91" t="s">
        <v>108</v>
      </c>
      <c r="I44" s="148">
        <v>20160</v>
      </c>
      <c r="J44" s="89">
        <v>45</v>
      </c>
      <c r="K44" s="90">
        <v>45</v>
      </c>
      <c r="L44" s="141">
        <f t="shared" si="0"/>
        <v>20160</v>
      </c>
      <c r="N44" s="109">
        <f t="shared" si="1"/>
        <v>28800</v>
      </c>
    </row>
    <row r="45" spans="1:14" s="74" customFormat="1" ht="30" x14ac:dyDescent="0.25">
      <c r="A45" s="95" t="s">
        <v>247</v>
      </c>
      <c r="B45" s="91">
        <v>13</v>
      </c>
      <c r="C45" s="95" t="s">
        <v>274</v>
      </c>
      <c r="D45" s="142">
        <v>20000</v>
      </c>
      <c r="E45" s="101">
        <v>10000</v>
      </c>
      <c r="F45" s="93">
        <v>50</v>
      </c>
      <c r="G45" s="91" t="s">
        <v>212</v>
      </c>
      <c r="H45" s="91" t="s">
        <v>283</v>
      </c>
      <c r="I45" s="245">
        <v>5000</v>
      </c>
      <c r="J45" s="89">
        <v>42</v>
      </c>
      <c r="K45" s="90">
        <v>45</v>
      </c>
      <c r="L45" s="243">
        <f t="shared" si="0"/>
        <v>4500</v>
      </c>
      <c r="N45" s="109">
        <f t="shared" si="1"/>
        <v>10000</v>
      </c>
    </row>
    <row r="46" spans="1:14" s="74" customFormat="1" ht="46.5" customHeight="1" thickBot="1" x14ac:dyDescent="0.3">
      <c r="A46" s="96" t="s">
        <v>248</v>
      </c>
      <c r="B46" s="92">
        <v>39</v>
      </c>
      <c r="C46" s="96" t="s">
        <v>275</v>
      </c>
      <c r="D46" s="143">
        <v>72000</v>
      </c>
      <c r="E46" s="102">
        <v>50000</v>
      </c>
      <c r="F46" s="94">
        <v>69.444444444444443</v>
      </c>
      <c r="G46" s="92" t="s">
        <v>278</v>
      </c>
      <c r="H46" s="92" t="s">
        <v>284</v>
      </c>
      <c r="I46" s="244">
        <v>22500</v>
      </c>
      <c r="J46" s="251">
        <v>35</v>
      </c>
      <c r="K46" s="252">
        <v>45</v>
      </c>
      <c r="L46" s="114">
        <f t="shared" si="0"/>
        <v>22500</v>
      </c>
      <c r="N46" s="110">
        <f t="shared" si="1"/>
        <v>32400</v>
      </c>
    </row>
    <row r="47" spans="1:14" s="79" customFormat="1" ht="15.75" thickTop="1" x14ac:dyDescent="0.25">
      <c r="C47" s="97" t="s">
        <v>51</v>
      </c>
      <c r="E47" s="37">
        <f>SUM(E8:E46)</f>
        <v>1297400</v>
      </c>
      <c r="I47" s="37">
        <f>SUM(I8:I46)</f>
        <v>786490</v>
      </c>
      <c r="J47" s="80"/>
      <c r="K47" s="2"/>
      <c r="L47" s="37">
        <f>SUM(L8:L46)</f>
        <v>784840</v>
      </c>
    </row>
  </sheetData>
  <sortState ref="A8:N36">
    <sortCondition descending="1" ref="J33:J36"/>
  </sortState>
  <mergeCells count="13">
    <mergeCell ref="N5:N7"/>
    <mergeCell ref="J5:J7"/>
    <mergeCell ref="K5:K7"/>
    <mergeCell ref="L5:L7"/>
    <mergeCell ref="A2:H2"/>
    <mergeCell ref="A3:H3"/>
    <mergeCell ref="D5:F5"/>
    <mergeCell ref="G5:H5"/>
    <mergeCell ref="I5:I7"/>
    <mergeCell ref="E6:F6"/>
    <mergeCell ref="A5:A7"/>
    <mergeCell ref="B5:B7"/>
    <mergeCell ref="C5:C7"/>
  </mergeCells>
  <pageMargins left="0.23622047244094491" right="0.23622047244094491" top="0.74803149606299213" bottom="0.74803149606299213" header="0.31496062992125984" footer="0.31496062992125984"/>
  <pageSetup paperSize="9" scale="59" fitToHeight="0" orientation="landscape" r:id="rId1"/>
  <headerFooter>
    <oddFooter>Stránka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Podprogram č. 9.1</vt:lpstr>
      <vt:lpstr>Podprogram č. 9.2</vt:lpstr>
      <vt:lpstr>'Podprogram č. 9.1'!Názvy_tisku</vt:lpstr>
      <vt:lpstr>'Podprogram č. 9.2'!Názvy_tisku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Pozicka Katerina</dc:creator>
  <cp:lastModifiedBy>Pozicka Katerina</cp:lastModifiedBy>
  <cp:lastPrinted>2016-04-13T13:26:05Z</cp:lastPrinted>
  <dcterms:created xsi:type="dcterms:W3CDTF">2013-05-02T10:14:23Z</dcterms:created>
  <dcterms:modified xsi:type="dcterms:W3CDTF">2018-05-28T08:53:31Z</dcterms:modified>
</cp:coreProperties>
</file>